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JETSON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064" i="4" l="1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560" i="4"/>
  <c r="Y560" i="4" s="1"/>
  <c r="U560" i="4"/>
  <c r="X560" i="4" s="1"/>
  <c r="S560" i="4"/>
  <c r="R560" i="4"/>
  <c r="R952" i="2" l="1"/>
  <c r="S952" i="2"/>
  <c r="U952" i="2"/>
  <c r="V952" i="2"/>
  <c r="Y952" i="2" s="1"/>
  <c r="X952" i="2"/>
  <c r="R1008" i="2"/>
  <c r="S1008" i="2"/>
  <c r="U1008" i="2"/>
  <c r="V1008" i="2"/>
  <c r="X1008" i="2"/>
  <c r="Y1008" i="2"/>
  <c r="R1064" i="2"/>
  <c r="S1064" i="2"/>
  <c r="U1064" i="2"/>
  <c r="V1064" i="2"/>
  <c r="Y1064" i="2" s="1"/>
  <c r="X1064" i="2"/>
  <c r="R1120" i="2"/>
  <c r="S1120" i="2"/>
  <c r="U1120" i="2"/>
  <c r="V1120" i="2"/>
  <c r="X1120" i="2"/>
  <c r="Y1120" i="2"/>
  <c r="R1176" i="2"/>
  <c r="S1176" i="2"/>
  <c r="U1176" i="2"/>
  <c r="V1176" i="2"/>
  <c r="Y1176" i="2" s="1"/>
  <c r="X1176" i="2"/>
  <c r="R1232" i="2"/>
  <c r="S1232" i="2"/>
  <c r="U1232" i="2"/>
  <c r="V1232" i="2"/>
  <c r="X1232" i="2"/>
  <c r="Y1232" i="2"/>
  <c r="R1288" i="2"/>
  <c r="S1288" i="2"/>
  <c r="U1288" i="2"/>
  <c r="V1288" i="2"/>
  <c r="Y1288" i="2" s="1"/>
  <c r="X1288" i="2"/>
  <c r="R1344" i="2"/>
  <c r="S1344" i="2"/>
  <c r="U1344" i="2"/>
  <c r="V1344" i="2"/>
  <c r="X1344" i="2"/>
  <c r="Y1344" i="2"/>
  <c r="R1400" i="2"/>
  <c r="S1400" i="2"/>
  <c r="U1400" i="2"/>
  <c r="V1400" i="2"/>
  <c r="Y1400" i="2" s="1"/>
  <c r="X1400" i="2"/>
  <c r="R1456" i="2"/>
  <c r="S1456" i="2"/>
  <c r="U1456" i="2"/>
  <c r="V1456" i="2"/>
  <c r="X1456" i="2"/>
  <c r="Y1456" i="2"/>
  <c r="R1512" i="2"/>
  <c r="S1512" i="2"/>
  <c r="U1512" i="2"/>
  <c r="V1512" i="2"/>
  <c r="Y1512" i="2" s="1"/>
  <c r="X1512" i="2"/>
  <c r="R1568" i="2"/>
  <c r="S1568" i="2"/>
  <c r="U1568" i="2"/>
  <c r="V1568" i="2"/>
  <c r="X1568" i="2"/>
  <c r="Y1568" i="2"/>
  <c r="R1624" i="2"/>
  <c r="S1624" i="2"/>
  <c r="U1624" i="2"/>
  <c r="V1624" i="2"/>
  <c r="Y1624" i="2" s="1"/>
  <c r="X1624" i="2"/>
  <c r="U1626" i="2"/>
  <c r="V1626" i="2"/>
  <c r="R1680" i="2"/>
  <c r="S1680" i="2"/>
  <c r="U1680" i="2"/>
  <c r="X1680" i="2" s="1"/>
  <c r="V1680" i="2"/>
  <c r="Y1680" i="2" s="1"/>
  <c r="R1736" i="2"/>
  <c r="S1736" i="2"/>
  <c r="U1736" i="2"/>
  <c r="V1736" i="2"/>
  <c r="X1736" i="2"/>
  <c r="Y1736" i="2"/>
  <c r="R1792" i="2"/>
  <c r="S1792" i="2"/>
  <c r="U1792" i="2"/>
  <c r="X1792" i="2" s="1"/>
  <c r="V1792" i="2"/>
  <c r="Y1792" i="2" s="1"/>
  <c r="Y1792" i="15"/>
  <c r="V1792" i="15"/>
  <c r="U1792" i="15"/>
  <c r="X1792" i="15" s="1"/>
  <c r="S1792" i="15"/>
  <c r="R1792" i="15"/>
  <c r="V1736" i="15"/>
  <c r="Y1736" i="15" s="1"/>
  <c r="U1736" i="15"/>
  <c r="X1736" i="15" s="1"/>
  <c r="S1736" i="15"/>
  <c r="R1736" i="15"/>
  <c r="Y1680" i="15"/>
  <c r="V1680" i="15"/>
  <c r="U1680" i="15"/>
  <c r="X1680" i="15" s="1"/>
  <c r="S1680" i="15"/>
  <c r="R1680" i="15"/>
  <c r="V1626" i="15"/>
  <c r="U1626" i="15"/>
  <c r="V1624" i="15"/>
  <c r="Y1624" i="15" s="1"/>
  <c r="U1624" i="15"/>
  <c r="X1624" i="15" s="1"/>
  <c r="S1624" i="15"/>
  <c r="R1624" i="15"/>
  <c r="X1568" i="15"/>
  <c r="V1568" i="15"/>
  <c r="Y1568" i="15" s="1"/>
  <c r="U1568" i="15"/>
  <c r="S1568" i="15"/>
  <c r="R1568" i="15"/>
  <c r="V1512" i="15"/>
  <c r="Y1512" i="15" s="1"/>
  <c r="U1512" i="15"/>
  <c r="X1512" i="15" s="1"/>
  <c r="S1512" i="15"/>
  <c r="R1512" i="15"/>
  <c r="X1456" i="15"/>
  <c r="V1456" i="15"/>
  <c r="Y1456" i="15" s="1"/>
  <c r="U1456" i="15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J68" i="16" s="1"/>
  <c r="E40" i="9" s="1"/>
  <c r="W40" i="9" s="1"/>
  <c r="Y2072" i="15"/>
  <c r="V2072" i="15"/>
  <c r="U2072" i="15"/>
  <c r="X2072" i="15" s="1"/>
  <c r="S2072" i="15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D66" i="16" s="1"/>
  <c r="J66" i="16" s="1"/>
  <c r="E38" i="9" s="1"/>
  <c r="W38" i="9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E115" i="16"/>
  <c r="D115" i="16"/>
  <c r="E168" i="16"/>
  <c r="E223" i="16" s="1"/>
  <c r="D168" i="16"/>
  <c r="D223" i="16" s="1"/>
  <c r="E61" i="16"/>
  <c r="D61" i="16"/>
  <c r="E113" i="16"/>
  <c r="D113" i="16"/>
  <c r="D154" i="16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D66" i="13" s="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D115" i="13" s="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800" i="4"/>
  <c r="Y2800" i="4" s="1"/>
  <c r="U2800" i="4"/>
  <c r="X2800" i="4" s="1"/>
  <c r="S2800" i="4"/>
  <c r="E130" i="6" s="1"/>
  <c r="R2800" i="4"/>
  <c r="D76" i="6" s="1"/>
  <c r="V2744" i="4"/>
  <c r="U2744" i="4"/>
  <c r="X2744" i="4" s="1"/>
  <c r="S2744" i="4"/>
  <c r="E75" i="6" s="1"/>
  <c r="R2744" i="4"/>
  <c r="D129" i="6" s="1"/>
  <c r="V2688" i="4"/>
  <c r="Y2688" i="4" s="1"/>
  <c r="U2688" i="4"/>
  <c r="X2688" i="4" s="1"/>
  <c r="S2688" i="4"/>
  <c r="E128" i="6" s="1"/>
  <c r="R2688" i="4"/>
  <c r="D74" i="6" s="1"/>
  <c r="V2632" i="4"/>
  <c r="U2632" i="4"/>
  <c r="D181" i="6" s="1"/>
  <c r="D236" i="6" s="1"/>
  <c r="S2632" i="4"/>
  <c r="E73" i="6" s="1"/>
  <c r="R2632" i="4"/>
  <c r="D127" i="6" s="1"/>
  <c r="V2576" i="4"/>
  <c r="Y2576" i="4" s="1"/>
  <c r="U2576" i="4"/>
  <c r="X2576" i="4" s="1"/>
  <c r="S2576" i="4"/>
  <c r="E126" i="6" s="1"/>
  <c r="R2576" i="4"/>
  <c r="D126" i="6" s="1"/>
  <c r="V2520" i="4"/>
  <c r="U2520" i="4"/>
  <c r="X2520" i="4" s="1"/>
  <c r="S2520" i="4"/>
  <c r="E71" i="6" s="1"/>
  <c r="R2520" i="4"/>
  <c r="D125" i="6" s="1"/>
  <c r="V2464" i="4"/>
  <c r="Y2464" i="4" s="1"/>
  <c r="U2464" i="4"/>
  <c r="X2464" i="4" s="1"/>
  <c r="S2464" i="4"/>
  <c r="E124" i="6" s="1"/>
  <c r="R2464" i="4"/>
  <c r="D124" i="6" s="1"/>
  <c r="V2408" i="4"/>
  <c r="U2408" i="4"/>
  <c r="X2408" i="4" s="1"/>
  <c r="S2408" i="4"/>
  <c r="E69" i="6" s="1"/>
  <c r="R2408" i="4"/>
  <c r="D123" i="6" s="1"/>
  <c r="V2352" i="4"/>
  <c r="Y2352" i="4" s="1"/>
  <c r="U2352" i="4"/>
  <c r="X2352" i="4" s="1"/>
  <c r="S2352" i="4"/>
  <c r="E122" i="6" s="1"/>
  <c r="R2352" i="4"/>
  <c r="D122" i="6" s="1"/>
  <c r="V2296" i="4"/>
  <c r="U2296" i="4"/>
  <c r="D175" i="6" s="1"/>
  <c r="S2296" i="4"/>
  <c r="R2296" i="4"/>
  <c r="D121" i="6" s="1"/>
  <c r="V2242" i="4"/>
  <c r="U2242" i="4"/>
  <c r="V2240" i="4"/>
  <c r="Y2240" i="4" s="1"/>
  <c r="U2240" i="4"/>
  <c r="X2240" i="4" s="1"/>
  <c r="S2240" i="4"/>
  <c r="E120" i="6" s="1"/>
  <c r="R2240" i="4"/>
  <c r="V2016" i="4"/>
  <c r="E173" i="6" s="1"/>
  <c r="E228" i="6" s="1"/>
  <c r="U2016" i="4"/>
  <c r="X2016" i="4" s="1"/>
  <c r="S2016" i="4"/>
  <c r="E65" i="6" s="1"/>
  <c r="R2016" i="4"/>
  <c r="V1960" i="4"/>
  <c r="Y1960" i="4" s="1"/>
  <c r="U1960" i="4"/>
  <c r="X1960" i="4" s="1"/>
  <c r="S1960" i="4"/>
  <c r="E118" i="6" s="1"/>
  <c r="R1960" i="4"/>
  <c r="D115" i="6" s="1"/>
  <c r="V1904" i="4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E169" i="6" s="1"/>
  <c r="E224" i="6" s="1"/>
  <c r="U1792" i="4"/>
  <c r="X1792" i="4" s="1"/>
  <c r="S1792" i="4"/>
  <c r="R1792" i="4"/>
  <c r="V1736" i="4"/>
  <c r="Y1736" i="4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2184" i="4"/>
  <c r="Y2184" i="4" s="1"/>
  <c r="U2184" i="4"/>
  <c r="X2184" i="4" s="1"/>
  <c r="S2184" i="4"/>
  <c r="R2184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28" i="4"/>
  <c r="Y728" i="4" s="1"/>
  <c r="U728" i="4"/>
  <c r="X728" i="4" s="1"/>
  <c r="S728" i="4"/>
  <c r="R728" i="4"/>
  <c r="V674" i="4"/>
  <c r="U674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2128" i="4"/>
  <c r="Y2128" i="4" s="1"/>
  <c r="U2128" i="4"/>
  <c r="X2128" i="4" s="1"/>
  <c r="S2128" i="4"/>
  <c r="R212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072" i="4"/>
  <c r="Y2072" i="4" s="1"/>
  <c r="U2072" i="4"/>
  <c r="X2072" i="4" s="1"/>
  <c r="S2072" i="4"/>
  <c r="R2072" i="4"/>
  <c r="D118" i="6" s="1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J173" i="19" s="1"/>
  <c r="J228" i="19" s="1"/>
  <c r="H141" i="9" s="1"/>
  <c r="S1960" i="18"/>
  <c r="R1960" i="18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J171" i="19" s="1"/>
  <c r="S1848" i="18"/>
  <c r="R1848" i="18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E115" i="19" s="1"/>
  <c r="R1736" i="18"/>
  <c r="D61" i="19" s="1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J173" i="23" s="1"/>
  <c r="J228" i="23" s="1"/>
  <c r="I141" i="9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U1848" i="21"/>
  <c r="D171" i="23" s="1"/>
  <c r="J171" i="23" s="1"/>
  <c r="S1848" i="21"/>
  <c r="R1848" i="21"/>
  <c r="V1792" i="21"/>
  <c r="Y1792" i="21" s="1"/>
  <c r="U1792" i="21"/>
  <c r="X1792" i="21" s="1"/>
  <c r="S1792" i="21"/>
  <c r="R1792" i="21"/>
  <c r="D116" i="23" s="1"/>
  <c r="X1736" i="21"/>
  <c r="V1736" i="21"/>
  <c r="E169" i="23" s="1"/>
  <c r="E224" i="23" s="1"/>
  <c r="U1736" i="21"/>
  <c r="D169" i="23" s="1"/>
  <c r="J169" i="23" s="1"/>
  <c r="J224" i="23" s="1"/>
  <c r="I137" i="9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Y1176" i="21"/>
  <c r="V1176" i="21"/>
  <c r="U1176" i="21"/>
  <c r="X1176" i="21" s="1"/>
  <c r="S1176" i="21"/>
  <c r="R1176" i="21"/>
  <c r="V1120" i="21"/>
  <c r="Y1120" i="21" s="1"/>
  <c r="U1120" i="21"/>
  <c r="X1120" i="21" s="1"/>
  <c r="S1120" i="21"/>
  <c r="R1120" i="21"/>
  <c r="X1064" i="21"/>
  <c r="V1064" i="21"/>
  <c r="Y1064" i="21" s="1"/>
  <c r="U1064" i="2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X392" i="21"/>
  <c r="V392" i="21"/>
  <c r="U392" i="21"/>
  <c r="S392" i="21"/>
  <c r="R392" i="21"/>
  <c r="V336" i="21"/>
  <c r="Y336" i="21" s="1"/>
  <c r="U336" i="21"/>
  <c r="X336" i="21" s="1"/>
  <c r="S336" i="21"/>
  <c r="R336" i="21"/>
  <c r="Y280" i="21"/>
  <c r="X280" i="21"/>
  <c r="V280" i="21"/>
  <c r="U280" i="21"/>
  <c r="S280" i="21"/>
  <c r="R280" i="21"/>
  <c r="V224" i="21"/>
  <c r="Y224" i="21" s="1"/>
  <c r="U224" i="21"/>
  <c r="X224" i="21" s="1"/>
  <c r="S224" i="21"/>
  <c r="R224" i="21"/>
  <c r="Y168" i="21"/>
  <c r="X168" i="21"/>
  <c r="V168" i="21"/>
  <c r="U168" i="21"/>
  <c r="S168" i="21"/>
  <c r="R168" i="21"/>
  <c r="V112" i="21"/>
  <c r="Y112" i="21" s="1"/>
  <c r="U112" i="21"/>
  <c r="X112" i="21" s="1"/>
  <c r="S112" i="21"/>
  <c r="R112" i="21"/>
  <c r="Y56" i="21"/>
  <c r="X56" i="21"/>
  <c r="V56" i="21"/>
  <c r="U56" i="2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D170" i="23"/>
  <c r="D225" i="23" s="1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J60" i="23" s="1"/>
  <c r="I32" i="9" s="1"/>
  <c r="AA32" i="9" s="1"/>
  <c r="E60" i="23"/>
  <c r="F60" i="23"/>
  <c r="G60" i="23"/>
  <c r="H60" i="23"/>
  <c r="C61" i="23"/>
  <c r="D61" i="23"/>
  <c r="J61" i="23" s="1"/>
  <c r="I33" i="9" s="1"/>
  <c r="AA33" i="9" s="1"/>
  <c r="E61" i="23"/>
  <c r="F61" i="23"/>
  <c r="G61" i="23"/>
  <c r="H61" i="23"/>
  <c r="C62" i="23"/>
  <c r="E62" i="23"/>
  <c r="F62" i="23"/>
  <c r="G62" i="23"/>
  <c r="H62" i="23"/>
  <c r="C63" i="23"/>
  <c r="D63" i="23"/>
  <c r="J63" i="23" s="1"/>
  <c r="I35" i="9" s="1"/>
  <c r="AA35" i="9" s="1"/>
  <c r="E63" i="23"/>
  <c r="F63" i="23"/>
  <c r="G63" i="23"/>
  <c r="H63" i="23"/>
  <c r="C64" i="23"/>
  <c r="F64" i="23"/>
  <c r="G64" i="23"/>
  <c r="H64" i="23"/>
  <c r="C65" i="23"/>
  <c r="D65" i="23"/>
  <c r="J65" i="23" s="1"/>
  <c r="I37" i="9" s="1"/>
  <c r="AA37" i="9" s="1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J63" i="19" s="1"/>
  <c r="H35" i="9" s="1"/>
  <c r="Z35" i="9" s="1"/>
  <c r="E63" i="19"/>
  <c r="F63" i="19"/>
  <c r="G63" i="19"/>
  <c r="H63" i="19"/>
  <c r="C64" i="19"/>
  <c r="D64" i="19"/>
  <c r="J64" i="19" s="1"/>
  <c r="H36" i="9" s="1"/>
  <c r="Z36" i="9" s="1"/>
  <c r="E64" i="19"/>
  <c r="F64" i="19"/>
  <c r="G64" i="19"/>
  <c r="H64" i="19"/>
  <c r="C65" i="19"/>
  <c r="D65" i="19"/>
  <c r="J65" i="19" s="1"/>
  <c r="H37" i="9" s="1"/>
  <c r="Z37" i="9" s="1"/>
  <c r="E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D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E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D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D65" i="12"/>
  <c r="J65" i="12" s="1"/>
  <c r="D37" i="9" s="1"/>
  <c r="V37" i="9" s="1"/>
  <c r="E65" i="12"/>
  <c r="F65" i="12"/>
  <c r="G65" i="12"/>
  <c r="H65" i="12"/>
  <c r="C66" i="12"/>
  <c r="D66" i="12"/>
  <c r="J66" i="12" s="1"/>
  <c r="D38" i="9" s="1"/>
  <c r="V38" i="9" s="1"/>
  <c r="E66" i="12"/>
  <c r="F66" i="12"/>
  <c r="G66" i="12"/>
  <c r="H66" i="12"/>
  <c r="C67" i="12"/>
  <c r="F67" i="12"/>
  <c r="G67" i="12"/>
  <c r="H67" i="12"/>
  <c r="C68" i="12"/>
  <c r="D68" i="12"/>
  <c r="J68" i="12" s="1"/>
  <c r="D40" i="9" s="1"/>
  <c r="V40" i="9" s="1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D229" i="16" s="1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E175" i="16"/>
  <c r="F175" i="16"/>
  <c r="G175" i="16"/>
  <c r="H175" i="16"/>
  <c r="C176" i="16"/>
  <c r="D176" i="16"/>
  <c r="D231" i="16" s="1"/>
  <c r="E176" i="16"/>
  <c r="E231" i="16" s="1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D178" i="16"/>
  <c r="D233" i="16" s="1"/>
  <c r="E178" i="16"/>
  <c r="E233" i="16" s="1"/>
  <c r="F178" i="16"/>
  <c r="F233" i="16" s="1"/>
  <c r="G178" i="16"/>
  <c r="G233" i="16" s="1"/>
  <c r="H178" i="16"/>
  <c r="C179" i="16"/>
  <c r="D179" i="16"/>
  <c r="E179" i="16"/>
  <c r="E234" i="16" s="1"/>
  <c r="F179" i="16"/>
  <c r="F234" i="16" s="1"/>
  <c r="G179" i="16"/>
  <c r="G234" i="16" s="1"/>
  <c r="H179" i="16"/>
  <c r="H234" i="16" s="1"/>
  <c r="C180" i="16"/>
  <c r="D180" i="16"/>
  <c r="D235" i="16" s="1"/>
  <c r="E180" i="16"/>
  <c r="E235" i="16" s="1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D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J174" i="6" l="1"/>
  <c r="J229" i="6" s="1"/>
  <c r="G142" i="9" s="1"/>
  <c r="D65" i="6"/>
  <c r="D128" i="6"/>
  <c r="E125" i="6"/>
  <c r="D66" i="6"/>
  <c r="D68" i="6"/>
  <c r="E176" i="6"/>
  <c r="E231" i="6" s="1"/>
  <c r="E115" i="6"/>
  <c r="E278" i="6" s="1"/>
  <c r="E68" i="6"/>
  <c r="D62" i="6"/>
  <c r="E116" i="6"/>
  <c r="E184" i="6"/>
  <c r="E239" i="6" s="1"/>
  <c r="D184" i="6"/>
  <c r="D239" i="6" s="1"/>
  <c r="D176" i="6"/>
  <c r="D72" i="6"/>
  <c r="D130" i="6"/>
  <c r="E117" i="6"/>
  <c r="E127" i="6"/>
  <c r="D183" i="6"/>
  <c r="D238" i="6" s="1"/>
  <c r="E168" i="6"/>
  <c r="E178" i="6"/>
  <c r="E233" i="6" s="1"/>
  <c r="D71" i="6"/>
  <c r="J71" i="6" s="1"/>
  <c r="D180" i="6"/>
  <c r="D235" i="6" s="1"/>
  <c r="E171" i="6"/>
  <c r="E226" i="6" s="1"/>
  <c r="E70" i="6"/>
  <c r="D70" i="6"/>
  <c r="J70" i="6" s="1"/>
  <c r="E76" i="6"/>
  <c r="D168" i="6"/>
  <c r="D223" i="6" s="1"/>
  <c r="E114" i="6"/>
  <c r="E180" i="6"/>
  <c r="E235" i="6" s="1"/>
  <c r="D178" i="6"/>
  <c r="J178" i="6" s="1"/>
  <c r="E66" i="6"/>
  <c r="E182" i="6"/>
  <c r="E237" i="6" s="1"/>
  <c r="J65" i="6"/>
  <c r="G37" i="9" s="1"/>
  <c r="Y37" i="9" s="1"/>
  <c r="D63" i="6"/>
  <c r="E63" i="6"/>
  <c r="E119" i="6"/>
  <c r="E282" i="6" s="1"/>
  <c r="D119" i="6"/>
  <c r="D60" i="6"/>
  <c r="E61" i="6"/>
  <c r="D61" i="6"/>
  <c r="E119" i="13"/>
  <c r="J66" i="13"/>
  <c r="F38" i="9" s="1"/>
  <c r="X38" i="9" s="1"/>
  <c r="J65" i="13"/>
  <c r="F37" i="9" s="1"/>
  <c r="X37" i="9" s="1"/>
  <c r="D119" i="13"/>
  <c r="D282" i="13" s="1"/>
  <c r="E116" i="13"/>
  <c r="E169" i="16"/>
  <c r="E224" i="16" s="1"/>
  <c r="E60" i="16"/>
  <c r="E154" i="16"/>
  <c r="J154" i="16" s="1"/>
  <c r="E140" i="16"/>
  <c r="E151" i="16"/>
  <c r="D140" i="16"/>
  <c r="E153" i="16"/>
  <c r="J153" i="16" s="1"/>
  <c r="J61" i="19"/>
  <c r="H33" i="9" s="1"/>
  <c r="Z33" i="9" s="1"/>
  <c r="E168" i="19"/>
  <c r="E223" i="19" s="1"/>
  <c r="D168" i="19"/>
  <c r="D223" i="19" s="1"/>
  <c r="D115" i="19"/>
  <c r="J170" i="19"/>
  <c r="J225" i="19" s="1"/>
  <c r="H138" i="9" s="1"/>
  <c r="E60" i="19"/>
  <c r="D62" i="19"/>
  <c r="J62" i="19" s="1"/>
  <c r="H34" i="9" s="1"/>
  <c r="Z34" i="9" s="1"/>
  <c r="D60" i="19"/>
  <c r="E170" i="6"/>
  <c r="E225" i="6" s="1"/>
  <c r="D170" i="6"/>
  <c r="D225" i="6" s="1"/>
  <c r="E60" i="6"/>
  <c r="D169" i="6"/>
  <c r="J169" i="6" s="1"/>
  <c r="J224" i="6" s="1"/>
  <c r="G137" i="9" s="1"/>
  <c r="E62" i="6"/>
  <c r="D171" i="6"/>
  <c r="Y1792" i="4"/>
  <c r="E172" i="6"/>
  <c r="E227" i="6" s="1"/>
  <c r="D172" i="6"/>
  <c r="D227" i="6" s="1"/>
  <c r="D114" i="6"/>
  <c r="E64" i="6"/>
  <c r="D64" i="6"/>
  <c r="J60" i="13"/>
  <c r="F32" i="9" s="1"/>
  <c r="X32" i="9" s="1"/>
  <c r="E63" i="13"/>
  <c r="J64" i="13"/>
  <c r="F36" i="9" s="1"/>
  <c r="X36" i="9" s="1"/>
  <c r="J62" i="13"/>
  <c r="F34" i="9" s="1"/>
  <c r="X34" i="9" s="1"/>
  <c r="J61" i="13"/>
  <c r="F33" i="9" s="1"/>
  <c r="X33" i="9" s="1"/>
  <c r="D63" i="13"/>
  <c r="D138" i="16"/>
  <c r="J138" i="16" s="1"/>
  <c r="X560" i="15"/>
  <c r="E144" i="16"/>
  <c r="D142" i="16"/>
  <c r="J142" i="16" s="1"/>
  <c r="D149" i="16"/>
  <c r="D114" i="16"/>
  <c r="D277" i="16" s="1"/>
  <c r="D116" i="16"/>
  <c r="D279" i="16" s="1"/>
  <c r="D144" i="16"/>
  <c r="E148" i="16"/>
  <c r="Y504" i="15"/>
  <c r="E150" i="16"/>
  <c r="J150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I89" i="9"/>
  <c r="H92" i="9"/>
  <c r="E92" i="9"/>
  <c r="D92" i="9"/>
  <c r="F92" i="9"/>
  <c r="I91" i="9"/>
  <c r="F91" i="9"/>
  <c r="J90" i="9"/>
  <c r="J226" i="23"/>
  <c r="I139" i="9" s="1"/>
  <c r="I87" i="9"/>
  <c r="J226" i="19"/>
  <c r="H139" i="9" s="1"/>
  <c r="H87" i="9"/>
  <c r="J85" i="9"/>
  <c r="I90" i="9"/>
  <c r="I85" i="9"/>
  <c r="J226" i="12"/>
  <c r="D139" i="9" s="1"/>
  <c r="D87" i="9"/>
  <c r="J230" i="12"/>
  <c r="D143" i="9" s="1"/>
  <c r="D91" i="9"/>
  <c r="J231" i="23"/>
  <c r="I144" i="9" s="1"/>
  <c r="I92" i="9"/>
  <c r="H90" i="9"/>
  <c r="J92" i="9"/>
  <c r="J89" i="9"/>
  <c r="H89" i="9"/>
  <c r="D172" i="12"/>
  <c r="J172" i="12" s="1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J69" i="12" s="1"/>
  <c r="D67" i="12"/>
  <c r="J67" i="12" s="1"/>
  <c r="D39" i="9" s="1"/>
  <c r="V39" i="9" s="1"/>
  <c r="D173" i="12"/>
  <c r="J173" i="12" s="1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D173" i="16"/>
  <c r="J173" i="16" s="1"/>
  <c r="D171" i="16"/>
  <c r="D226" i="16" s="1"/>
  <c r="D169" i="16"/>
  <c r="D224" i="16" s="1"/>
  <c r="D167" i="16"/>
  <c r="D222" i="16" s="1"/>
  <c r="D126" i="16"/>
  <c r="D289" i="16" s="1"/>
  <c r="D124" i="16"/>
  <c r="D287" i="16" s="1"/>
  <c r="D120" i="16"/>
  <c r="D283" i="16" s="1"/>
  <c r="X1848" i="15"/>
  <c r="D64" i="16"/>
  <c r="J64" i="16" s="1"/>
  <c r="Y1848" i="15"/>
  <c r="D62" i="16"/>
  <c r="J62" i="16" s="1"/>
  <c r="E66" i="16"/>
  <c r="E149" i="16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632" i="4"/>
  <c r="E179" i="6"/>
  <c r="E234" i="6" s="1"/>
  <c r="Y2520" i="4"/>
  <c r="E123" i="6"/>
  <c r="D116" i="6"/>
  <c r="E177" i="6"/>
  <c r="E232" i="6" s="1"/>
  <c r="Y2408" i="4"/>
  <c r="E67" i="6"/>
  <c r="E121" i="6"/>
  <c r="E175" i="6"/>
  <c r="E230" i="6" s="1"/>
  <c r="Y2296" i="4"/>
  <c r="E183" i="6"/>
  <c r="E238" i="6" s="1"/>
  <c r="Y2744" i="4"/>
  <c r="D173" i="6"/>
  <c r="J173" i="6" s="1"/>
  <c r="X2296" i="4"/>
  <c r="D67" i="6"/>
  <c r="E129" i="6"/>
  <c r="Y2016" i="4"/>
  <c r="Y1904" i="4"/>
  <c r="X2632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J64" i="23" s="1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J172" i="23"/>
  <c r="J170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K65" i="23"/>
  <c r="E297" i="23"/>
  <c r="E295" i="23"/>
  <c r="E293" i="23"/>
  <c r="E291" i="23"/>
  <c r="E289" i="23"/>
  <c r="E287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9" i="23"/>
  <c r="D277" i="23"/>
  <c r="J177" i="23"/>
  <c r="D226" i="23"/>
  <c r="J187" i="23"/>
  <c r="J168" i="23"/>
  <c r="E232" i="23"/>
  <c r="D229" i="23"/>
  <c r="J185" i="23"/>
  <c r="J179" i="23"/>
  <c r="J184" i="23"/>
  <c r="J180" i="23"/>
  <c r="D239" i="23"/>
  <c r="D230" i="23"/>
  <c r="J182" i="23"/>
  <c r="D235" i="23"/>
  <c r="D224" i="23"/>
  <c r="K63" i="23"/>
  <c r="D228" i="23"/>
  <c r="J178" i="23"/>
  <c r="J183" i="23"/>
  <c r="J181" i="23"/>
  <c r="J188" i="23"/>
  <c r="J186" i="23"/>
  <c r="J79" i="23"/>
  <c r="K68" i="23"/>
  <c r="K60" i="23"/>
  <c r="I189" i="9" s="1"/>
  <c r="J71" i="23"/>
  <c r="J75" i="23"/>
  <c r="J78" i="23"/>
  <c r="J69" i="23"/>
  <c r="J72" i="23"/>
  <c r="J70" i="23"/>
  <c r="J74" i="23"/>
  <c r="J77" i="23"/>
  <c r="J80" i="23"/>
  <c r="J76" i="23"/>
  <c r="K61" i="23"/>
  <c r="J187" i="19"/>
  <c r="J185" i="19"/>
  <c r="D226" i="19"/>
  <c r="D231" i="19"/>
  <c r="D229" i="19"/>
  <c r="K67" i="19"/>
  <c r="D225" i="19"/>
  <c r="J182" i="19"/>
  <c r="J179" i="19"/>
  <c r="J177" i="19"/>
  <c r="J180" i="19"/>
  <c r="J172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K64" i="19"/>
  <c r="H193" i="9" s="1"/>
  <c r="J79" i="19"/>
  <c r="J80" i="19"/>
  <c r="K68" i="19"/>
  <c r="K65" i="19"/>
  <c r="K63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83" i="6"/>
  <c r="F288" i="6"/>
  <c r="F286" i="6"/>
  <c r="F284" i="6"/>
  <c r="F282" i="6"/>
  <c r="E294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97" i="6"/>
  <c r="D295" i="6"/>
  <c r="D291" i="6"/>
  <c r="D285" i="6"/>
  <c r="D283" i="6"/>
  <c r="D229" i="6"/>
  <c r="J182" i="6"/>
  <c r="J188" i="6"/>
  <c r="J181" i="6"/>
  <c r="J186" i="6"/>
  <c r="J72" i="6"/>
  <c r="J79" i="6"/>
  <c r="D296" i="13"/>
  <c r="D289" i="13"/>
  <c r="J76" i="6"/>
  <c r="J187" i="13"/>
  <c r="D290" i="13"/>
  <c r="H288" i="13"/>
  <c r="D294" i="13"/>
  <c r="D288" i="13"/>
  <c r="D284" i="13"/>
  <c r="D287" i="13"/>
  <c r="J75" i="6"/>
  <c r="J80" i="6"/>
  <c r="D292" i="13"/>
  <c r="D286" i="13"/>
  <c r="D291" i="13"/>
  <c r="J77" i="6"/>
  <c r="J74" i="6"/>
  <c r="J78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J74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J76" i="12"/>
  <c r="J80" i="12"/>
  <c r="K64" i="12"/>
  <c r="D193" i="9" s="1"/>
  <c r="K66" i="12"/>
  <c r="D195" i="9" s="1"/>
  <c r="K65" i="12"/>
  <c r="D194" i="9" s="1"/>
  <c r="J72" i="12"/>
  <c r="K68" i="12"/>
  <c r="D197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J70" i="12"/>
  <c r="E292" i="16"/>
  <c r="E295" i="16"/>
  <c r="E287" i="16"/>
  <c r="J186" i="16"/>
  <c r="D295" i="16"/>
  <c r="J77" i="12"/>
  <c r="F280" i="16"/>
  <c r="F295" i="16"/>
  <c r="F287" i="16"/>
  <c r="E290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J179" i="16"/>
  <c r="D288" i="16"/>
  <c r="E285" i="16"/>
  <c r="D285" i="16"/>
  <c r="F279" i="16"/>
  <c r="J178" i="16"/>
  <c r="J176" i="16"/>
  <c r="H230" i="16"/>
  <c r="G230" i="16"/>
  <c r="E283" i="16"/>
  <c r="E277" i="16"/>
  <c r="G293" i="16"/>
  <c r="G289" i="16"/>
  <c r="D234" i="16"/>
  <c r="E227" i="16"/>
  <c r="F293" i="16"/>
  <c r="F289" i="16"/>
  <c r="D227" i="16"/>
  <c r="J174" i="16"/>
  <c r="E293" i="16"/>
  <c r="E289" i="16"/>
  <c r="D281" i="16"/>
  <c r="H276" i="16"/>
  <c r="J183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J182" i="16"/>
  <c r="D237" i="16"/>
  <c r="D291" i="16"/>
  <c r="G294" i="16"/>
  <c r="G240" i="16"/>
  <c r="H282" i="16"/>
  <c r="H228" i="16"/>
  <c r="G277" i="16"/>
  <c r="J177" i="16"/>
  <c r="D232" i="16"/>
  <c r="E284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E236" i="16"/>
  <c r="J187" i="16"/>
  <c r="J180" i="16"/>
  <c r="J168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J78" i="16"/>
  <c r="J74" i="16"/>
  <c r="J70" i="16"/>
  <c r="J146" i="16"/>
  <c r="K67" i="16"/>
  <c r="E196" i="9" s="1"/>
  <c r="J77" i="16"/>
  <c r="J71" i="16"/>
  <c r="J76" i="16"/>
  <c r="K68" i="16"/>
  <c r="E197" i="9" s="1"/>
  <c r="K66" i="16"/>
  <c r="E195" i="9" s="1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5" i="6" l="1"/>
  <c r="J230" i="6" s="1"/>
  <c r="G143" i="9" s="1"/>
  <c r="J68" i="6"/>
  <c r="G40" i="9" s="1"/>
  <c r="Y40" i="9" s="1"/>
  <c r="J67" i="6"/>
  <c r="G39" i="9" s="1"/>
  <c r="Y39" i="9" s="1"/>
  <c r="G90" i="9"/>
  <c r="J176" i="6"/>
  <c r="J66" i="6"/>
  <c r="G38" i="9" s="1"/>
  <c r="Y38" i="9" s="1"/>
  <c r="E277" i="6"/>
  <c r="E285" i="6"/>
  <c r="E223" i="6"/>
  <c r="D289" i="6"/>
  <c r="J62" i="6"/>
  <c r="G34" i="9" s="1"/>
  <c r="Y34" i="9" s="1"/>
  <c r="D293" i="6"/>
  <c r="J168" i="6"/>
  <c r="G84" i="9" s="1"/>
  <c r="J184" i="6"/>
  <c r="J239" i="6" s="1"/>
  <c r="G152" i="9" s="1"/>
  <c r="D231" i="6"/>
  <c r="D233" i="6"/>
  <c r="J183" i="6"/>
  <c r="G99" i="9" s="1"/>
  <c r="E289" i="6"/>
  <c r="D287" i="6"/>
  <c r="E291" i="6"/>
  <c r="D277" i="6"/>
  <c r="D292" i="6"/>
  <c r="E293" i="6"/>
  <c r="J63" i="6"/>
  <c r="G35" i="9" s="1"/>
  <c r="Y35" i="9" s="1"/>
  <c r="K65" i="6"/>
  <c r="G194" i="9" s="1"/>
  <c r="E280" i="6"/>
  <c r="J171" i="6"/>
  <c r="J226" i="6" s="1"/>
  <c r="G139" i="9" s="1"/>
  <c r="J180" i="6"/>
  <c r="G96" i="9" s="1"/>
  <c r="E287" i="6"/>
  <c r="J60" i="6"/>
  <c r="K60" i="6" s="1"/>
  <c r="G189" i="9" s="1"/>
  <c r="J61" i="6"/>
  <c r="G33" i="9" s="1"/>
  <c r="Y33" i="9" s="1"/>
  <c r="K66" i="13"/>
  <c r="K61" i="19"/>
  <c r="H190" i="9" s="1"/>
  <c r="J174" i="13"/>
  <c r="J229" i="13" s="1"/>
  <c r="F142" i="9" s="1"/>
  <c r="K65" i="13"/>
  <c r="F194" i="9" s="1"/>
  <c r="J173" i="13"/>
  <c r="E278" i="16"/>
  <c r="J140" i="16"/>
  <c r="J151" i="16"/>
  <c r="G85" i="9"/>
  <c r="J168" i="19"/>
  <c r="K62" i="19"/>
  <c r="L62" i="19" s="1"/>
  <c r="H280" i="9" s="1"/>
  <c r="J60" i="19"/>
  <c r="H86" i="9"/>
  <c r="J169" i="19"/>
  <c r="J63" i="13"/>
  <c r="F35" i="9" s="1"/>
  <c r="X35" i="9" s="1"/>
  <c r="K60" i="13"/>
  <c r="F189" i="9" s="1"/>
  <c r="J169" i="13"/>
  <c r="J224" i="13" s="1"/>
  <c r="F137" i="9" s="1"/>
  <c r="D279" i="6"/>
  <c r="J170" i="6"/>
  <c r="G86" i="9" s="1"/>
  <c r="E279" i="6"/>
  <c r="J64" i="6"/>
  <c r="G36" i="9" s="1"/>
  <c r="Y36" i="9" s="1"/>
  <c r="D224" i="6"/>
  <c r="J172" i="13"/>
  <c r="J227" i="13" s="1"/>
  <c r="F140" i="9" s="1"/>
  <c r="D278" i="6"/>
  <c r="E281" i="6"/>
  <c r="D226" i="6"/>
  <c r="D281" i="6"/>
  <c r="D280" i="6"/>
  <c r="J172" i="6"/>
  <c r="J227" i="6" s="1"/>
  <c r="G140" i="9" s="1"/>
  <c r="K62" i="13"/>
  <c r="F191" i="9" s="1"/>
  <c r="K64" i="13"/>
  <c r="F193" i="9" s="1"/>
  <c r="J170" i="13"/>
  <c r="J225" i="13" s="1"/>
  <c r="F138" i="9" s="1"/>
  <c r="K61" i="13"/>
  <c r="F190" i="9" s="1"/>
  <c r="J168" i="13"/>
  <c r="F84" i="9" s="1"/>
  <c r="J144" i="16"/>
  <c r="J152" i="16"/>
  <c r="E276" i="16"/>
  <c r="J149" i="16"/>
  <c r="J148" i="16"/>
  <c r="E226" i="16"/>
  <c r="L61" i="23"/>
  <c r="I279" i="9" s="1"/>
  <c r="I190" i="9"/>
  <c r="L62" i="27"/>
  <c r="J280" i="9" s="1"/>
  <c r="J191" i="9"/>
  <c r="L65" i="27"/>
  <c r="J283" i="9" s="1"/>
  <c r="J194" i="9"/>
  <c r="L61" i="27"/>
  <c r="J279" i="9" s="1"/>
  <c r="J190" i="9"/>
  <c r="L68" i="13"/>
  <c r="F286" i="9" s="1"/>
  <c r="F197" i="9"/>
  <c r="L63" i="19"/>
  <c r="H281" i="9" s="1"/>
  <c r="H192" i="9"/>
  <c r="L68" i="27"/>
  <c r="J286" i="9" s="1"/>
  <c r="J197" i="9"/>
  <c r="L65" i="19"/>
  <c r="H283" i="9" s="1"/>
  <c r="H194" i="9"/>
  <c r="L66" i="27"/>
  <c r="J284" i="9" s="1"/>
  <c r="J195" i="9"/>
  <c r="L63" i="23"/>
  <c r="I281" i="9" s="1"/>
  <c r="I192" i="9"/>
  <c r="L65" i="23"/>
  <c r="I283" i="9" s="1"/>
  <c r="I194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9" i="12"/>
  <c r="D142" i="9" s="1"/>
  <c r="D90" i="9"/>
  <c r="J224" i="12"/>
  <c r="D137" i="9" s="1"/>
  <c r="D85" i="9"/>
  <c r="J238" i="16"/>
  <c r="E152" i="9" s="1"/>
  <c r="E100" i="9"/>
  <c r="J238" i="13"/>
  <c r="F151" i="9" s="1"/>
  <c r="F99" i="9"/>
  <c r="J226" i="13"/>
  <c r="F139" i="9" s="1"/>
  <c r="F87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34" i="16"/>
  <c r="E148" i="9" s="1"/>
  <c r="E96" i="9"/>
  <c r="J233" i="12"/>
  <c r="D146" i="9" s="1"/>
  <c r="D94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6" i="19"/>
  <c r="H149" i="9" s="1"/>
  <c r="H97" i="9"/>
  <c r="J227" i="19"/>
  <c r="H140" i="9" s="1"/>
  <c r="H88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33" i="16"/>
  <c r="E147" i="9" s="1"/>
  <c r="E95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34" i="13"/>
  <c r="F147" i="9" s="1"/>
  <c r="F95" i="9"/>
  <c r="J223" i="23"/>
  <c r="I136" i="9" s="1"/>
  <c r="I84" i="9"/>
  <c r="J235" i="16"/>
  <c r="E149" i="9" s="1"/>
  <c r="E97" i="9"/>
  <c r="J239" i="16"/>
  <c r="E153" i="9" s="1"/>
  <c r="E101" i="9"/>
  <c r="J236" i="12"/>
  <c r="D149" i="9" s="1"/>
  <c r="D97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29" i="16"/>
  <c r="E143" i="9" s="1"/>
  <c r="E91" i="9"/>
  <c r="J236" i="6"/>
  <c r="G149" i="9" s="1"/>
  <c r="G97" i="9"/>
  <c r="J235" i="19"/>
  <c r="H148" i="9" s="1"/>
  <c r="H96" i="9"/>
  <c r="J225" i="23"/>
  <c r="I138" i="9" s="1"/>
  <c r="I86" i="9"/>
  <c r="J239" i="27"/>
  <c r="J152" i="9" s="1"/>
  <c r="J100" i="9"/>
  <c r="J225" i="27"/>
  <c r="J138" i="9" s="1"/>
  <c r="J86" i="9"/>
  <c r="J223" i="27"/>
  <c r="J136" i="9" s="1"/>
  <c r="J84" i="9"/>
  <c r="J231" i="16"/>
  <c r="E145" i="9" s="1"/>
  <c r="E93" i="9"/>
  <c r="J242" i="13"/>
  <c r="F155" i="9" s="1"/>
  <c r="F103" i="9"/>
  <c r="J233" i="6"/>
  <c r="G146" i="9" s="1"/>
  <c r="G94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69" i="12"/>
  <c r="D198" i="9" s="1"/>
  <c r="D41" i="9"/>
  <c r="V41" i="9" s="1"/>
  <c r="K79" i="12"/>
  <c r="D51" i="9"/>
  <c r="V51" i="9" s="1"/>
  <c r="K67" i="6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L60" i="23"/>
  <c r="I278" i="9" s="1"/>
  <c r="L64" i="19"/>
  <c r="H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G91" i="9" l="1"/>
  <c r="K66" i="6"/>
  <c r="L66" i="6" s="1"/>
  <c r="G284" i="9" s="1"/>
  <c r="K68" i="6"/>
  <c r="L68" i="6" s="1"/>
  <c r="G286" i="9" s="1"/>
  <c r="J231" i="6"/>
  <c r="G144" i="9" s="1"/>
  <c r="G92" i="9"/>
  <c r="G195" i="9"/>
  <c r="J238" i="6"/>
  <c r="G151" i="9" s="1"/>
  <c r="J235" i="6"/>
  <c r="G148" i="9" s="1"/>
  <c r="J223" i="6"/>
  <c r="G136" i="9" s="1"/>
  <c r="G100" i="9"/>
  <c r="K62" i="6"/>
  <c r="G191" i="9" s="1"/>
  <c r="G87" i="9"/>
  <c r="L74" i="19"/>
  <c r="H292" i="9" s="1"/>
  <c r="L69" i="23"/>
  <c r="I287" i="9" s="1"/>
  <c r="G32" i="9"/>
  <c r="Y32" i="9" s="1"/>
  <c r="K63" i="6"/>
  <c r="G192" i="9" s="1"/>
  <c r="L65" i="6"/>
  <c r="G283" i="9" s="1"/>
  <c r="K61" i="6"/>
  <c r="L61" i="6" s="1"/>
  <c r="G279" i="9" s="1"/>
  <c r="L66" i="13"/>
  <c r="F284" i="9" s="1"/>
  <c r="F195" i="9"/>
  <c r="L61" i="19"/>
  <c r="H279" i="9" s="1"/>
  <c r="F90" i="9"/>
  <c r="L65" i="13"/>
  <c r="F283" i="9" s="1"/>
  <c r="J228" i="13"/>
  <c r="F141" i="9" s="1"/>
  <c r="F89" i="9"/>
  <c r="H191" i="9"/>
  <c r="J223" i="19"/>
  <c r="H136" i="9" s="1"/>
  <c r="H84" i="9"/>
  <c r="H32" i="9"/>
  <c r="Z32" i="9" s="1"/>
  <c r="K60" i="19"/>
  <c r="J224" i="19"/>
  <c r="H137" i="9" s="1"/>
  <c r="H85" i="9"/>
  <c r="K63" i="13"/>
  <c r="F192" i="9" s="1"/>
  <c r="J225" i="6"/>
  <c r="G138" i="9" s="1"/>
  <c r="F85" i="9"/>
  <c r="L62" i="6"/>
  <c r="G280" i="9" s="1"/>
  <c r="L60" i="6"/>
  <c r="G278" i="9" s="1"/>
  <c r="K64" i="6"/>
  <c r="G193" i="9" s="1"/>
  <c r="L60" i="13"/>
  <c r="F278" i="9" s="1"/>
  <c r="F88" i="9"/>
  <c r="J223" i="13"/>
  <c r="F136" i="9" s="1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J54" i="23" s="1"/>
  <c r="I26" i="9" s="1"/>
  <c r="D55" i="23"/>
  <c r="J55" i="23" s="1"/>
  <c r="I27" i="9" s="1"/>
  <c r="AA27" i="9" s="1"/>
  <c r="D56" i="23"/>
  <c r="J56" i="23" s="1"/>
  <c r="I28" i="9" s="1"/>
  <c r="AA28" i="9" s="1"/>
  <c r="D57" i="23"/>
  <c r="J57" i="23" s="1"/>
  <c r="I29" i="9" s="1"/>
  <c r="AA29" i="9" s="1"/>
  <c r="D58" i="23"/>
  <c r="J58" i="23" s="1"/>
  <c r="I30" i="9" s="1"/>
  <c r="AA30" i="9" s="1"/>
  <c r="D59" i="23"/>
  <c r="J59" i="23" s="1"/>
  <c r="I31" i="9" s="1"/>
  <c r="AA31" i="9" s="1"/>
  <c r="D104" i="23"/>
  <c r="D108" i="23"/>
  <c r="D109" i="23"/>
  <c r="D110" i="23"/>
  <c r="D111" i="23"/>
  <c r="D112" i="23"/>
  <c r="D113" i="23"/>
  <c r="D162" i="23"/>
  <c r="J162" i="23" s="1"/>
  <c r="I78" i="9" s="1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G197" i="9" l="1"/>
  <c r="G190" i="9"/>
  <c r="L63" i="6"/>
  <c r="G281" i="9" s="1"/>
  <c r="AA26" i="9"/>
  <c r="R5" i="9"/>
  <c r="R31" i="9"/>
  <c r="R26" i="9"/>
  <c r="AB26" i="9"/>
  <c r="S31" i="9"/>
  <c r="S5" i="9"/>
  <c r="S26" i="9"/>
  <c r="G268" i="6"/>
  <c r="G254" i="6"/>
  <c r="J166" i="12"/>
  <c r="J222" i="12" s="1"/>
  <c r="D135" i="9" s="1"/>
  <c r="J59" i="12"/>
  <c r="D31" i="9" s="1"/>
  <c r="V31" i="9" s="1"/>
  <c r="J57" i="12"/>
  <c r="D29" i="9" s="1"/>
  <c r="V29" i="9" s="1"/>
  <c r="J164" i="12"/>
  <c r="J220" i="12" s="1"/>
  <c r="D133" i="9" s="1"/>
  <c r="J58" i="12"/>
  <c r="D30" i="9" s="1"/>
  <c r="V30" i="9" s="1"/>
  <c r="J165" i="12"/>
  <c r="J221" i="12" s="1"/>
  <c r="D134" i="9" s="1"/>
  <c r="H250" i="19"/>
  <c r="L63" i="13"/>
  <c r="F281" i="9" s="1"/>
  <c r="L60" i="19"/>
  <c r="H278" i="9" s="1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J58" i="6"/>
  <c r="G30" i="9" s="1"/>
  <c r="Y30" i="9" s="1"/>
  <c r="J56" i="6"/>
  <c r="G28" i="9" s="1"/>
  <c r="Y28" i="9" s="1"/>
  <c r="J57" i="6"/>
  <c r="G29" i="9" s="1"/>
  <c r="Y29" i="9" s="1"/>
  <c r="J167" i="6"/>
  <c r="J222" i="6" s="1"/>
  <c r="G135" i="9" s="1"/>
  <c r="J59" i="6"/>
  <c r="G31" i="9" s="1"/>
  <c r="Y31" i="9" s="1"/>
  <c r="J55" i="6"/>
  <c r="G27" i="9" s="1"/>
  <c r="Y27" i="9" s="1"/>
  <c r="J165" i="6"/>
  <c r="J220" i="6" s="1"/>
  <c r="G133" i="9" s="1"/>
  <c r="J163" i="6"/>
  <c r="J218" i="6" s="1"/>
  <c r="G131" i="9" s="1"/>
  <c r="J54" i="6"/>
  <c r="G26" i="9" s="1"/>
  <c r="J162" i="6"/>
  <c r="J217" i="6" s="1"/>
  <c r="G130" i="9" s="1"/>
  <c r="G249" i="19"/>
  <c r="J59" i="13"/>
  <c r="F31" i="9" s="1"/>
  <c r="X31" i="9" s="1"/>
  <c r="J55" i="13"/>
  <c r="F27" i="9" s="1"/>
  <c r="X27" i="9" s="1"/>
  <c r="J167" i="13"/>
  <c r="J222" i="13" s="1"/>
  <c r="F135" i="9" s="1"/>
  <c r="J165" i="13"/>
  <c r="J220" i="13" s="1"/>
  <c r="F133" i="9" s="1"/>
  <c r="J163" i="13"/>
  <c r="J218" i="13" s="1"/>
  <c r="F131" i="9" s="1"/>
  <c r="J57" i="13"/>
  <c r="F29" i="9" s="1"/>
  <c r="X29" i="9" s="1"/>
  <c r="J58" i="13"/>
  <c r="F30" i="9" s="1"/>
  <c r="X30" i="9" s="1"/>
  <c r="J56" i="13"/>
  <c r="F28" i="9" s="1"/>
  <c r="X28" i="9" s="1"/>
  <c r="J54" i="13"/>
  <c r="F26" i="9" s="1"/>
  <c r="J162" i="13"/>
  <c r="J217" i="13" s="1"/>
  <c r="F130" i="9" s="1"/>
  <c r="J54" i="12"/>
  <c r="D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J217" i="23"/>
  <c r="I130" i="9" s="1"/>
  <c r="D221" i="23"/>
  <c r="D271" i="23"/>
  <c r="D269" i="23"/>
  <c r="D217" i="23"/>
  <c r="K58" i="23"/>
  <c r="I187" i="9" s="1"/>
  <c r="J44" i="23"/>
  <c r="I16" i="9" s="1"/>
  <c r="J164" i="19"/>
  <c r="K54" i="23"/>
  <c r="I183" i="9" s="1"/>
  <c r="K57" i="23"/>
  <c r="I186" i="9" s="1"/>
  <c r="E276" i="19"/>
  <c r="J139" i="23"/>
  <c r="I55" i="9" s="1"/>
  <c r="J163" i="23"/>
  <c r="I79" i="9" s="1"/>
  <c r="J50" i="23"/>
  <c r="I22" i="9" s="1"/>
  <c r="F250" i="19"/>
  <c r="J165" i="23"/>
  <c r="I81" i="9" s="1"/>
  <c r="J160" i="23"/>
  <c r="I76" i="9" s="1"/>
  <c r="K55" i="23"/>
  <c r="I184" i="9" s="1"/>
  <c r="J151" i="23"/>
  <c r="I67" i="9" s="1"/>
  <c r="J167" i="23"/>
  <c r="I83" i="9" s="1"/>
  <c r="K59" i="23"/>
  <c r="I188" i="9" s="1"/>
  <c r="J53" i="23"/>
  <c r="I25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J53" i="12"/>
  <c r="J51" i="12"/>
  <c r="J52" i="12"/>
  <c r="K57" i="12" l="1"/>
  <c r="D186" i="9" s="1"/>
  <c r="R3" i="9"/>
  <c r="R9" i="9"/>
  <c r="R13" i="9"/>
  <c r="R15" i="9"/>
  <c r="R25" i="9"/>
  <c r="R27" i="9"/>
  <c r="R29" i="9"/>
  <c r="R33" i="9"/>
  <c r="R35" i="9"/>
  <c r="R37" i="9"/>
  <c r="R14" i="9"/>
  <c r="R38" i="9"/>
  <c r="R4" i="9"/>
  <c r="R22" i="9"/>
  <c r="R36" i="9"/>
  <c r="R30" i="9"/>
  <c r="R28" i="9"/>
  <c r="R32" i="9"/>
  <c r="R16" i="9"/>
  <c r="R20" i="9"/>
  <c r="R34" i="9"/>
  <c r="Z26" i="9"/>
  <c r="Q31" i="9"/>
  <c r="Q26" i="9"/>
  <c r="W26" i="9"/>
  <c r="N26" i="9"/>
  <c r="N31" i="9"/>
  <c r="X26" i="9"/>
  <c r="O31" i="9"/>
  <c r="O26" i="9"/>
  <c r="Y26" i="9"/>
  <c r="P31" i="9"/>
  <c r="P26" i="9"/>
  <c r="M26" i="9"/>
  <c r="M31" i="9"/>
  <c r="D82" i="9"/>
  <c r="D83" i="9"/>
  <c r="L76" i="12"/>
  <c r="D294" i="9" s="1"/>
  <c r="V26" i="9"/>
  <c r="L75" i="12"/>
  <c r="D293" i="9" s="1"/>
  <c r="D81" i="9"/>
  <c r="K58" i="12"/>
  <c r="D187" i="9" s="1"/>
  <c r="K59" i="12"/>
  <c r="D188" i="9" s="1"/>
  <c r="L74" i="12"/>
  <c r="D292" i="9" s="1"/>
  <c r="H81" i="9"/>
  <c r="J222" i="19"/>
  <c r="H135" i="9" s="1"/>
  <c r="K56" i="19"/>
  <c r="H185" i="9" s="1"/>
  <c r="D259" i="27"/>
  <c r="K59" i="19"/>
  <c r="L59" i="19" s="1"/>
  <c r="H277" i="9" s="1"/>
  <c r="K36" i="19"/>
  <c r="H8" i="9"/>
  <c r="Q8" i="9" s="1"/>
  <c r="K39" i="19"/>
  <c r="H11" i="9"/>
  <c r="Q11" i="9" s="1"/>
  <c r="K38" i="19"/>
  <c r="H10" i="9"/>
  <c r="K40" i="19"/>
  <c r="H12" i="9"/>
  <c r="K35" i="19"/>
  <c r="H7" i="9"/>
  <c r="K42" i="19"/>
  <c r="K37" i="19"/>
  <c r="H9" i="9"/>
  <c r="K41" i="19"/>
  <c r="K43" i="19"/>
  <c r="K33" i="19"/>
  <c r="H5" i="9"/>
  <c r="Q5" i="9" s="1"/>
  <c r="K59" i="6"/>
  <c r="L59" i="6" s="1"/>
  <c r="G277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R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R8" i="9" s="1"/>
  <c r="J40" i="27"/>
  <c r="K40" i="27" s="1"/>
  <c r="J169" i="9" s="1"/>
  <c r="J51" i="23"/>
  <c r="I23" i="9" s="1"/>
  <c r="R23" i="9" s="1"/>
  <c r="J32" i="27"/>
  <c r="K32" i="27" s="1"/>
  <c r="J161" i="9" s="1"/>
  <c r="D264" i="23"/>
  <c r="E264" i="23"/>
  <c r="D268" i="23"/>
  <c r="J45" i="23"/>
  <c r="I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R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R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R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K52" i="27"/>
  <c r="J181" i="9" s="1"/>
  <c r="J24" i="9"/>
  <c r="J209" i="27"/>
  <c r="J122" i="9" s="1"/>
  <c r="J70" i="9"/>
  <c r="K45" i="27"/>
  <c r="J174" i="9" s="1"/>
  <c r="J17" i="9"/>
  <c r="K43" i="27"/>
  <c r="J172" i="9" s="1"/>
  <c r="AB15" i="9"/>
  <c r="J219" i="27"/>
  <c r="J132" i="9" s="1"/>
  <c r="J80" i="9"/>
  <c r="K53" i="27"/>
  <c r="J182" i="9" s="1"/>
  <c r="J25" i="9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L56" i="23"/>
  <c r="I274" i="9" s="1"/>
  <c r="J219" i="19"/>
  <c r="H132" i="9" s="1"/>
  <c r="H80" i="9"/>
  <c r="K53" i="19"/>
  <c r="H25" i="9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8" i="23"/>
  <c r="I276" i="9" s="1"/>
  <c r="L55" i="23"/>
  <c r="I273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O20" i="9" l="1"/>
  <c r="P17" i="9"/>
  <c r="P69" i="9" s="1"/>
  <c r="Q17" i="9"/>
  <c r="Q69" i="9" s="1"/>
  <c r="R18" i="9"/>
  <c r="N17" i="9"/>
  <c r="P24" i="9"/>
  <c r="P76" i="9" s="1"/>
  <c r="N24" i="9"/>
  <c r="X25" i="9"/>
  <c r="O19" i="9"/>
  <c r="O71" i="9" s="1"/>
  <c r="O21" i="9"/>
  <c r="O73" i="9" s="1"/>
  <c r="O23" i="9"/>
  <c r="O75" i="9" s="1"/>
  <c r="O25" i="9"/>
  <c r="O77" i="9" s="1"/>
  <c r="O27" i="9"/>
  <c r="O29" i="9"/>
  <c r="O33" i="9"/>
  <c r="O85" i="9" s="1"/>
  <c r="O35" i="9"/>
  <c r="O37" i="9"/>
  <c r="O32" i="9"/>
  <c r="O84" i="9" s="1"/>
  <c r="O16" i="9"/>
  <c r="O68" i="9" s="1"/>
  <c r="O30" i="9"/>
  <c r="O72" i="9"/>
  <c r="O38" i="9"/>
  <c r="O90" i="9" s="1"/>
  <c r="O28" i="9"/>
  <c r="O18" i="9"/>
  <c r="O70" i="9" s="1"/>
  <c r="O22" i="9"/>
  <c r="O74" i="9" s="1"/>
  <c r="O36" i="9"/>
  <c r="O88" i="9" s="1"/>
  <c r="O34" i="9"/>
  <c r="O86" i="9" s="1"/>
  <c r="AB25" i="9"/>
  <c r="S3" i="9"/>
  <c r="S7" i="9"/>
  <c r="S9" i="9"/>
  <c r="S13" i="9"/>
  <c r="S15" i="9"/>
  <c r="S21" i="9"/>
  <c r="S25" i="9"/>
  <c r="S27" i="9"/>
  <c r="S35" i="9"/>
  <c r="S23" i="9"/>
  <c r="S29" i="9"/>
  <c r="S33" i="9"/>
  <c r="S37" i="9"/>
  <c r="S18" i="9"/>
  <c r="S32" i="9"/>
  <c r="S4" i="9"/>
  <c r="S20" i="9"/>
  <c r="S6" i="9"/>
  <c r="S14" i="9"/>
  <c r="S38" i="9"/>
  <c r="S28" i="9"/>
  <c r="S22" i="9"/>
  <c r="S36" i="9"/>
  <c r="S16" i="9"/>
  <c r="S30" i="9"/>
  <c r="S10" i="9"/>
  <c r="S34" i="9"/>
  <c r="Z25" i="9"/>
  <c r="Q3" i="9"/>
  <c r="Q7" i="9"/>
  <c r="Q9" i="9"/>
  <c r="Q13" i="9"/>
  <c r="Q15" i="9"/>
  <c r="Q19" i="9"/>
  <c r="Q71" i="9" s="1"/>
  <c r="Q21" i="9"/>
  <c r="Q73" i="9" s="1"/>
  <c r="Q23" i="9"/>
  <c r="Q75" i="9" s="1"/>
  <c r="Q25" i="9"/>
  <c r="Q77" i="9" s="1"/>
  <c r="Q27" i="9"/>
  <c r="Q29" i="9"/>
  <c r="Q33" i="9"/>
  <c r="Q85" i="9" s="1"/>
  <c r="Q35" i="9"/>
  <c r="Q87" i="9" s="1"/>
  <c r="Q37" i="9"/>
  <c r="Q89" i="9" s="1"/>
  <c r="Q28" i="9"/>
  <c r="Q32" i="9"/>
  <c r="Q84" i="9" s="1"/>
  <c r="Q4" i="9"/>
  <c r="Q22" i="9"/>
  <c r="Q74" i="9" s="1"/>
  <c r="Q36" i="9"/>
  <c r="Q88" i="9" s="1"/>
  <c r="Q30" i="9"/>
  <c r="Q20" i="9"/>
  <c r="Q72" i="9" s="1"/>
  <c r="Q34" i="9"/>
  <c r="Q86" i="9" s="1"/>
  <c r="Q38" i="9"/>
  <c r="Q90" i="9" s="1"/>
  <c r="Q18" i="9"/>
  <c r="Q70" i="9" s="1"/>
  <c r="Q12" i="9"/>
  <c r="Q16" i="9"/>
  <c r="Q68" i="9" s="1"/>
  <c r="Q10" i="9"/>
  <c r="Q14" i="9"/>
  <c r="AA17" i="9"/>
  <c r="R17" i="9"/>
  <c r="R21" i="9"/>
  <c r="AB8" i="9"/>
  <c r="S8" i="9"/>
  <c r="AB17" i="9"/>
  <c r="S17" i="9"/>
  <c r="Y25" i="9"/>
  <c r="P19" i="9"/>
  <c r="P71" i="9" s="1"/>
  <c r="P21" i="9"/>
  <c r="P73" i="9" s="1"/>
  <c r="P23" i="9"/>
  <c r="P75" i="9" s="1"/>
  <c r="P25" i="9"/>
  <c r="P77" i="9" s="1"/>
  <c r="P27" i="9"/>
  <c r="P29" i="9"/>
  <c r="P33" i="9"/>
  <c r="P85" i="9" s="1"/>
  <c r="P35" i="9"/>
  <c r="P87" i="9" s="1"/>
  <c r="P37" i="9"/>
  <c r="P89" i="9" s="1"/>
  <c r="P18" i="9"/>
  <c r="P70" i="9" s="1"/>
  <c r="P22" i="9"/>
  <c r="P74" i="9" s="1"/>
  <c r="P36" i="9"/>
  <c r="P88" i="9" s="1"/>
  <c r="P20" i="9"/>
  <c r="P72" i="9" s="1"/>
  <c r="P38" i="9"/>
  <c r="P90" i="9" s="1"/>
  <c r="P28" i="9"/>
  <c r="P32" i="9"/>
  <c r="P84" i="9" s="1"/>
  <c r="P16" i="9"/>
  <c r="P68" i="9" s="1"/>
  <c r="P30" i="9"/>
  <c r="P34" i="9"/>
  <c r="P86" i="9" s="1"/>
  <c r="AB11" i="9"/>
  <c r="S11" i="9"/>
  <c r="O24" i="9"/>
  <c r="O76" i="9" s="1"/>
  <c r="R19" i="9"/>
  <c r="AB24" i="9"/>
  <c r="S24" i="9"/>
  <c r="O17" i="9"/>
  <c r="O69" i="9" s="1"/>
  <c r="Q24" i="9"/>
  <c r="Q76" i="9" s="1"/>
  <c r="M24" i="9"/>
  <c r="M30" i="9"/>
  <c r="M32" i="9"/>
  <c r="M33" i="9"/>
  <c r="M22" i="9"/>
  <c r="M34" i="9"/>
  <c r="M23" i="9"/>
  <c r="M35" i="9"/>
  <c r="M36" i="9"/>
  <c r="M25" i="9"/>
  <c r="M37" i="9"/>
  <c r="M38" i="9"/>
  <c r="M27" i="9"/>
  <c r="M28" i="9"/>
  <c r="M29" i="9"/>
  <c r="V25" i="9"/>
  <c r="L56" i="19"/>
  <c r="H274" i="9" s="1"/>
  <c r="H188" i="9"/>
  <c r="G188" i="9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87" i="9"/>
  <c r="O89" i="9"/>
  <c r="O50" i="9"/>
  <c r="O102" i="9" s="1"/>
  <c r="O39" i="9"/>
  <c r="O91" i="9" s="1"/>
  <c r="O45" i="9"/>
  <c r="O97" i="9" s="1"/>
  <c r="O48" i="9"/>
  <c r="O100" i="9" s="1"/>
  <c r="O41" i="9"/>
  <c r="O93" i="9" s="1"/>
  <c r="O44" i="9"/>
  <c r="O96" i="9" s="1"/>
  <c r="O49" i="9"/>
  <c r="O101" i="9" s="1"/>
  <c r="O52" i="9"/>
  <c r="O104" i="9" s="1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45" i="9"/>
  <c r="M42" i="9"/>
  <c r="M46" i="9"/>
  <c r="M50" i="9"/>
  <c r="M39" i="9"/>
  <c r="M49" i="9"/>
  <c r="M41" i="9"/>
  <c r="M44" i="9"/>
  <c r="M43" i="9"/>
  <c r="M52" i="9"/>
  <c r="M51" i="9"/>
  <c r="M47" i="9"/>
  <c r="M40" i="9"/>
  <c r="M48" i="9"/>
  <c r="N39" i="9"/>
  <c r="N42" i="9"/>
  <c r="N46" i="9"/>
  <c r="N50" i="9"/>
  <c r="N45" i="9"/>
  <c r="N49" i="9"/>
  <c r="N51" i="9"/>
  <c r="N52" i="9"/>
  <c r="N44" i="9"/>
  <c r="N41" i="9"/>
  <c r="N47" i="9"/>
  <c r="N43" i="9"/>
  <c r="N40" i="9"/>
  <c r="N48" i="9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40" i="9"/>
  <c r="S43" i="9"/>
  <c r="S47" i="9"/>
  <c r="S51" i="9"/>
  <c r="S42" i="9"/>
  <c r="S46" i="9"/>
  <c r="S50" i="9"/>
  <c r="S49" i="9"/>
  <c r="S52" i="9"/>
  <c r="S39" i="9"/>
  <c r="S44" i="9"/>
  <c r="S45" i="9"/>
  <c r="S48" i="9"/>
  <c r="S4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AA22" i="9"/>
  <c r="L48" i="23"/>
  <c r="I266" i="9" s="1"/>
  <c r="L41" i="23"/>
  <c r="I259" i="9" s="1"/>
  <c r="J201" i="23"/>
  <c r="I114" i="9" s="1"/>
  <c r="L50" i="23"/>
  <c r="I268" i="9" s="1"/>
  <c r="J207" i="23"/>
  <c r="I120" i="9" s="1"/>
  <c r="J197" i="23"/>
  <c r="I110" i="9" s="1"/>
  <c r="J203" i="23"/>
  <c r="I116" i="9" s="1"/>
  <c r="J216" i="23"/>
  <c r="I129" i="9" s="1"/>
  <c r="J209" i="23"/>
  <c r="I122" i="9" s="1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40" i="23" l="1"/>
  <c r="I258" i="9" s="1"/>
  <c r="W25" i="9"/>
  <c r="N22" i="9"/>
  <c r="N74" i="9" s="1"/>
  <c r="N35" i="9"/>
  <c r="N87" i="9" s="1"/>
  <c r="N29" i="9"/>
  <c r="N20" i="9"/>
  <c r="N72" i="9" s="1"/>
  <c r="N34" i="9"/>
  <c r="N86" i="9" s="1"/>
  <c r="N37" i="9"/>
  <c r="N89" i="9" s="1"/>
  <c r="N27" i="9"/>
  <c r="N38" i="9"/>
  <c r="N90" i="9" s="1"/>
  <c r="N28" i="9"/>
  <c r="N32" i="9"/>
  <c r="N84" i="9" s="1"/>
  <c r="N25" i="9"/>
  <c r="N77" i="9" s="1"/>
  <c r="N36" i="9"/>
  <c r="N88" i="9" s="1"/>
  <c r="N16" i="9"/>
  <c r="N68" i="9" s="1"/>
  <c r="N19" i="9"/>
  <c r="N71" i="9" s="1"/>
  <c r="N30" i="9"/>
  <c r="N33" i="9"/>
  <c r="N85" i="9" s="1"/>
  <c r="N23" i="9"/>
  <c r="N75" i="9" s="1"/>
  <c r="N18" i="9"/>
  <c r="N70" i="9" s="1"/>
  <c r="N21" i="9"/>
  <c r="N73" i="9" s="1"/>
  <c r="S12" i="9"/>
  <c r="S64" i="9" s="1"/>
  <c r="S19" i="9"/>
  <c r="S71" i="9" s="1"/>
  <c r="AA24" i="9"/>
  <c r="R24" i="9"/>
  <c r="R76" i="9" s="1"/>
  <c r="N104" i="9"/>
  <c r="R103" i="9"/>
  <c r="R85" i="9"/>
  <c r="R98" i="9"/>
  <c r="R86" i="9"/>
  <c r="S96" i="9"/>
  <c r="N97" i="9"/>
  <c r="S91" i="9"/>
  <c r="S92" i="9"/>
  <c r="N96" i="9"/>
  <c r="N98" i="9"/>
  <c r="S95" i="9"/>
  <c r="N95" i="9"/>
  <c r="N101" i="9"/>
  <c r="R102" i="9"/>
  <c r="R87" i="9"/>
  <c r="S87" i="9"/>
  <c r="S104" i="9"/>
  <c r="N99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R101" i="9"/>
  <c r="R92" i="9"/>
  <c r="S97" i="9"/>
  <c r="S84" i="9"/>
  <c r="R91" i="9"/>
  <c r="N91" i="9"/>
  <c r="R100" i="9"/>
  <c r="S103" i="9"/>
  <c r="N100" i="9"/>
  <c r="R97" i="9"/>
  <c r="R89" i="9"/>
  <c r="R94" i="9"/>
  <c r="S98" i="9"/>
  <c r="R90" i="9"/>
  <c r="S90" i="9"/>
  <c r="S99" i="9"/>
  <c r="N92" i="9"/>
  <c r="N103" i="9"/>
  <c r="R96" i="9"/>
  <c r="R88" i="9"/>
  <c r="L56" i="16"/>
  <c r="E274" i="9" s="1"/>
  <c r="E122" i="9"/>
  <c r="L80" i="16"/>
  <c r="E298" i="9" s="1"/>
  <c r="N76" i="9"/>
  <c r="I180" i="9"/>
  <c r="L36" i="23"/>
  <c r="I254" i="9" s="1"/>
  <c r="N69" i="9"/>
  <c r="E175" i="9"/>
  <c r="L49" i="23"/>
  <c r="I267" i="9" s="1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68" i="9"/>
  <c r="V18" i="9"/>
  <c r="M70" i="9"/>
  <c r="V21" i="9"/>
  <c r="M73" i="9"/>
  <c r="V17" i="9"/>
  <c r="M69" i="9"/>
  <c r="V20" i="9"/>
  <c r="M72" i="9"/>
  <c r="Z10" i="9"/>
  <c r="V19" i="9"/>
  <c r="M71" i="9"/>
  <c r="H6" i="9"/>
  <c r="H161" i="9"/>
  <c r="H168" i="9"/>
  <c r="J139" i="19"/>
  <c r="H55" i="9" s="1"/>
  <c r="J31" i="19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O6" i="9" s="1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O4" i="9" s="1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O5" i="9" s="1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N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7" i="9" l="1"/>
  <c r="M59" i="9" s="1"/>
  <c r="M13" i="9"/>
  <c r="M65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<sst xmlns="http://schemas.openxmlformats.org/spreadsheetml/2006/main" count="69809" uniqueCount="225">
  <si>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</si>
  <si>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</si>
  <si>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</si>
  <si>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</si>
  <si>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</si>
  <si>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</si>
  <si>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</si>
  <si>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</si>
  <si>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</si>
  <si>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</si>
  <si>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</si>
  <si>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</si>
  <si>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</si>
  <si>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</si>
  <si>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</si>
  <si>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</si>
  <si>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</si>
  <si>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</si>
  <si>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</si>
  <si>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</si>
  <si>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</si>
  <si>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</si>
  <si>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</si>
  <si>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</si>
  <si>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</si>
  <si>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</si>
  <si>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</si>
  <si>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</si>
  <si>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</si>
  <si>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</si>
  <si>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</si>
  <si>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</si>
  <si>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</si>
  <si>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</si>
  <si>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</si>
  <si>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</si>
  <si>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</si>
  <si>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</si>
  <si>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</si>
  <si>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</si>
  <si>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</si>
  <si>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</si>
  <si>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</si>
  <si>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</si>
  <si>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</si>
  <si>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</si>
  <si>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</si>
  <si>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</si>
  <si>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</si>
  <si>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</si>
  <si>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</si>
  <si>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</si>
  <si>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</si>
  <si>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</si>
  <si>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</si>
  <si>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</si>
  <si>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</si>
  <si>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</si>
  <si>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</si>
  <si>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</si>
  <si>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</si>
  <si>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</si>
  <si>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</si>
  <si>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</si>
  <si>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</si>
  <si>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</si>
  <si>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</si>
  <si>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</si>
  <si>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</si>
  <si>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</si>
  <si>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</si>
  <si>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</si>
  <si>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</si>
  <si>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</si>
  <si>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</si>
  <si>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</si>
  <si>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</si>
  <si>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</si>
  <si>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</si>
  <si>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</si>
  <si>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</si>
  <si>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</si>
  <si>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</si>
  <si>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</si>
  <si>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</si>
  <si>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</si>
  <si>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</si>
  <si>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</si>
  <si>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</si>
  <si>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</si>
  <si>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</si>
  <si>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</si>
  <si>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</si>
  <si>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</si>
  <si>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</si>
  <si>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</si>
  <si>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</si>
  <si>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</si>
  <si>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</si>
  <si>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</si>
  <si>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</si>
  <si>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</si>
  <si>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</si>
  <si>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</si>
  <si>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</si>
  <si>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</si>
  <si>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</si>
  <si>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</si>
  <si>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</si>
  <si>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</si>
  <si>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</si>
  <si>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</si>
  <si>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</si>
  <si>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</si>
  <si>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</si>
  <si>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</si>
  <si>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</si>
  <si>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</si>
  <si>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</si>
  <si>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</si>
  <si>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</si>
  <si>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</si>
  <si>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</si>
  <si>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</si>
  <si>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</si>
  <si>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</si>
  <si>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</si>
  <si>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</si>
  <si>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</si>
  <si>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</si>
  <si>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</si>
  <si>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</si>
  <si>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</si>
  <si>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</si>
  <si>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</si>
  <si>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</si>
  <si>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</si>
  <si>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</si>
  <si>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</si>
  <si>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</si>
  <si>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</si>
  <si>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</si>
  <si>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</si>
  <si>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</si>
  <si>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</si>
  <si>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</si>
  <si>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</si>
  <si>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</si>
  <si>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</si>
  <si>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</si>
  <si>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</si>
  <si>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</si>
  <si>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</si>
  <si>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</si>
  <si>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</si>
  <si>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</si>
  <si>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</si>
  <si>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</si>
  <si>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</si>
  <si>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</si>
  <si>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</si>
  <si>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</si>
  <si>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</si>
  <si>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</si>
  <si>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</si>
  <si>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</si>
  <si>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</si>
  <si>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</si>
  <si>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</si>
  <si>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</si>
  <si>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</si>
  <si>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</si>
  <si>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</si>
  <si>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</si>
  <si>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</si>
  <si>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</si>
  <si>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</si>
  <si>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</si>
  <si>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</si>
  <si>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</si>
  <si>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</si>
  <si>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</si>
  <si>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</si>
  <si>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</si>
  <si>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</si>
  <si>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</si>
  <si>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</si>
  <si>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</si>
  <si>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</si>
  <si>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Device 0: NVIDIA GeForce RTX 3060</t>
  </si>
  <si>
    <t>Device 0: Orin</t>
  </si>
  <si>
    <t xml:space="preserve"> TYPE_ACO: 1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</si>
  <si>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</si>
  <si>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</si>
  <si>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</si>
  <si>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</si>
  <si>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</si>
  <si>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</si>
  <si>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</si>
  <si>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</si>
  <si>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</si>
  <si>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</si>
  <si>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</si>
  <si>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</si>
  <si>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</si>
  <si>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</si>
  <si>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</si>
  <si>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</si>
  <si>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</si>
  <si>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 xml:space="preserve"> Max thread in blocks: 1024 Total Global Memory: 62800,6 MB Shared Memory per Block: 49152 bytes Constant Memory: 65536 bytes Registers per Block: 65536 Warp Size: 32 Compute Capability: 8,7 Can Map Host Memory: Yes Clock Rate: 1300 MHz L2 Cache Size: 4194304 bytes Multiprocessor Count: 8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</si>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</sst>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ont="1"/>
    <xf numFmtId="2" fontId="0" fillId="0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0.46780545385920314</c:v>
                </c:pt>
                <c:pt idx="1">
                  <c:v>0.59444233617400144</c:v>
                </c:pt>
                <c:pt idx="2">
                  <c:v>0.6874356934200847</c:v>
                </c:pt>
                <c:pt idx="3">
                  <c:v>0.88161385442592211</c:v>
                </c:pt>
                <c:pt idx="4">
                  <c:v>1.1891352742998927E-3</c:v>
                </c:pt>
                <c:pt idx="5">
                  <c:v>1.1891352742998927E-3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0.75842125075175693</c:v>
                </c:pt>
                <c:pt idx="1">
                  <c:v>0.78479847661315794</c:v>
                </c:pt>
                <c:pt idx="2">
                  <c:v>0.69967302327487624</c:v>
                </c:pt>
                <c:pt idx="3">
                  <c:v>0.87931427260108053</c:v>
                </c:pt>
                <c:pt idx="4">
                  <c:v>4.7141577976778724E-2</c:v>
                </c:pt>
                <c:pt idx="5">
                  <c:v>4.7141577976778724E-2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7.2320377765521957E-2</c:v>
                </c:pt>
                <c:pt idx="1">
                  <c:v>5.5667849898323754E-2</c:v>
                </c:pt>
                <c:pt idx="2">
                  <c:v>4.2215447482606909E-2</c:v>
                </c:pt>
                <c:pt idx="3">
                  <c:v>0.63414278248637568</c:v>
                </c:pt>
                <c:pt idx="4">
                  <c:v>0.84019115909727993</c:v>
                </c:pt>
                <c:pt idx="5">
                  <c:v>0.84019115909727993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0.30914432849074103</c:v>
                </c:pt>
                <c:pt idx="1">
                  <c:v>0.38531505982824849</c:v>
                </c:pt>
                <c:pt idx="2">
                  <c:v>0.42405265158975991</c:v>
                </c:pt>
                <c:pt idx="3">
                  <c:v>0.49934235735821852</c:v>
                </c:pt>
                <c:pt idx="4">
                  <c:v>0.82262965592964377</c:v>
                </c:pt>
                <c:pt idx="5">
                  <c:v>0.82262965592964377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0.46901548340231303</c:v>
                </c:pt>
                <c:pt idx="1">
                  <c:v>0.59555588849940577</c:v>
                </c:pt>
                <c:pt idx="2">
                  <c:v>0.68856180492411923</c:v>
                </c:pt>
                <c:pt idx="3">
                  <c:v>0.88012149063965728</c:v>
                </c:pt>
                <c:pt idx="4">
                  <c:v>1.9983762618722227E-3</c:v>
                </c:pt>
                <c:pt idx="5">
                  <c:v>1.9983762618722227E-3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0.81048910695092546</c:v>
                </c:pt>
                <c:pt idx="1">
                  <c:v>0.87180944253915937</c:v>
                </c:pt>
                <c:pt idx="2">
                  <c:v>0.92007472153848946</c:v>
                </c:pt>
                <c:pt idx="3">
                  <c:v>0</c:v>
                </c:pt>
                <c:pt idx="4">
                  <c:v>0.68701744501409301</c:v>
                </c:pt>
                <c:pt idx="5">
                  <c:v>0.68701744501409301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0.23348847651263596</c:v>
                </c:pt>
                <c:pt idx="1">
                  <c:v>0.2891313567893814</c:v>
                </c:pt>
                <c:pt idx="2">
                  <c:v>0.28474767052797056</c:v>
                </c:pt>
                <c:pt idx="3">
                  <c:v>0.32286369419374089</c:v>
                </c:pt>
                <c:pt idx="4">
                  <c:v>0.75414659373279813</c:v>
                </c:pt>
                <c:pt idx="5">
                  <c:v>0.75414659373279813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6.9763610254004904E-2</c:v>
                </c:pt>
                <c:pt idx="1">
                  <c:v>4.4727537857317423E-2</c:v>
                </c:pt>
                <c:pt idx="2">
                  <c:v>2.4875357373255923E-2</c:v>
                </c:pt>
                <c:pt idx="3">
                  <c:v>0.27706316043077994</c:v>
                </c:pt>
                <c:pt idx="4">
                  <c:v>0.69432835917313718</c:v>
                </c:pt>
                <c:pt idx="5">
                  <c:v>0.69432835917313718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0.27812813035166717</c:v>
                </c:pt>
                <c:pt idx="1">
                  <c:v>0.36121509462013213</c:v>
                </c:pt>
                <c:pt idx="2">
                  <c:v>0.42250259513599181</c:v>
                </c:pt>
                <c:pt idx="3">
                  <c:v>0.45220071154597985</c:v>
                </c:pt>
                <c:pt idx="4">
                  <c:v>0.78401263151869749</c:v>
                </c:pt>
                <c:pt idx="5">
                  <c:v>0.78401263151869749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0.33515980590016931</c:v>
                </c:pt>
                <c:pt idx="1">
                  <c:v>0.41400877017159121</c:v>
                </c:pt>
                <c:pt idx="2">
                  <c:v>0.69190124991833901</c:v>
                </c:pt>
                <c:pt idx="3">
                  <c:v>0.8826450869503657</c:v>
                </c:pt>
                <c:pt idx="4">
                  <c:v>2.0048165671080892E-3</c:v>
                </c:pt>
                <c:pt idx="5">
                  <c:v>2.0048165671080892E-3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14.504824900962753</c:v>
                </c:pt>
                <c:pt idx="1">
                  <c:v>11.81850761551261</c:v>
                </c:pt>
                <c:pt idx="2">
                  <c:v>15.870451148735219</c:v>
                </c:pt>
                <c:pt idx="3">
                  <c:v>11.594699148093095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13.970348761053151</c:v>
                </c:pt>
                <c:pt idx="1">
                  <c:v>11.234772186807167</c:v>
                </c:pt>
                <c:pt idx="2">
                  <c:v>15.901664919832342</c:v>
                </c:pt>
                <c:pt idx="3">
                  <c:v>11.603878257501341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2.3861011085501573</c:v>
                </c:pt>
                <c:pt idx="1">
                  <c:v>2.4936822287702918</c:v>
                </c:pt>
                <c:pt idx="2">
                  <c:v>13.605042528668214</c:v>
                </c:pt>
                <c:pt idx="3">
                  <c:v>10.738236008278987</c:v>
                </c:pt>
                <c:pt idx="4">
                  <c:v>1.1635910469164208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18.594833728471045</c:v>
                </c:pt>
                <c:pt idx="1">
                  <c:v>19.776936189688751</c:v>
                </c:pt>
                <c:pt idx="2">
                  <c:v>19.665275975749658</c:v>
                </c:pt>
                <c:pt idx="3">
                  <c:v>20.038277073055525</c:v>
                </c:pt>
                <c:pt idx="4">
                  <c:v>1.3377726353746409</c:v>
                </c:pt>
                <c:pt idx="5">
                  <c:v>1.7933417347978176</c:v>
                </c:pt>
                <c:pt idx="6">
                  <c:v>1.7959589258033148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20.471915314563088</c:v>
                </c:pt>
                <c:pt idx="1">
                  <c:v>26.509792405594915</c:v>
                </c:pt>
                <c:pt idx="2">
                  <c:v>35.533889491373941</c:v>
                </c:pt>
                <c:pt idx="3">
                  <c:v>39.331637998367071</c:v>
                </c:pt>
                <c:pt idx="4">
                  <c:v>1.4931805251242285</c:v>
                </c:pt>
                <c:pt idx="5">
                  <c:v>2.0043142244286649</c:v>
                </c:pt>
                <c:pt idx="6">
                  <c:v>2.1027841307881738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13.688493360643394</c:v>
                </c:pt>
                <c:pt idx="1">
                  <c:v>16.965387145496702</c:v>
                </c:pt>
                <c:pt idx="2">
                  <c:v>18.172353585696456</c:v>
                </c:pt>
                <c:pt idx="3">
                  <c:v>19.738729779924387</c:v>
                </c:pt>
                <c:pt idx="4">
                  <c:v>1.7139745985585022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15.552357022609472</c:v>
                </c:pt>
                <c:pt idx="1">
                  <c:v>19.331718023576631</c:v>
                </c:pt>
                <c:pt idx="2">
                  <c:v>24.240985763205746</c:v>
                </c:pt>
                <c:pt idx="3">
                  <c:v>23.135828921375428</c:v>
                </c:pt>
                <c:pt idx="4">
                  <c:v>1.3645934198559377</c:v>
                </c:pt>
                <c:pt idx="5">
                  <c:v>1.6892819767940432</c:v>
                </c:pt>
                <c:pt idx="6">
                  <c:v>1.701700308502087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15.918347074444634</c:v>
                </c:pt>
                <c:pt idx="1">
                  <c:v>19.139557472851479</c:v>
                </c:pt>
                <c:pt idx="2">
                  <c:v>24.286080486442494</c:v>
                </c:pt>
                <c:pt idx="3">
                  <c:v>22.986486722393721</c:v>
                </c:pt>
                <c:pt idx="4">
                  <c:v>1.3800812669022358</c:v>
                </c:pt>
                <c:pt idx="5">
                  <c:v>1.6937514361638517</c:v>
                </c:pt>
                <c:pt idx="6">
                  <c:v>1.7028203697280058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10.605625959042069</c:v>
                </c:pt>
                <c:pt idx="1">
                  <c:v>15.326794113130392</c:v>
                </c:pt>
                <c:pt idx="2">
                  <c:v>20.965434909652231</c:v>
                </c:pt>
                <c:pt idx="3">
                  <c:v>23.432227024514514</c:v>
                </c:pt>
                <c:pt idx="4">
                  <c:v>1.772230658500541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2.792294372322909</c:v>
                </c:pt>
                <c:pt idx="1">
                  <c:v>2.964261191563601</c:v>
                </c:pt>
                <c:pt idx="2">
                  <c:v>3.0516422962903689</c:v>
                </c:pt>
                <c:pt idx="3">
                  <c:v>0</c:v>
                </c:pt>
                <c:pt idx="4">
                  <c:v>0.62693200694719919</c:v>
                </c:pt>
                <c:pt idx="5">
                  <c:v>0.65874831473697126</c:v>
                </c:pt>
                <c:pt idx="6">
                  <c:v>0.78277856347475139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14.0137119083293</c:v>
                </c:pt>
                <c:pt idx="1">
                  <c:v>11.337121297469235</c:v>
                </c:pt>
                <c:pt idx="2">
                  <c:v>15.919343430044675</c:v>
                </c:pt>
                <c:pt idx="3">
                  <c:v>11.604864963121683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14.517707844914126</c:v>
                </c:pt>
                <c:pt idx="1">
                  <c:v>11.837714808656843</c:v>
                </c:pt>
                <c:pt idx="2">
                  <c:v>15.898129268542386</c:v>
                </c:pt>
                <c:pt idx="3">
                  <c:v>11.575958018854754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19.358687084822048</c:v>
                </c:pt>
                <c:pt idx="1">
                  <c:v>17.671146661639611</c:v>
                </c:pt>
                <c:pt idx="2">
                  <c:v>16.264745791391821</c:v>
                </c:pt>
                <c:pt idx="3">
                  <c:v>11.791790518949265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18.761124339257059</c:v>
                </c:pt>
                <c:pt idx="1">
                  <c:v>19.917371932919647</c:v>
                </c:pt>
                <c:pt idx="2">
                  <c:v>20.53425909976281</c:v>
                </c:pt>
                <c:pt idx="3">
                  <c:v>20.167066204201497</c:v>
                </c:pt>
                <c:pt idx="4">
                  <c:v>1.3211046319580302</c:v>
                </c:pt>
                <c:pt idx="5">
                  <c:v>1.7926945687452041</c:v>
                </c:pt>
                <c:pt idx="6">
                  <c:v>1.7934355100843093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13.804160220268146</c:v>
                </c:pt>
                <c:pt idx="1">
                  <c:v>17.072221420742036</c:v>
                </c:pt>
                <c:pt idx="2">
                  <c:v>19.026865965807065</c:v>
                </c:pt>
                <c:pt idx="3">
                  <c:v>19.850615980621708</c:v>
                </c:pt>
                <c:pt idx="4">
                  <c:v>1.6904716280259118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20.622758841621344</c:v>
                </c:pt>
                <c:pt idx="1">
                  <c:v>26.653944220122561</c:v>
                </c:pt>
                <c:pt idx="2">
                  <c:v>35.770580691994418</c:v>
                </c:pt>
                <c:pt idx="3">
                  <c:v>39.529937771553627</c:v>
                </c:pt>
                <c:pt idx="4">
                  <c:v>1.4822749531483861</c:v>
                </c:pt>
                <c:pt idx="5">
                  <c:v>2.0050033944751164</c:v>
                </c:pt>
                <c:pt idx="6">
                  <c:v>2.1008253933349481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2.760227222126804</c:v>
                </c:pt>
                <c:pt idx="3">
                  <c:v>0</c:v>
                </c:pt>
                <c:pt idx="4">
                  <c:v>0.92636404620956725</c:v>
                </c:pt>
                <c:pt idx="5">
                  <c:v>0.95828272042001061</c:v>
                </c:pt>
                <c:pt idx="6">
                  <c:v>0.94869526647104685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0.27021839260636138</c:v>
                </c:pt>
                <c:pt idx="3">
                  <c:v>0</c:v>
                </c:pt>
                <c:pt idx="4">
                  <c:v>0.94359651108207354</c:v>
                </c:pt>
                <c:pt idx="5">
                  <c:v>0.96209696232998543</c:v>
                </c:pt>
                <c:pt idx="6">
                  <c:v>0.96032342610313037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4.804522782149049</c:v>
                </c:pt>
                <c:pt idx="3">
                  <c:v>0</c:v>
                </c:pt>
                <c:pt idx="4">
                  <c:v>0.98249432473080689</c:v>
                </c:pt>
                <c:pt idx="5">
                  <c:v>1.0073473522430465</c:v>
                </c:pt>
                <c:pt idx="6">
                  <c:v>1.0076693143201423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3.6323702638898681</c:v>
                </c:pt>
                <c:pt idx="1">
                  <c:v>3.2909616186373345</c:v>
                </c:pt>
                <c:pt idx="2">
                  <c:v>3.2241006462293269</c:v>
                </c:pt>
                <c:pt idx="3">
                  <c:v>3.2334906030402695</c:v>
                </c:pt>
                <c:pt idx="4">
                  <c:v>7.2480058878552384E-2</c:v>
                </c:pt>
                <c:pt idx="5">
                  <c:v>7.6138686717934362E-2</c:v>
                </c:pt>
                <c:pt idx="6">
                  <c:v>7.6523559511223693E-2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3.8428732232132599</c:v>
                </c:pt>
                <c:pt idx="1">
                  <c:v>3.5432152515711004</c:v>
                </c:pt>
                <c:pt idx="2">
                  <c:v>3.4018142011551746</c:v>
                </c:pt>
                <c:pt idx="3">
                  <c:v>3.2705809068557583</c:v>
                </c:pt>
                <c:pt idx="4">
                  <c:v>7.7389911748432405E-2</c:v>
                </c:pt>
                <c:pt idx="5">
                  <c:v>7.8640942612447459E-2</c:v>
                </c:pt>
                <c:pt idx="6">
                  <c:v>7.92579917560646E-2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3.3171424969589323</c:v>
                </c:pt>
                <c:pt idx="1">
                  <c:v>3.1159248074773775</c:v>
                </c:pt>
                <c:pt idx="2">
                  <c:v>3.2565030495591585</c:v>
                </c:pt>
                <c:pt idx="3">
                  <c:v>3.2097188111403523</c:v>
                </c:pt>
                <c:pt idx="4">
                  <c:v>1.002428754628629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686" workbookViewId="0">
      <selection sqref="A1:A1048576"/>
    </sheetView>
  </sheetViews>
  <sheetFormatPr defaultRowHeight="15" x14ac:dyDescent="0.25"/>
  <cols>
    <col min="1" max="1" width="27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32.196781000000001</v>
      </c>
      <c r="I2">
        <v>0.19642599999999999</v>
      </c>
      <c r="J2" t="s">
        <v>3</v>
      </c>
      <c r="K2">
        <v>31.416983999999999</v>
      </c>
      <c r="L2">
        <v>0.19502700000000001</v>
      </c>
      <c r="M2" t="s">
        <v>4</v>
      </c>
      <c r="N2">
        <v>15.024374</v>
      </c>
      <c r="O2">
        <v>0.197796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64.643411</v>
      </c>
      <c r="I3">
        <v>0.87284499999999998</v>
      </c>
      <c r="J3" t="s">
        <v>3</v>
      </c>
      <c r="K3">
        <v>63.094763999999998</v>
      </c>
      <c r="L3">
        <v>0.86602299999999999</v>
      </c>
      <c r="M3" t="s">
        <v>4</v>
      </c>
      <c r="N3">
        <v>30.304137999999998</v>
      </c>
      <c r="O3">
        <v>0.86747099999999999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97.087052</v>
      </c>
      <c r="I4">
        <v>2.0147949999999999</v>
      </c>
      <c r="J4" t="s">
        <v>3</v>
      </c>
      <c r="K4">
        <v>94.769307999999995</v>
      </c>
      <c r="L4">
        <v>1.997889</v>
      </c>
      <c r="M4" t="s">
        <v>4</v>
      </c>
      <c r="N4">
        <v>45.584918000000002</v>
      </c>
      <c r="O4">
        <v>1.9936849999999999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129.52115599999999</v>
      </c>
      <c r="I5">
        <v>3.6321159999999999</v>
      </c>
      <c r="J5" t="s">
        <v>3</v>
      </c>
      <c r="K5">
        <v>126.434477</v>
      </c>
      <c r="L5">
        <v>3.6025999999999998</v>
      </c>
      <c r="M5" t="s">
        <v>4</v>
      </c>
      <c r="N5">
        <v>60.854596000000001</v>
      </c>
      <c r="O5">
        <v>3.6014910000000002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161.953981</v>
      </c>
      <c r="I6">
        <v>5.6919729999999999</v>
      </c>
      <c r="J6" t="s">
        <v>3</v>
      </c>
      <c r="K6">
        <v>158.09867700000001</v>
      </c>
      <c r="L6">
        <v>5.6473800000000001</v>
      </c>
      <c r="M6" t="s">
        <v>4</v>
      </c>
      <c r="N6">
        <v>76.129402999999996</v>
      </c>
      <c r="O6">
        <v>5.6339499999999996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194.39519999999999</v>
      </c>
      <c r="I7">
        <v>8.1600479999999997</v>
      </c>
      <c r="J7" t="s">
        <v>3</v>
      </c>
      <c r="K7">
        <v>189.77148800000001</v>
      </c>
      <c r="L7">
        <v>8.097353</v>
      </c>
      <c r="M7" t="s">
        <v>4</v>
      </c>
      <c r="N7">
        <v>91.411418999999995</v>
      </c>
      <c r="O7">
        <v>8.0984809999999996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226.845721</v>
      </c>
      <c r="I8">
        <v>11.187972</v>
      </c>
      <c r="J8" t="s">
        <v>3</v>
      </c>
      <c r="K8">
        <v>221.45351400000001</v>
      </c>
      <c r="L8">
        <v>11.103501</v>
      </c>
      <c r="M8" t="s">
        <v>4</v>
      </c>
      <c r="N8">
        <v>106.69524800000001</v>
      </c>
      <c r="O8">
        <v>11.095977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259.29349300000001</v>
      </c>
      <c r="I9">
        <v>14.634299</v>
      </c>
      <c r="J9" t="s">
        <v>3</v>
      </c>
      <c r="K9">
        <v>253.13243</v>
      </c>
      <c r="L9">
        <v>14.524621</v>
      </c>
      <c r="M9" t="s">
        <v>4</v>
      </c>
      <c r="N9">
        <v>121.98276199999999</v>
      </c>
      <c r="O9">
        <v>14.515366999999999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291.740048</v>
      </c>
      <c r="I10">
        <v>18.714494999999999</v>
      </c>
      <c r="J10" t="s">
        <v>3</v>
      </c>
      <c r="K10">
        <v>284.81017500000002</v>
      </c>
      <c r="L10">
        <v>18.572465000000001</v>
      </c>
      <c r="M10" t="s">
        <v>4</v>
      </c>
      <c r="N10">
        <v>137.26693800000001</v>
      </c>
      <c r="O10">
        <v>18.528915000000001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324.16648300000003</v>
      </c>
      <c r="I11">
        <v>23.157378000000001</v>
      </c>
      <c r="J11" t="s">
        <v>3</v>
      </c>
      <c r="K11">
        <v>316.46826600000003</v>
      </c>
      <c r="L11">
        <v>22.983311</v>
      </c>
      <c r="M11" t="s">
        <v>4</v>
      </c>
      <c r="N11">
        <v>152.53518700000001</v>
      </c>
      <c r="O11">
        <v>22.90259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356.599155</v>
      </c>
      <c r="I12">
        <v>28.070592000000001</v>
      </c>
      <c r="J12" t="s">
        <v>3</v>
      </c>
      <c r="K12">
        <v>348.13192700000002</v>
      </c>
      <c r="L12">
        <v>27.864274000000002</v>
      </c>
      <c r="M12" t="s">
        <v>4</v>
      </c>
      <c r="N12">
        <v>167.805485</v>
      </c>
      <c r="O12">
        <v>27.755625999999999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389.04223999999999</v>
      </c>
      <c r="I13">
        <v>33.408515000000001</v>
      </c>
      <c r="J13" t="s">
        <v>3</v>
      </c>
      <c r="K13">
        <v>379.80566199999998</v>
      </c>
      <c r="L13">
        <v>33.156072999999999</v>
      </c>
      <c r="M13" t="s">
        <v>4</v>
      </c>
      <c r="N13">
        <v>183.08217300000001</v>
      </c>
      <c r="O13">
        <v>33.032024999999997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421.48490500000003</v>
      </c>
      <c r="I14">
        <v>39.243820999999997</v>
      </c>
      <c r="J14" t="s">
        <v>3</v>
      </c>
      <c r="K14">
        <v>411.48038100000002</v>
      </c>
      <c r="L14">
        <v>38.942537999999999</v>
      </c>
      <c r="M14" t="s">
        <v>4</v>
      </c>
      <c r="N14">
        <v>198.36433</v>
      </c>
      <c r="O14">
        <v>38.797002999999997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453.92179599999997</v>
      </c>
      <c r="I15">
        <v>45.635592000000003</v>
      </c>
      <c r="J15" t="s">
        <v>3</v>
      </c>
      <c r="K15">
        <v>443.14794699999999</v>
      </c>
      <c r="L15">
        <v>45.302030000000002</v>
      </c>
      <c r="M15" t="s">
        <v>4</v>
      </c>
      <c r="N15">
        <v>213.642764</v>
      </c>
      <c r="O15">
        <v>45.160398000000001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486.360883</v>
      </c>
      <c r="I16">
        <v>52.554937000000002</v>
      </c>
      <c r="J16" t="s">
        <v>3</v>
      </c>
      <c r="K16">
        <v>474.81802599999997</v>
      </c>
      <c r="L16">
        <v>52.174565999999999</v>
      </c>
      <c r="M16" t="s">
        <v>4</v>
      </c>
      <c r="N16">
        <v>228.917857</v>
      </c>
      <c r="O16">
        <v>51.942453999999998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518.80237599999998</v>
      </c>
      <c r="I17">
        <v>59.932540000000003</v>
      </c>
      <c r="J17" t="s">
        <v>3</v>
      </c>
      <c r="K17">
        <v>506.49106</v>
      </c>
      <c r="L17">
        <v>59.497641000000002</v>
      </c>
      <c r="M17" t="s">
        <v>4</v>
      </c>
      <c r="N17">
        <v>244.195604</v>
      </c>
      <c r="O17">
        <v>59.282553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551.25842899999998</v>
      </c>
      <c r="I18">
        <v>67.902535999999998</v>
      </c>
      <c r="J18" t="s">
        <v>3</v>
      </c>
      <c r="K18">
        <v>538.17858000000001</v>
      </c>
      <c r="L18">
        <v>67.402157000000003</v>
      </c>
      <c r="M18" t="s">
        <v>4</v>
      </c>
      <c r="N18">
        <v>259.48355299999997</v>
      </c>
      <c r="O18">
        <v>67.190237999999994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583.694119</v>
      </c>
      <c r="I19">
        <v>76.203912000000003</v>
      </c>
      <c r="J19" t="s">
        <v>3</v>
      </c>
      <c r="K19">
        <v>569.84525499999995</v>
      </c>
      <c r="L19">
        <v>75.650255000000001</v>
      </c>
      <c r="M19" t="s">
        <v>4</v>
      </c>
      <c r="N19">
        <v>274.75749500000001</v>
      </c>
      <c r="O19">
        <v>75.431554000000006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616.149407</v>
      </c>
      <c r="I20">
        <v>85.038830000000004</v>
      </c>
      <c r="J20" t="s">
        <v>3</v>
      </c>
      <c r="K20">
        <v>601.53240700000003</v>
      </c>
      <c r="L20">
        <v>84.417051000000001</v>
      </c>
      <c r="M20" t="s">
        <v>4</v>
      </c>
      <c r="N20">
        <v>290.04974499999997</v>
      </c>
      <c r="O20">
        <v>84.148752000000002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648.59590300000002</v>
      </c>
      <c r="I21" s="3">
        <v>94.455915000000005</v>
      </c>
      <c r="J21" s="3" t="s">
        <v>3</v>
      </c>
      <c r="K21" s="3">
        <v>633.21042999999997</v>
      </c>
      <c r="L21" s="3">
        <v>93.746645999999998</v>
      </c>
      <c r="M21" s="3" t="s">
        <v>4</v>
      </c>
      <c r="N21" s="3">
        <v>305.333643</v>
      </c>
      <c r="O21" s="3">
        <v>93.519510999999994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143.37428600000001</v>
      </c>
      <c r="I42">
        <v>1.694402</v>
      </c>
      <c r="J42" t="s">
        <v>3</v>
      </c>
      <c r="K42">
        <v>141.958731</v>
      </c>
      <c r="L42">
        <v>1.683883</v>
      </c>
      <c r="M42" t="s">
        <v>4</v>
      </c>
      <c r="N42">
        <v>29.756550000000001</v>
      </c>
      <c r="O42">
        <v>1.0132410000000001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286.61579899999998</v>
      </c>
      <c r="I43">
        <v>5.2630340000000002</v>
      </c>
      <c r="J43" t="s">
        <v>3</v>
      </c>
      <c r="K43">
        <v>283.79899399999999</v>
      </c>
      <c r="L43">
        <v>5.2460899999999997</v>
      </c>
      <c r="M43" t="s">
        <v>4</v>
      </c>
      <c r="N43">
        <v>59.501365</v>
      </c>
      <c r="O43">
        <v>3.917891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429.78252900000001</v>
      </c>
      <c r="I44">
        <v>9.4236330000000006</v>
      </c>
      <c r="J44" t="s">
        <v>3</v>
      </c>
      <c r="K44">
        <v>425.56448999999998</v>
      </c>
      <c r="L44">
        <v>9.4044500000000006</v>
      </c>
      <c r="M44" t="s">
        <v>4</v>
      </c>
      <c r="N44">
        <v>89.244302000000005</v>
      </c>
      <c r="O44">
        <v>8.8011649999999992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572.95002199999999</v>
      </c>
      <c r="I45">
        <v>17.060880000000001</v>
      </c>
      <c r="J45" t="s">
        <v>3</v>
      </c>
      <c r="K45">
        <v>567.33083499999998</v>
      </c>
      <c r="L45">
        <v>17.015063000000001</v>
      </c>
      <c r="M45" t="s">
        <v>4</v>
      </c>
      <c r="N45">
        <v>118.985787</v>
      </c>
      <c r="O45">
        <v>15.544497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716.14139999999998</v>
      </c>
      <c r="I46">
        <v>25.242601000000001</v>
      </c>
      <c r="J46" t="s">
        <v>3</v>
      </c>
      <c r="K46">
        <v>709.12155199999995</v>
      </c>
      <c r="L46">
        <v>25.176065999999999</v>
      </c>
      <c r="M46" t="s">
        <v>4</v>
      </c>
      <c r="N46">
        <v>148.71095500000001</v>
      </c>
      <c r="O46">
        <v>24.317978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859.31836999999996</v>
      </c>
      <c r="I47">
        <v>35.970292000000001</v>
      </c>
      <c r="J47" t="s">
        <v>3</v>
      </c>
      <c r="K47">
        <v>850.89879800000006</v>
      </c>
      <c r="L47">
        <v>35.879474999999999</v>
      </c>
      <c r="M47" t="s">
        <v>4</v>
      </c>
      <c r="N47">
        <v>178.43655200000001</v>
      </c>
      <c r="O47">
        <v>34.873356999999999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1002.5834170000001</v>
      </c>
      <c r="I48">
        <v>48.822468000000001</v>
      </c>
      <c r="J48" t="s">
        <v>3</v>
      </c>
      <c r="K48">
        <v>992.762655</v>
      </c>
      <c r="L48">
        <v>48.701703999999999</v>
      </c>
      <c r="M48" t="s">
        <v>4</v>
      </c>
      <c r="N48">
        <v>208.170152</v>
      </c>
      <c r="O48">
        <v>47.578667000000003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1145.8799799999999</v>
      </c>
      <c r="I49">
        <v>65.980687000000003</v>
      </c>
      <c r="J49" t="s">
        <v>3</v>
      </c>
      <c r="K49">
        <v>1134.6571750000001</v>
      </c>
      <c r="L49">
        <v>65.791566000000003</v>
      </c>
      <c r="M49" t="s">
        <v>4</v>
      </c>
      <c r="N49">
        <v>237.916158</v>
      </c>
      <c r="O49">
        <v>62.477181000000002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1289.0924729999999</v>
      </c>
      <c r="I50">
        <v>83.542134000000004</v>
      </c>
      <c r="J50" t="s">
        <v>3</v>
      </c>
      <c r="K50">
        <v>1276.469932</v>
      </c>
      <c r="L50">
        <v>83.346247000000005</v>
      </c>
      <c r="M50" t="s">
        <v>4</v>
      </c>
      <c r="N50">
        <v>267.65860300000003</v>
      </c>
      <c r="O50">
        <v>79.317475999999999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1432.11835</v>
      </c>
      <c r="I51">
        <v>100.657398</v>
      </c>
      <c r="J51" t="s">
        <v>3</v>
      </c>
      <c r="K51">
        <v>1418.0956859999999</v>
      </c>
      <c r="L51">
        <v>100.458601</v>
      </c>
      <c r="M51" t="s">
        <v>4</v>
      </c>
      <c r="N51">
        <v>297.37115699999998</v>
      </c>
      <c r="O51">
        <v>97.720882000000003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1575.260671</v>
      </c>
      <c r="I52">
        <v>125.298126</v>
      </c>
      <c r="J52" t="s">
        <v>3</v>
      </c>
      <c r="K52">
        <v>1559.837417</v>
      </c>
      <c r="L52">
        <v>125.01346599999999</v>
      </c>
      <c r="M52" t="s">
        <v>4</v>
      </c>
      <c r="N52">
        <v>327.094629</v>
      </c>
      <c r="O52">
        <v>118.361052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1718.482375</v>
      </c>
      <c r="I53">
        <v>149.328833</v>
      </c>
      <c r="J53" t="s">
        <v>3</v>
      </c>
      <c r="K53">
        <v>1701.6574900000001</v>
      </c>
      <c r="L53">
        <v>148.99748199999999</v>
      </c>
      <c r="M53" t="s">
        <v>4</v>
      </c>
      <c r="N53">
        <v>356.82765799999999</v>
      </c>
      <c r="O53">
        <v>140.91663700000001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1861.8019650000001</v>
      </c>
      <c r="I54">
        <v>175.048542</v>
      </c>
      <c r="J54" t="s">
        <v>3</v>
      </c>
      <c r="K54">
        <v>1843.576045</v>
      </c>
      <c r="L54">
        <v>174.64005499999999</v>
      </c>
      <c r="M54" t="s">
        <v>4</v>
      </c>
      <c r="N54">
        <v>386.54952300000002</v>
      </c>
      <c r="O54">
        <v>165.253648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2005.017478</v>
      </c>
      <c r="I55">
        <v>203.52893299999999</v>
      </c>
      <c r="J55" t="s">
        <v>3</v>
      </c>
      <c r="K55">
        <v>1985.391108</v>
      </c>
      <c r="L55">
        <v>203.09425100000001</v>
      </c>
      <c r="M55" t="s">
        <v>4</v>
      </c>
      <c r="N55">
        <v>416.275464</v>
      </c>
      <c r="O55">
        <v>191.54406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2148.2237300000002</v>
      </c>
      <c r="I56">
        <v>233.72199800000001</v>
      </c>
      <c r="J56" t="s">
        <v>3</v>
      </c>
      <c r="K56">
        <v>2127.1947610000002</v>
      </c>
      <c r="L56">
        <v>233.18741199999999</v>
      </c>
      <c r="M56" t="s">
        <v>4</v>
      </c>
      <c r="N56">
        <v>445.98365999999999</v>
      </c>
      <c r="O56">
        <v>219.78390300000001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2291.4651269999999</v>
      </c>
      <c r="I57">
        <v>264.49013400000001</v>
      </c>
      <c r="J57" t="s">
        <v>3</v>
      </c>
      <c r="K57">
        <v>2269.0347710000001</v>
      </c>
      <c r="L57">
        <v>263.899857</v>
      </c>
      <c r="M57" t="s">
        <v>4</v>
      </c>
      <c r="N57">
        <v>475.71667400000001</v>
      </c>
      <c r="O57">
        <v>250.37821400000001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2434.5056249999998</v>
      </c>
      <c r="I58">
        <v>294.49957999999998</v>
      </c>
      <c r="J58" t="s">
        <v>3</v>
      </c>
      <c r="K58">
        <v>2410.6760989999998</v>
      </c>
      <c r="L58">
        <v>293.83223900000002</v>
      </c>
      <c r="M58" t="s">
        <v>4</v>
      </c>
      <c r="N58">
        <v>505.45847800000001</v>
      </c>
      <c r="O58">
        <v>283.154675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2577.8145119999999</v>
      </c>
      <c r="I59">
        <v>328.77816000000001</v>
      </c>
      <c r="J59" t="s">
        <v>3</v>
      </c>
      <c r="K59">
        <v>2552.584116</v>
      </c>
      <c r="L59">
        <v>328.03291400000001</v>
      </c>
      <c r="M59" t="s">
        <v>4</v>
      </c>
      <c r="N59">
        <v>535.18427699999995</v>
      </c>
      <c r="O59">
        <v>317.50375200000002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2721.0061719999999</v>
      </c>
      <c r="I60">
        <v>365.89890700000001</v>
      </c>
      <c r="J60" t="s">
        <v>3</v>
      </c>
      <c r="K60">
        <v>2694.3758250000001</v>
      </c>
      <c r="L60">
        <v>365.016637</v>
      </c>
      <c r="M60" t="s">
        <v>4</v>
      </c>
      <c r="N60">
        <v>564.90758500000004</v>
      </c>
      <c r="O60">
        <v>354.35119300000002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2864.1238819999999</v>
      </c>
      <c r="I61" s="3">
        <v>405.72797600000001</v>
      </c>
      <c r="J61" s="3" t="s">
        <v>3</v>
      </c>
      <c r="K61" s="3">
        <v>2836.0929150000002</v>
      </c>
      <c r="L61" s="3">
        <v>404.796828</v>
      </c>
      <c r="M61" s="3" t="s">
        <v>4</v>
      </c>
      <c r="N61" s="3">
        <v>594.64731800000004</v>
      </c>
      <c r="O61" s="3">
        <v>393.16622799999999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24.308574</v>
      </c>
      <c r="I62">
        <v>2.0244999999999999E-2</v>
      </c>
      <c r="J62" t="s">
        <v>3</v>
      </c>
      <c r="K62">
        <v>23.318553000000001</v>
      </c>
      <c r="L62">
        <v>2.0324999999999999E-2</v>
      </c>
      <c r="M62" t="s">
        <v>4</v>
      </c>
      <c r="N62">
        <v>17.343710000000002</v>
      </c>
      <c r="O62">
        <v>2.0449999999999999E-2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0.02</v>
      </c>
      <c r="AM62">
        <v>1.9599999999999999E-2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48.686303000000002</v>
      </c>
      <c r="I63">
        <v>8.1629999999999994E-2</v>
      </c>
      <c r="J63" t="s">
        <v>3</v>
      </c>
      <c r="K63">
        <v>46.715865000000001</v>
      </c>
      <c r="L63">
        <v>8.1735000000000002E-2</v>
      </c>
      <c r="M63" t="s">
        <v>4</v>
      </c>
      <c r="N63">
        <v>34.690429999999999</v>
      </c>
      <c r="O63">
        <v>8.1958000000000003E-2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73.123238000000001</v>
      </c>
      <c r="I64">
        <v>0.180061</v>
      </c>
      <c r="J64" t="s">
        <v>3</v>
      </c>
      <c r="K64">
        <v>70.172275999999997</v>
      </c>
      <c r="L64">
        <v>0.18026300000000001</v>
      </c>
      <c r="M64" t="s">
        <v>4</v>
      </c>
      <c r="N64">
        <v>52.034576999999999</v>
      </c>
      <c r="O64">
        <v>0.17923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97.605241000000007</v>
      </c>
      <c r="I65">
        <v>0.314498</v>
      </c>
      <c r="J65" t="s">
        <v>3</v>
      </c>
      <c r="K65">
        <v>93.674941000000004</v>
      </c>
      <c r="L65">
        <v>0.31497199999999997</v>
      </c>
      <c r="M65" t="s">
        <v>4</v>
      </c>
      <c r="N65">
        <v>69.382097999999999</v>
      </c>
      <c r="O65">
        <v>0.31589800000000001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122.12272900000001</v>
      </c>
      <c r="I66">
        <v>0.497525</v>
      </c>
      <c r="J66" t="s">
        <v>3</v>
      </c>
      <c r="K66">
        <v>117.2127</v>
      </c>
      <c r="L66">
        <v>0.498222</v>
      </c>
      <c r="M66" t="s">
        <v>4</v>
      </c>
      <c r="N66">
        <v>86.729168999999999</v>
      </c>
      <c r="O66">
        <v>0.49641200000000002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0.06</v>
      </c>
      <c r="AM66">
        <v>5.6399999999999999E-2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146.677471</v>
      </c>
      <c r="I67">
        <v>0.70496000000000003</v>
      </c>
      <c r="J67" t="s">
        <v>3</v>
      </c>
      <c r="K67">
        <v>140.78812199999999</v>
      </c>
      <c r="L67">
        <v>0.70546699999999996</v>
      </c>
      <c r="M67" t="s">
        <v>4</v>
      </c>
      <c r="N67">
        <v>104.076978</v>
      </c>
      <c r="O67">
        <v>0.70521100000000003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0.06</v>
      </c>
      <c r="AM67">
        <v>5.6399999999999999E-2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171.26503400000001</v>
      </c>
      <c r="I68">
        <v>0.958561</v>
      </c>
      <c r="J68" t="s">
        <v>3</v>
      </c>
      <c r="K68">
        <v>164.39586800000001</v>
      </c>
      <c r="L68">
        <v>0.959422</v>
      </c>
      <c r="M68" t="s">
        <v>4</v>
      </c>
      <c r="N68">
        <v>121.421325</v>
      </c>
      <c r="O68">
        <v>0.94502600000000003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0.06</v>
      </c>
      <c r="AM68">
        <v>5.6399999999999999E-2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195.89563100000001</v>
      </c>
      <c r="I69">
        <v>1.2543960000000001</v>
      </c>
      <c r="J69" t="s">
        <v>3</v>
      </c>
      <c r="K69">
        <v>188.04695799999999</v>
      </c>
      <c r="L69">
        <v>1.255376</v>
      </c>
      <c r="M69" t="s">
        <v>4</v>
      </c>
      <c r="N69">
        <v>138.77170699999999</v>
      </c>
      <c r="O69">
        <v>1.2440469999999999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0.06</v>
      </c>
      <c r="AM69">
        <v>5.6399999999999999E-2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220.55970600000001</v>
      </c>
      <c r="I70">
        <v>1.5879000000000001</v>
      </c>
      <c r="J70" t="s">
        <v>3</v>
      </c>
      <c r="K70">
        <v>211.73128600000001</v>
      </c>
      <c r="L70">
        <v>1.589242</v>
      </c>
      <c r="M70" t="s">
        <v>4</v>
      </c>
      <c r="N70">
        <v>156.11929599999999</v>
      </c>
      <c r="O70">
        <v>1.5761829999999999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0.08</v>
      </c>
      <c r="AM70">
        <v>7.3599999999999999E-2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245.26063400000001</v>
      </c>
      <c r="I71">
        <v>1.9403680000000001</v>
      </c>
      <c r="J71" t="s">
        <v>3</v>
      </c>
      <c r="K71">
        <v>235.451932</v>
      </c>
      <c r="L71">
        <v>1.9418550000000001</v>
      </c>
      <c r="M71" t="s">
        <v>4</v>
      </c>
      <c r="N71">
        <v>173.46321</v>
      </c>
      <c r="O71">
        <v>1.9340869999999999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0.08</v>
      </c>
      <c r="AM71">
        <v>7.3599999999999999E-2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270.001825</v>
      </c>
      <c r="I72">
        <v>2.3091059999999999</v>
      </c>
      <c r="J72" t="s">
        <v>3</v>
      </c>
      <c r="K72">
        <v>259.212784</v>
      </c>
      <c r="L72">
        <v>2.3104369999999999</v>
      </c>
      <c r="M72" t="s">
        <v>4</v>
      </c>
      <c r="N72">
        <v>190.816372</v>
      </c>
      <c r="O72">
        <v>2.3270019999999998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0.08</v>
      </c>
      <c r="AM72">
        <v>7.3599999999999999E-2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294.78085299999998</v>
      </c>
      <c r="I73">
        <v>2.7668759999999999</v>
      </c>
      <c r="J73" t="s">
        <v>3</v>
      </c>
      <c r="K73">
        <v>283.01237200000003</v>
      </c>
      <c r="L73">
        <v>2.7677139999999998</v>
      </c>
      <c r="M73" t="s">
        <v>4</v>
      </c>
      <c r="N73">
        <v>208.17074199999999</v>
      </c>
      <c r="O73">
        <v>2.7734160000000001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</v>
      </c>
      <c r="AM73">
        <v>0.09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319.60194100000001</v>
      </c>
      <c r="I74">
        <v>3.2486730000000001</v>
      </c>
      <c r="J74" t="s">
        <v>3</v>
      </c>
      <c r="K74">
        <v>306.85354699999999</v>
      </c>
      <c r="L74">
        <v>3.2499729999999998</v>
      </c>
      <c r="M74" t="s">
        <v>4</v>
      </c>
      <c r="N74">
        <v>225.528909</v>
      </c>
      <c r="O74">
        <v>3.2583579999999999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0.12</v>
      </c>
      <c r="AM74">
        <v>0.1056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344.45653600000003</v>
      </c>
      <c r="I75">
        <v>3.7769020000000002</v>
      </c>
      <c r="J75" t="s">
        <v>3</v>
      </c>
      <c r="K75">
        <v>330.72819800000002</v>
      </c>
      <c r="L75">
        <v>3.777396</v>
      </c>
      <c r="M75" t="s">
        <v>4</v>
      </c>
      <c r="N75">
        <v>242.883724</v>
      </c>
      <c r="O75">
        <v>3.7761399999999998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0.14000000000000001</v>
      </c>
      <c r="AM75">
        <v>0.12039999999999999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369.33425399999999</v>
      </c>
      <c r="I76">
        <v>4.3174010000000003</v>
      </c>
      <c r="J76" t="s">
        <v>3</v>
      </c>
      <c r="K76">
        <v>354.62615599999998</v>
      </c>
      <c r="L76">
        <v>4.3193190000000001</v>
      </c>
      <c r="M76" t="s">
        <v>4</v>
      </c>
      <c r="N76">
        <v>260.23253799999998</v>
      </c>
      <c r="O76">
        <v>4.3285879999999999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0.14760000000000001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394.25781999999998</v>
      </c>
      <c r="I77">
        <v>4.8848459999999996</v>
      </c>
      <c r="J77" t="s">
        <v>3</v>
      </c>
      <c r="K77">
        <v>378.56975</v>
      </c>
      <c r="L77">
        <v>4.888471</v>
      </c>
      <c r="M77" t="s">
        <v>4</v>
      </c>
      <c r="N77">
        <v>277.584293</v>
      </c>
      <c r="O77">
        <v>4.9234629999999999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0.16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419.21368699999999</v>
      </c>
      <c r="I78">
        <v>5.5445510000000002</v>
      </c>
      <c r="J78" t="s">
        <v>3</v>
      </c>
      <c r="K78">
        <v>402.54555299999998</v>
      </c>
      <c r="L78">
        <v>5.5508480000000002</v>
      </c>
      <c r="M78" t="s">
        <v>4</v>
      </c>
      <c r="N78">
        <v>294.94493999999997</v>
      </c>
      <c r="O78">
        <v>5.5536589999999997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</v>
      </c>
      <c r="AM78">
        <v>0.16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444.19567499999999</v>
      </c>
      <c r="I79">
        <v>6.2357379999999996</v>
      </c>
      <c r="J79" t="s">
        <v>3</v>
      </c>
      <c r="K79">
        <v>426.54775799999999</v>
      </c>
      <c r="L79">
        <v>6.2411580000000004</v>
      </c>
      <c r="M79" t="s">
        <v>4</v>
      </c>
      <c r="N79">
        <v>312.29844500000002</v>
      </c>
      <c r="O79">
        <v>6.2243950000000003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0.24</v>
      </c>
      <c r="AM79">
        <v>0.18240000000000001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469.21841899999998</v>
      </c>
      <c r="I80">
        <v>6.9420820000000001</v>
      </c>
      <c r="J80" t="s">
        <v>3</v>
      </c>
      <c r="K80">
        <v>450.58982200000003</v>
      </c>
      <c r="L80">
        <v>6.9481679999999999</v>
      </c>
      <c r="M80" t="s">
        <v>4</v>
      </c>
      <c r="N80">
        <v>329.65161699999999</v>
      </c>
      <c r="O80">
        <v>6.92828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0.24</v>
      </c>
      <c r="AM80">
        <v>0.18240000000000001</v>
      </c>
    </row>
    <row r="81" spans="1:39" s="3" customFormat="1" x14ac:dyDescent="0.25">
      <c r="A81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494.26923399999998</v>
      </c>
      <c r="I81" s="3">
        <v>7.6879030000000004</v>
      </c>
      <c r="J81" s="3" t="s">
        <v>3</v>
      </c>
      <c r="K81" s="3">
        <v>474.660327</v>
      </c>
      <c r="L81" s="3">
        <v>7.6964880000000004</v>
      </c>
      <c r="M81" s="3" t="s">
        <v>4</v>
      </c>
      <c r="N81" s="3">
        <v>347.00732499999998</v>
      </c>
      <c r="O81" s="3">
        <v>7.6723619999999997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0.24</v>
      </c>
      <c r="AM81" s="3">
        <v>0.18240000000000001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21.816209000000001</v>
      </c>
      <c r="I82">
        <v>4.8099999999999998E-4</v>
      </c>
      <c r="J82" t="s">
        <v>3</v>
      </c>
      <c r="K82">
        <v>21.032121</v>
      </c>
      <c r="L82">
        <v>4.6500000000000003E-4</v>
      </c>
      <c r="M82" t="s">
        <v>4</v>
      </c>
      <c r="N82">
        <v>15.046476999999999</v>
      </c>
      <c r="O82">
        <v>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43.695602000000001</v>
      </c>
      <c r="I83">
        <v>1.4530000000000001E-3</v>
      </c>
      <c r="J83" t="s">
        <v>3</v>
      </c>
      <c r="K83">
        <v>42.139090000000003</v>
      </c>
      <c r="L83">
        <v>1.474E-3</v>
      </c>
      <c r="M83" t="s">
        <v>4</v>
      </c>
      <c r="N83">
        <v>30.094709999999999</v>
      </c>
      <c r="O83">
        <v>3.59E-4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65.619463999999994</v>
      </c>
      <c r="I84">
        <v>3.0769999999999999E-3</v>
      </c>
      <c r="J84" t="s">
        <v>3</v>
      </c>
      <c r="K84">
        <v>63.291387</v>
      </c>
      <c r="L84">
        <v>3.0899999999999999E-3</v>
      </c>
      <c r="M84" t="s">
        <v>4</v>
      </c>
      <c r="N84">
        <v>45.140349000000001</v>
      </c>
      <c r="O84">
        <v>6.8499999999999995E-4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0.08</v>
      </c>
      <c r="AM84">
        <v>7.3599999999999999E-2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87.595782</v>
      </c>
      <c r="I85">
        <v>4.1590000000000004E-3</v>
      </c>
      <c r="J85" t="s">
        <v>3</v>
      </c>
      <c r="K85">
        <v>84.496345000000005</v>
      </c>
      <c r="L85">
        <v>4.1019999999999997E-3</v>
      </c>
      <c r="M85" t="s">
        <v>4</v>
      </c>
      <c r="N85">
        <v>60.186250000000001</v>
      </c>
      <c r="O85">
        <v>1.1429999999999999E-3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0.12</v>
      </c>
      <c r="AM85">
        <v>0.1056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109.60899000000001</v>
      </c>
      <c r="I86">
        <v>5.5999999999999999E-3</v>
      </c>
      <c r="J86" t="s">
        <v>3</v>
      </c>
      <c r="K86">
        <v>105.738322</v>
      </c>
      <c r="L86">
        <v>5.5329999999999997E-3</v>
      </c>
      <c r="M86" t="s">
        <v>4</v>
      </c>
      <c r="N86">
        <v>75.230587</v>
      </c>
      <c r="O86">
        <v>1.7520000000000001E-3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0.12</v>
      </c>
      <c r="AM86">
        <v>0.1056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131.65988100000001</v>
      </c>
      <c r="I87">
        <v>7.8270000000000006E-3</v>
      </c>
      <c r="J87" t="s">
        <v>3</v>
      </c>
      <c r="K87">
        <v>127.01746199999999</v>
      </c>
      <c r="L87">
        <v>7.6519999999999999E-3</v>
      </c>
      <c r="M87" t="s">
        <v>4</v>
      </c>
      <c r="N87">
        <v>90.275823000000003</v>
      </c>
      <c r="O87">
        <v>2.5049999999999998E-3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0.16</v>
      </c>
      <c r="AM87">
        <v>0.13439999999999999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153.74644499999999</v>
      </c>
      <c r="I88">
        <v>9.9659999999999992E-3</v>
      </c>
      <c r="J88" t="s">
        <v>3</v>
      </c>
      <c r="K88">
        <v>148.33255600000001</v>
      </c>
      <c r="L88">
        <v>9.6930000000000002E-3</v>
      </c>
      <c r="M88" t="s">
        <v>4</v>
      </c>
      <c r="N88">
        <v>105.32040499999999</v>
      </c>
      <c r="O88">
        <v>3.349E-3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0.18</v>
      </c>
      <c r="AM88">
        <v>0.14760000000000001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175.87382500000001</v>
      </c>
      <c r="I89">
        <v>1.2225E-2</v>
      </c>
      <c r="J89" t="s">
        <v>3</v>
      </c>
      <c r="K89">
        <v>169.68822800000001</v>
      </c>
      <c r="L89">
        <v>1.1837E-2</v>
      </c>
      <c r="M89" t="s">
        <v>4</v>
      </c>
      <c r="N89">
        <v>120.364773</v>
      </c>
      <c r="O89">
        <v>4.2750000000000002E-3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0.18</v>
      </c>
      <c r="AM89">
        <v>0.14760000000000001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198.042554</v>
      </c>
      <c r="I90">
        <v>1.6234999999999999E-2</v>
      </c>
      <c r="J90" t="s">
        <v>3</v>
      </c>
      <c r="K90">
        <v>191.08555100000001</v>
      </c>
      <c r="L90">
        <v>1.5606E-2</v>
      </c>
      <c r="M90" t="s">
        <v>4</v>
      </c>
      <c r="N90">
        <v>135.41010199999999</v>
      </c>
      <c r="O90">
        <v>5.2890000000000003E-3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0.18</v>
      </c>
      <c r="AM90">
        <v>0.14760000000000001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220.22968499999999</v>
      </c>
      <c r="I91">
        <v>1.8866000000000001E-2</v>
      </c>
      <c r="J91" t="s">
        <v>3</v>
      </c>
      <c r="K91">
        <v>212.50116199999999</v>
      </c>
      <c r="L91">
        <v>1.8251E-2</v>
      </c>
      <c r="M91" t="s">
        <v>4</v>
      </c>
      <c r="N91">
        <v>150.457066</v>
      </c>
      <c r="O91">
        <v>6.4469999999999996E-3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0.22</v>
      </c>
      <c r="AM91">
        <v>0.1716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242.47684699999999</v>
      </c>
      <c r="I92">
        <v>2.2987E-2</v>
      </c>
      <c r="J92" t="s">
        <v>3</v>
      </c>
      <c r="K92">
        <v>233.97626099999999</v>
      </c>
      <c r="L92">
        <v>2.2383E-2</v>
      </c>
      <c r="M92" t="s">
        <v>4</v>
      </c>
      <c r="N92">
        <v>165.502396</v>
      </c>
      <c r="O92">
        <v>7.9679999999999994E-3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0.24</v>
      </c>
      <c r="AM92">
        <v>0.18240000000000001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264.74846700000001</v>
      </c>
      <c r="I93">
        <v>2.7038E-2</v>
      </c>
      <c r="J93" t="s">
        <v>3</v>
      </c>
      <c r="K93">
        <v>255.47674900000001</v>
      </c>
      <c r="L93">
        <v>2.6269000000000001E-2</v>
      </c>
      <c r="M93" t="s">
        <v>4</v>
      </c>
      <c r="N93">
        <v>180.54762199999999</v>
      </c>
      <c r="O93">
        <v>9.3970000000000008E-3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0.24</v>
      </c>
      <c r="AM93">
        <v>0.18240000000000001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287.059122</v>
      </c>
      <c r="I94">
        <v>3.0079000000000002E-2</v>
      </c>
      <c r="J94" t="s">
        <v>3</v>
      </c>
      <c r="K94">
        <v>277.01629800000001</v>
      </c>
      <c r="L94">
        <v>2.9245E-2</v>
      </c>
      <c r="M94" t="s">
        <v>4</v>
      </c>
      <c r="N94">
        <v>195.59124600000001</v>
      </c>
      <c r="O94">
        <v>1.0916E-2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0.24</v>
      </c>
      <c r="AM94">
        <v>0.18240000000000001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309.39356299999997</v>
      </c>
      <c r="I95">
        <v>3.3159000000000001E-2</v>
      </c>
      <c r="J95" t="s">
        <v>3</v>
      </c>
      <c r="K95">
        <v>298.57957199999998</v>
      </c>
      <c r="L95">
        <v>3.1989999999999998E-2</v>
      </c>
      <c r="M95" t="s">
        <v>4</v>
      </c>
      <c r="N95">
        <v>210.63639499999999</v>
      </c>
      <c r="O95">
        <v>1.2493000000000001E-2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0.28000000000000003</v>
      </c>
      <c r="AM95">
        <v>0.2016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331.76361900000001</v>
      </c>
      <c r="I96">
        <v>3.7173999999999999E-2</v>
      </c>
      <c r="J96" t="s">
        <v>3</v>
      </c>
      <c r="K96">
        <v>320.17857400000003</v>
      </c>
      <c r="L96">
        <v>3.5922000000000003E-2</v>
      </c>
      <c r="M96" t="s">
        <v>4</v>
      </c>
      <c r="N96">
        <v>225.68017</v>
      </c>
      <c r="O96">
        <v>1.4367E-2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0.3</v>
      </c>
      <c r="AM96">
        <v>0.21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354.17715399999997</v>
      </c>
      <c r="I97">
        <v>4.1154000000000003E-2</v>
      </c>
      <c r="J97" t="s">
        <v>3</v>
      </c>
      <c r="K97">
        <v>341.82077500000003</v>
      </c>
      <c r="L97">
        <v>3.9670999999999998E-2</v>
      </c>
      <c r="M97" t="s">
        <v>4</v>
      </c>
      <c r="N97">
        <v>240.724931</v>
      </c>
      <c r="O97">
        <v>1.6126000000000001E-2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0.3</v>
      </c>
      <c r="AM97">
        <v>0.21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376.60879699999998</v>
      </c>
      <c r="I98">
        <v>4.6384000000000002E-2</v>
      </c>
      <c r="J98" t="s">
        <v>3</v>
      </c>
      <c r="K98">
        <v>363.48082199999999</v>
      </c>
      <c r="L98">
        <v>4.4707999999999998E-2</v>
      </c>
      <c r="M98" t="s">
        <v>4</v>
      </c>
      <c r="N98">
        <v>255.770523</v>
      </c>
      <c r="O98">
        <v>1.8107999999999999E-2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0.3</v>
      </c>
      <c r="AM98">
        <v>0.21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399.08793800000001</v>
      </c>
      <c r="I99">
        <v>5.0826999999999997E-2</v>
      </c>
      <c r="J99" t="s">
        <v>3</v>
      </c>
      <c r="K99">
        <v>385.18812000000003</v>
      </c>
      <c r="L99">
        <v>4.9029999999999997E-2</v>
      </c>
      <c r="M99" t="s">
        <v>4</v>
      </c>
      <c r="N99">
        <v>270.817025</v>
      </c>
      <c r="O99">
        <v>2.0174999999999998E-2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0.3</v>
      </c>
      <c r="AM99">
        <v>0.21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421.59938699999998</v>
      </c>
      <c r="I100">
        <v>5.1766E-2</v>
      </c>
      <c r="J100" t="s">
        <v>3</v>
      </c>
      <c r="K100">
        <v>406.92809599999998</v>
      </c>
      <c r="L100">
        <v>5.0035000000000003E-2</v>
      </c>
      <c r="M100" t="s">
        <v>4</v>
      </c>
      <c r="N100">
        <v>285.86288500000001</v>
      </c>
      <c r="O100">
        <v>2.2304000000000001E-2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0.32</v>
      </c>
      <c r="AM100">
        <v>0.2576</v>
      </c>
    </row>
    <row r="101" spans="1:39" s="3" customFormat="1" x14ac:dyDescent="0.25">
      <c r="A101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444.13642499999997</v>
      </c>
      <c r="I101" s="3">
        <v>5.9965999999999998E-2</v>
      </c>
      <c r="J101" s="3" t="s">
        <v>3</v>
      </c>
      <c r="K101" s="3">
        <v>428.69393600000001</v>
      </c>
      <c r="L101" s="3">
        <v>5.8228000000000002E-2</v>
      </c>
      <c r="M101" s="3" t="s">
        <v>4</v>
      </c>
      <c r="N101" s="3">
        <v>300.90713399999999</v>
      </c>
      <c r="O101" s="3">
        <v>2.4390999999999999E-2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0.38</v>
      </c>
      <c r="AM101" s="3">
        <v>0.31559999999999999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23.157585000000001</v>
      </c>
      <c r="I102">
        <v>1.8554999999999999E-2</v>
      </c>
      <c r="J102" t="s">
        <v>3</v>
      </c>
      <c r="K102">
        <v>22.169711</v>
      </c>
      <c r="L102">
        <v>1.8511E-2</v>
      </c>
      <c r="M102" t="s">
        <v>4</v>
      </c>
      <c r="N102">
        <v>17.322527999999998</v>
      </c>
      <c r="O102">
        <v>1.8637999999999998E-2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46.280873</v>
      </c>
      <c r="I103">
        <v>7.4609999999999996E-2</v>
      </c>
      <c r="J103" t="s">
        <v>3</v>
      </c>
      <c r="K103">
        <v>44.314923</v>
      </c>
      <c r="L103">
        <v>7.4898000000000006E-2</v>
      </c>
      <c r="M103" t="s">
        <v>4</v>
      </c>
      <c r="N103">
        <v>34.637889999999999</v>
      </c>
      <c r="O103">
        <v>7.5098999999999999E-2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69.409852999999998</v>
      </c>
      <c r="I104">
        <v>0.17044599999999999</v>
      </c>
      <c r="J104" t="s">
        <v>3</v>
      </c>
      <c r="K104">
        <v>66.465701999999993</v>
      </c>
      <c r="L104">
        <v>0.171098</v>
      </c>
      <c r="M104" t="s">
        <v>4</v>
      </c>
      <c r="N104">
        <v>51.959712000000003</v>
      </c>
      <c r="O104">
        <v>0.171873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92.532740000000004</v>
      </c>
      <c r="I105">
        <v>0.30826500000000001</v>
      </c>
      <c r="J105" t="s">
        <v>3</v>
      </c>
      <c r="K105">
        <v>88.610451999999995</v>
      </c>
      <c r="L105">
        <v>0.30986900000000001</v>
      </c>
      <c r="M105" t="s">
        <v>4</v>
      </c>
      <c r="N105">
        <v>69.274631999999997</v>
      </c>
      <c r="O105">
        <v>0.31069600000000003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115.662372</v>
      </c>
      <c r="I106">
        <v>0.48222999999999999</v>
      </c>
      <c r="J106" t="s">
        <v>3</v>
      </c>
      <c r="K106">
        <v>110.762485</v>
      </c>
      <c r="L106">
        <v>0.48415399999999997</v>
      </c>
      <c r="M106" t="s">
        <v>4</v>
      </c>
      <c r="N106">
        <v>86.597661000000002</v>
      </c>
      <c r="O106">
        <v>0.485759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138.78866099999999</v>
      </c>
      <c r="I107">
        <v>0.69234700000000005</v>
      </c>
      <c r="J107" t="s">
        <v>3</v>
      </c>
      <c r="K107">
        <v>132.910988</v>
      </c>
      <c r="L107">
        <v>0.69428400000000001</v>
      </c>
      <c r="M107" t="s">
        <v>4</v>
      </c>
      <c r="N107">
        <v>103.917008</v>
      </c>
      <c r="O107">
        <v>0.69664499999999996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161.91403399999999</v>
      </c>
      <c r="I108">
        <v>0.94463799999999998</v>
      </c>
      <c r="J108" t="s">
        <v>3</v>
      </c>
      <c r="K108">
        <v>155.05853999999999</v>
      </c>
      <c r="L108">
        <v>0.94754799999999995</v>
      </c>
      <c r="M108" t="s">
        <v>4</v>
      </c>
      <c r="N108">
        <v>121.23578500000001</v>
      </c>
      <c r="O108">
        <v>0.95035599999999998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185.04028199999999</v>
      </c>
      <c r="I109">
        <v>1.2221740000000001</v>
      </c>
      <c r="J109" t="s">
        <v>3</v>
      </c>
      <c r="K109">
        <v>177.206401</v>
      </c>
      <c r="L109">
        <v>1.2261420000000001</v>
      </c>
      <c r="M109" t="s">
        <v>4</v>
      </c>
      <c r="N109">
        <v>138.55570599999999</v>
      </c>
      <c r="O109">
        <v>1.231438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208.16162499999999</v>
      </c>
      <c r="I110">
        <v>1.549528</v>
      </c>
      <c r="J110" t="s">
        <v>3</v>
      </c>
      <c r="K110">
        <v>199.34995599999999</v>
      </c>
      <c r="L110">
        <v>1.5552490000000001</v>
      </c>
      <c r="M110" t="s">
        <v>4</v>
      </c>
      <c r="N110">
        <v>155.87044800000001</v>
      </c>
      <c r="O110">
        <v>1.562568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231.286857</v>
      </c>
      <c r="I111">
        <v>1.9204509999999999</v>
      </c>
      <c r="J111" t="s">
        <v>3</v>
      </c>
      <c r="K111">
        <v>221.49647999999999</v>
      </c>
      <c r="L111">
        <v>1.927357</v>
      </c>
      <c r="M111" t="s">
        <v>4</v>
      </c>
      <c r="N111">
        <v>173.18841800000001</v>
      </c>
      <c r="O111">
        <v>1.937538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254.41607099999999</v>
      </c>
      <c r="I112">
        <v>2.32111</v>
      </c>
      <c r="J112" t="s">
        <v>3</v>
      </c>
      <c r="K112">
        <v>243.647716</v>
      </c>
      <c r="L112">
        <v>2.3299300000000001</v>
      </c>
      <c r="M112" t="s">
        <v>4</v>
      </c>
      <c r="N112">
        <v>190.51079100000001</v>
      </c>
      <c r="O112">
        <v>2.3420079999999999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277.54157099999998</v>
      </c>
      <c r="I113">
        <v>2.7629510000000002</v>
      </c>
      <c r="J113" t="s">
        <v>3</v>
      </c>
      <c r="K113">
        <v>265.79535099999998</v>
      </c>
      <c r="L113">
        <v>2.7713350000000001</v>
      </c>
      <c r="M113" t="s">
        <v>4</v>
      </c>
      <c r="N113">
        <v>207.82991899999999</v>
      </c>
      <c r="O113">
        <v>2.7852229999999998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300.67065000000002</v>
      </c>
      <c r="I114">
        <v>3.2509610000000002</v>
      </c>
      <c r="J114" t="s">
        <v>3</v>
      </c>
      <c r="K114">
        <v>287.94665600000002</v>
      </c>
      <c r="L114">
        <v>3.2605409999999999</v>
      </c>
      <c r="M114" t="s">
        <v>4</v>
      </c>
      <c r="N114">
        <v>225.152342</v>
      </c>
      <c r="O114">
        <v>3.2772739999999998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323.80050599999998</v>
      </c>
      <c r="I115">
        <v>3.7955390000000002</v>
      </c>
      <c r="J115" t="s">
        <v>3</v>
      </c>
      <c r="K115">
        <v>310.09894500000001</v>
      </c>
      <c r="L115">
        <v>3.8054610000000002</v>
      </c>
      <c r="M115" t="s">
        <v>4</v>
      </c>
      <c r="N115">
        <v>242.475708</v>
      </c>
      <c r="O115">
        <v>3.8244120000000001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346.92488600000001</v>
      </c>
      <c r="I116">
        <v>4.3595439999999996</v>
      </c>
      <c r="J116" t="s">
        <v>3</v>
      </c>
      <c r="K116">
        <v>332.24497400000001</v>
      </c>
      <c r="L116">
        <v>4.3701040000000004</v>
      </c>
      <c r="M116" t="s">
        <v>4</v>
      </c>
      <c r="N116">
        <v>259.79352899999998</v>
      </c>
      <c r="O116">
        <v>4.3866139999999998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370.05688099999998</v>
      </c>
      <c r="I117">
        <v>4.9710190000000001</v>
      </c>
      <c r="J117" t="s">
        <v>3</v>
      </c>
      <c r="K117">
        <v>354.39924400000001</v>
      </c>
      <c r="L117">
        <v>4.9845410000000001</v>
      </c>
      <c r="M117" t="s">
        <v>4</v>
      </c>
      <c r="N117">
        <v>277.11898200000002</v>
      </c>
      <c r="O117">
        <v>5.002694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393.17771699999997</v>
      </c>
      <c r="I118">
        <v>5.5817709999999998</v>
      </c>
      <c r="J118" t="s">
        <v>3</v>
      </c>
      <c r="K118">
        <v>376.54217999999997</v>
      </c>
      <c r="L118">
        <v>5.5995600000000003</v>
      </c>
      <c r="M118" t="s">
        <v>4</v>
      </c>
      <c r="N118">
        <v>294.43420900000001</v>
      </c>
      <c r="O118">
        <v>5.6214579999999996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416.30273399999999</v>
      </c>
      <c r="I119">
        <v>6.2588790000000003</v>
      </c>
      <c r="J119" t="s">
        <v>3</v>
      </c>
      <c r="K119">
        <v>398.68921</v>
      </c>
      <c r="L119">
        <v>6.279077</v>
      </c>
      <c r="M119" t="s">
        <v>4</v>
      </c>
      <c r="N119">
        <v>311.75341400000002</v>
      </c>
      <c r="O119">
        <v>6.3034889999999999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439.43068299999999</v>
      </c>
      <c r="I120">
        <v>6.9982930000000003</v>
      </c>
      <c r="J120" t="s">
        <v>3</v>
      </c>
      <c r="K120">
        <v>420.83942100000002</v>
      </c>
      <c r="L120">
        <v>7.0187650000000001</v>
      </c>
      <c r="M120" t="s">
        <v>4</v>
      </c>
      <c r="N120">
        <v>329.07458700000001</v>
      </c>
      <c r="O120">
        <v>7.0461910000000003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462.55983300000003</v>
      </c>
      <c r="I121" s="3">
        <v>7.711735</v>
      </c>
      <c r="J121" s="3" t="s">
        <v>3</v>
      </c>
      <c r="K121" s="3">
        <v>442.990365</v>
      </c>
      <c r="L121" s="3">
        <v>7.7351260000000002</v>
      </c>
      <c r="M121" s="3" t="s">
        <v>4</v>
      </c>
      <c r="N121" s="3">
        <v>346.39669300000003</v>
      </c>
      <c r="O121" s="3">
        <v>7.7604160000000002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16.041588000000001</v>
      </c>
      <c r="I122">
        <v>1.0809999999999999E-3</v>
      </c>
      <c r="J122" t="s">
        <v>3</v>
      </c>
      <c r="K122">
        <v>15.925204000000001</v>
      </c>
      <c r="L122">
        <v>1.0399999999999999E-3</v>
      </c>
      <c r="M122" t="s">
        <v>4</v>
      </c>
      <c r="N122">
        <v>6.1786880000000002</v>
      </c>
      <c r="O122">
        <v>4.2700000000000002E-4</v>
      </c>
      <c r="P122" t="s">
        <v>5</v>
      </c>
      <c r="Q122">
        <v>0.138186</v>
      </c>
      <c r="R122">
        <v>6.9999999999999999E-6</v>
      </c>
      <c r="S122" t="s">
        <v>6</v>
      </c>
      <c r="T122">
        <v>6.2083940000000002</v>
      </c>
      <c r="U122">
        <v>3.1599999999999998E-4</v>
      </c>
      <c r="V122" t="s">
        <v>7</v>
      </c>
      <c r="W122">
        <v>0.18871499999999999</v>
      </c>
      <c r="X122">
        <v>1.1E-5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0.99626000000000003</v>
      </c>
      <c r="AJ122">
        <v>1.9999999999999999E-6</v>
      </c>
      <c r="AK122" t="s">
        <v>12</v>
      </c>
      <c r="AL122">
        <v>0.28000000000000003</v>
      </c>
      <c r="AM122">
        <v>0.24160000000000001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32.101467</v>
      </c>
      <c r="I123">
        <v>2.117E-3</v>
      </c>
      <c r="J123" t="s">
        <v>3</v>
      </c>
      <c r="K123">
        <v>31.870108999999999</v>
      </c>
      <c r="L123">
        <v>2.019E-3</v>
      </c>
      <c r="M123" t="s">
        <v>4</v>
      </c>
      <c r="N123">
        <v>12.349797000000001</v>
      </c>
      <c r="O123">
        <v>6.9099999999999999E-4</v>
      </c>
      <c r="P123" t="s">
        <v>5</v>
      </c>
      <c r="Q123">
        <v>0.27514100000000002</v>
      </c>
      <c r="R123">
        <v>7.9999999999999996E-6</v>
      </c>
      <c r="S123" t="s">
        <v>6</v>
      </c>
      <c r="T123">
        <v>12.486518</v>
      </c>
      <c r="U123">
        <v>7.0600000000000003E-4</v>
      </c>
      <c r="V123" t="s">
        <v>7</v>
      </c>
      <c r="W123">
        <v>0.36954999999999999</v>
      </c>
      <c r="X123">
        <v>2.5000000000000001E-5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0.99670400000000003</v>
      </c>
      <c r="AJ123">
        <v>3.0000000000000001E-6</v>
      </c>
      <c r="AK123" t="s">
        <v>12</v>
      </c>
      <c r="AL123">
        <v>0.96</v>
      </c>
      <c r="AM123">
        <v>0.59840000000000004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48.215834999999998</v>
      </c>
      <c r="I124">
        <v>2.4069999999999999E-3</v>
      </c>
      <c r="J124" t="s">
        <v>3</v>
      </c>
      <c r="K124">
        <v>47.869500000000002</v>
      </c>
      <c r="L124">
        <v>2.3259999999999999E-3</v>
      </c>
      <c r="M124" t="s">
        <v>4</v>
      </c>
      <c r="N124">
        <v>18.521719999999998</v>
      </c>
      <c r="O124">
        <v>1.0200000000000001E-3</v>
      </c>
      <c r="P124" t="s">
        <v>5</v>
      </c>
      <c r="Q124">
        <v>0.412439</v>
      </c>
      <c r="R124">
        <v>1.1E-5</v>
      </c>
      <c r="S124" t="s">
        <v>6</v>
      </c>
      <c r="T124">
        <v>18.821453000000002</v>
      </c>
      <c r="U124">
        <v>9.3800000000000003E-4</v>
      </c>
      <c r="V124" t="s">
        <v>7</v>
      </c>
      <c r="W124">
        <v>0.54948600000000003</v>
      </c>
      <c r="X124">
        <v>3.4E-5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0.99717800000000001</v>
      </c>
      <c r="AJ124">
        <v>3.0000000000000001E-6</v>
      </c>
      <c r="AK124" t="s">
        <v>12</v>
      </c>
      <c r="AL124">
        <v>1.64</v>
      </c>
      <c r="AM124">
        <v>0.79039999999999999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64.428979999999996</v>
      </c>
      <c r="I125">
        <v>9.8372000000000001E-2</v>
      </c>
      <c r="J125" t="s">
        <v>3</v>
      </c>
      <c r="K125">
        <v>63.966693999999997</v>
      </c>
      <c r="L125">
        <v>9.8395999999999997E-2</v>
      </c>
      <c r="M125" t="s">
        <v>4</v>
      </c>
      <c r="N125">
        <v>24.693667999999999</v>
      </c>
      <c r="O125">
        <v>1.2639999999999999E-3</v>
      </c>
      <c r="P125" t="s">
        <v>5</v>
      </c>
      <c r="Q125">
        <v>0.54925199999999996</v>
      </c>
      <c r="R125">
        <v>1.1E-5</v>
      </c>
      <c r="S125" t="s">
        <v>6</v>
      </c>
      <c r="T125">
        <v>25.196428999999998</v>
      </c>
      <c r="U125">
        <v>1.366E-3</v>
      </c>
      <c r="V125" t="s">
        <v>7</v>
      </c>
      <c r="W125">
        <v>0.728271</v>
      </c>
      <c r="X125">
        <v>4.5000000000000003E-5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1.2310000000000001E-3</v>
      </c>
      <c r="AG125">
        <v>0</v>
      </c>
      <c r="AH125" t="s">
        <v>11</v>
      </c>
      <c r="AI125">
        <v>0.99744200000000005</v>
      </c>
      <c r="AJ125">
        <v>3.0000000000000001E-6</v>
      </c>
      <c r="AK125" t="s">
        <v>12</v>
      </c>
      <c r="AL125">
        <v>2.5</v>
      </c>
      <c r="AM125">
        <v>0.77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80.625574999999998</v>
      </c>
      <c r="I126">
        <v>0.100453</v>
      </c>
      <c r="J126" t="s">
        <v>3</v>
      </c>
      <c r="K126">
        <v>80.047421999999997</v>
      </c>
      <c r="L126">
        <v>0.10036200000000001</v>
      </c>
      <c r="M126" t="s">
        <v>4</v>
      </c>
      <c r="N126">
        <v>30.867478999999999</v>
      </c>
      <c r="O126">
        <v>1.4920000000000001E-3</v>
      </c>
      <c r="P126" t="s">
        <v>5</v>
      </c>
      <c r="Q126">
        <v>0.686114</v>
      </c>
      <c r="R126">
        <v>1.2999999999999999E-5</v>
      </c>
      <c r="S126" t="s">
        <v>6</v>
      </c>
      <c r="T126">
        <v>31.614805</v>
      </c>
      <c r="U126">
        <v>1.89E-3</v>
      </c>
      <c r="V126" t="s">
        <v>7</v>
      </c>
      <c r="W126">
        <v>0.90766899999999995</v>
      </c>
      <c r="X126">
        <v>5.8999999999999998E-5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0.99804700000000002</v>
      </c>
      <c r="AJ126">
        <v>1.9999999999999999E-6</v>
      </c>
      <c r="AK126" t="s">
        <v>12</v>
      </c>
      <c r="AL126">
        <v>3.88</v>
      </c>
      <c r="AM126">
        <v>1.3056000000000001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96.861779999999996</v>
      </c>
      <c r="I127">
        <v>0.112066</v>
      </c>
      <c r="J127" t="s">
        <v>3</v>
      </c>
      <c r="K127">
        <v>96.16798</v>
      </c>
      <c r="L127">
        <v>0.111514</v>
      </c>
      <c r="M127" t="s">
        <v>4</v>
      </c>
      <c r="N127">
        <v>37.038494</v>
      </c>
      <c r="O127">
        <v>1.7949999999999999E-3</v>
      </c>
      <c r="P127" t="s">
        <v>5</v>
      </c>
      <c r="Q127">
        <v>0.82279800000000003</v>
      </c>
      <c r="R127">
        <v>1.4E-5</v>
      </c>
      <c r="S127" t="s">
        <v>6</v>
      </c>
      <c r="T127">
        <v>38.064321</v>
      </c>
      <c r="U127">
        <v>2.7759999999999998E-3</v>
      </c>
      <c r="V127" t="s">
        <v>7</v>
      </c>
      <c r="W127">
        <v>1.0867910000000001</v>
      </c>
      <c r="X127">
        <v>7.7999999999999999E-5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0.99817999999999996</v>
      </c>
      <c r="AJ127">
        <v>1.9999999999999999E-6</v>
      </c>
      <c r="AK127" t="s">
        <v>12</v>
      </c>
      <c r="AL127">
        <v>5.36</v>
      </c>
      <c r="AM127">
        <v>1.8704000000000001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113.218233</v>
      </c>
      <c r="I128">
        <v>0.340891</v>
      </c>
      <c r="J128" t="s">
        <v>3</v>
      </c>
      <c r="K128">
        <v>112.43451399999999</v>
      </c>
      <c r="L128">
        <v>0.50866</v>
      </c>
      <c r="M128" t="s">
        <v>4</v>
      </c>
      <c r="N128">
        <v>43.214008</v>
      </c>
      <c r="O128">
        <v>2.124E-3</v>
      </c>
      <c r="P128" t="s">
        <v>5</v>
      </c>
      <c r="Q128">
        <v>0.95981700000000003</v>
      </c>
      <c r="R128">
        <v>1.8E-5</v>
      </c>
      <c r="S128" t="s">
        <v>6</v>
      </c>
      <c r="T128">
        <v>44.554577000000002</v>
      </c>
      <c r="U128">
        <v>3.0379999999999999E-3</v>
      </c>
      <c r="V128" t="s">
        <v>7</v>
      </c>
      <c r="W128">
        <v>1.2668699999999999</v>
      </c>
      <c r="X128">
        <v>1.54E-4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0.99848700000000001</v>
      </c>
      <c r="AJ128">
        <v>1.9999999999999999E-6</v>
      </c>
      <c r="AK128" t="s">
        <v>12</v>
      </c>
      <c r="AL128">
        <v>6.62</v>
      </c>
      <c r="AM128">
        <v>2.4756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129.52676</v>
      </c>
      <c r="I129">
        <v>0.43282700000000002</v>
      </c>
      <c r="J129" t="s">
        <v>3</v>
      </c>
      <c r="K129">
        <v>128.62894399999999</v>
      </c>
      <c r="L129">
        <v>0.63202899999999995</v>
      </c>
      <c r="M129" t="s">
        <v>4</v>
      </c>
      <c r="N129">
        <v>49.386786000000001</v>
      </c>
      <c r="O129">
        <v>2.5249999999999999E-3</v>
      </c>
      <c r="P129" t="s">
        <v>5</v>
      </c>
      <c r="Q129">
        <v>1.0967979999999999</v>
      </c>
      <c r="R129">
        <v>2.3E-5</v>
      </c>
      <c r="S129" t="s">
        <v>6</v>
      </c>
      <c r="T129">
        <v>51.082487</v>
      </c>
      <c r="U129">
        <v>4.1250000000000002E-3</v>
      </c>
      <c r="V129" t="s">
        <v>7</v>
      </c>
      <c r="W129">
        <v>1.445719</v>
      </c>
      <c r="X129">
        <v>1.76E-4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0.99874200000000002</v>
      </c>
      <c r="AJ129">
        <v>9.9999999999999995E-7</v>
      </c>
      <c r="AK129" t="s">
        <v>12</v>
      </c>
      <c r="AL129">
        <v>8.42</v>
      </c>
      <c r="AM129">
        <v>3.1236000000000002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145.850796</v>
      </c>
      <c r="I130">
        <v>0.42885800000000002</v>
      </c>
      <c r="J130" t="s">
        <v>3</v>
      </c>
      <c r="K130">
        <v>144.83919299999999</v>
      </c>
      <c r="L130">
        <v>0.62740600000000002</v>
      </c>
      <c r="M130" t="s">
        <v>4</v>
      </c>
      <c r="N130">
        <v>55.559604999999998</v>
      </c>
      <c r="O130">
        <v>2.846E-3</v>
      </c>
      <c r="P130" t="s">
        <v>5</v>
      </c>
      <c r="Q130">
        <v>1.2334719999999999</v>
      </c>
      <c r="R130">
        <v>2.4000000000000001E-5</v>
      </c>
      <c r="S130" t="s">
        <v>6</v>
      </c>
      <c r="T130">
        <v>57.643644999999999</v>
      </c>
      <c r="U130">
        <v>4.7879999999999997E-3</v>
      </c>
      <c r="V130" t="s">
        <v>7</v>
      </c>
      <c r="W130">
        <v>1.622949</v>
      </c>
      <c r="X130">
        <v>2.0599999999999999E-4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0.99883500000000003</v>
      </c>
      <c r="AJ130">
        <v>9.9999999999999995E-7</v>
      </c>
      <c r="AK130" t="s">
        <v>12</v>
      </c>
      <c r="AL130">
        <v>10.36</v>
      </c>
      <c r="AM130">
        <v>3.5503999999999998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162.237661</v>
      </c>
      <c r="I131">
        <v>0.45305499999999999</v>
      </c>
      <c r="J131" t="s">
        <v>3</v>
      </c>
      <c r="K131">
        <v>161.11217600000001</v>
      </c>
      <c r="L131">
        <v>0.64989300000000005</v>
      </c>
      <c r="M131" t="s">
        <v>4</v>
      </c>
      <c r="N131">
        <v>61.731017000000001</v>
      </c>
      <c r="O131">
        <v>3.3279999999999998E-3</v>
      </c>
      <c r="P131" t="s">
        <v>5</v>
      </c>
      <c r="Q131">
        <v>1.3702099999999999</v>
      </c>
      <c r="R131">
        <v>2.5999999999999998E-5</v>
      </c>
      <c r="S131" t="s">
        <v>6</v>
      </c>
      <c r="T131">
        <v>64.241108999999994</v>
      </c>
      <c r="U131">
        <v>6.3740000000000003E-3</v>
      </c>
      <c r="V131" t="s">
        <v>7</v>
      </c>
      <c r="W131">
        <v>1.800675</v>
      </c>
      <c r="X131">
        <v>2.4699999999999999E-4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0.99892999999999998</v>
      </c>
      <c r="AJ131">
        <v>9.9999999999999995E-7</v>
      </c>
      <c r="AK131" t="s">
        <v>12</v>
      </c>
      <c r="AL131">
        <v>12.5</v>
      </c>
      <c r="AM131">
        <v>4.53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178.63539399999999</v>
      </c>
      <c r="I132">
        <v>0.46010899999999999</v>
      </c>
      <c r="J132" t="s">
        <v>3</v>
      </c>
      <c r="K132">
        <v>177.39637500000001</v>
      </c>
      <c r="L132">
        <v>0.65707400000000005</v>
      </c>
      <c r="M132" t="s">
        <v>4</v>
      </c>
      <c r="N132">
        <v>67.905332999999999</v>
      </c>
      <c r="O132">
        <v>4.3119999999999999E-3</v>
      </c>
      <c r="P132" t="s">
        <v>5</v>
      </c>
      <c r="Q132">
        <v>1.5072399999999999</v>
      </c>
      <c r="R132">
        <v>2.8E-5</v>
      </c>
      <c r="S132" t="s">
        <v>6</v>
      </c>
      <c r="T132">
        <v>70.878585000000001</v>
      </c>
      <c r="U132">
        <v>7.3239999999999998E-3</v>
      </c>
      <c r="V132" t="s">
        <v>7</v>
      </c>
      <c r="W132">
        <v>1.9779709999999999</v>
      </c>
      <c r="X132">
        <v>2.9E-4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15</v>
      </c>
      <c r="AM132">
        <v>4.72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195.07351299999999</v>
      </c>
      <c r="I133">
        <v>0.47970099999999999</v>
      </c>
      <c r="J133" t="s">
        <v>3</v>
      </c>
      <c r="K133">
        <v>193.719919</v>
      </c>
      <c r="L133">
        <v>0.67879500000000004</v>
      </c>
      <c r="M133" t="s">
        <v>4</v>
      </c>
      <c r="N133">
        <v>74.077198999999993</v>
      </c>
      <c r="O133">
        <v>4.8939999999999999E-3</v>
      </c>
      <c r="P133" t="s">
        <v>5</v>
      </c>
      <c r="Q133">
        <v>1.6439440000000001</v>
      </c>
      <c r="R133">
        <v>3.1000000000000001E-5</v>
      </c>
      <c r="S133" t="s">
        <v>6</v>
      </c>
      <c r="T133">
        <v>77.541888</v>
      </c>
      <c r="U133">
        <v>9.2130000000000007E-3</v>
      </c>
      <c r="V133" t="s">
        <v>7</v>
      </c>
      <c r="W133">
        <v>2.1558419999999998</v>
      </c>
      <c r="X133">
        <v>3.2600000000000001E-4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0.99909400000000004</v>
      </c>
      <c r="AJ133">
        <v>9.9999999999999995E-7</v>
      </c>
      <c r="AK133" t="s">
        <v>12</v>
      </c>
      <c r="AL133">
        <v>17.34</v>
      </c>
      <c r="AM133">
        <v>5.1044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211.528786</v>
      </c>
      <c r="I134">
        <v>0.471412</v>
      </c>
      <c r="J134" t="s">
        <v>3</v>
      </c>
      <c r="K134">
        <v>210.061396</v>
      </c>
      <c r="L134">
        <v>0.66611699999999996</v>
      </c>
      <c r="M134" t="s">
        <v>4</v>
      </c>
      <c r="N134">
        <v>80.243724</v>
      </c>
      <c r="O134">
        <v>4.7169999999999998E-3</v>
      </c>
      <c r="P134" t="s">
        <v>5</v>
      </c>
      <c r="Q134">
        <v>1.780524</v>
      </c>
      <c r="R134">
        <v>3.3000000000000003E-5</v>
      </c>
      <c r="S134" t="s">
        <v>6</v>
      </c>
      <c r="T134">
        <v>84.243198000000007</v>
      </c>
      <c r="U134">
        <v>9.0910000000000001E-3</v>
      </c>
      <c r="V134" t="s">
        <v>7</v>
      </c>
      <c r="W134">
        <v>2.3335050000000002</v>
      </c>
      <c r="X134">
        <v>3.7300000000000001E-4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0.99917500000000004</v>
      </c>
      <c r="AJ134">
        <v>9.9999999999999995E-7</v>
      </c>
      <c r="AK134" t="s">
        <v>12</v>
      </c>
      <c r="AL134">
        <v>20.059999999999999</v>
      </c>
      <c r="AM134">
        <v>8.0164000000000009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228.025961</v>
      </c>
      <c r="I135">
        <v>0.47081899999999999</v>
      </c>
      <c r="J135" t="s">
        <v>3</v>
      </c>
      <c r="K135">
        <v>226.44432800000001</v>
      </c>
      <c r="L135">
        <v>0.66431099999999998</v>
      </c>
      <c r="M135" t="s">
        <v>4</v>
      </c>
      <c r="N135">
        <v>86.415869000000001</v>
      </c>
      <c r="O135">
        <v>4.7499999999999999E-3</v>
      </c>
      <c r="P135" t="s">
        <v>5</v>
      </c>
      <c r="Q135">
        <v>1.9173560000000001</v>
      </c>
      <c r="R135">
        <v>3.8000000000000002E-5</v>
      </c>
      <c r="S135" t="s">
        <v>6</v>
      </c>
      <c r="T135">
        <v>90.980566999999994</v>
      </c>
      <c r="U135">
        <v>1.2408000000000001E-2</v>
      </c>
      <c r="V135" t="s">
        <v>7</v>
      </c>
      <c r="W135">
        <v>2.5115970000000001</v>
      </c>
      <c r="X135">
        <v>4.6000000000000001E-4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0.99929000000000001</v>
      </c>
      <c r="AJ135">
        <v>9.9999999999999995E-7</v>
      </c>
      <c r="AK135" t="s">
        <v>12</v>
      </c>
      <c r="AL135">
        <v>23.22</v>
      </c>
      <c r="AM135">
        <v>9.8916000000000004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244.579522</v>
      </c>
      <c r="I136">
        <v>0.46933000000000002</v>
      </c>
      <c r="J136" t="s">
        <v>3</v>
      </c>
      <c r="K136">
        <v>242.88388800000001</v>
      </c>
      <c r="L136">
        <v>0.66382699999999994</v>
      </c>
      <c r="M136" t="s">
        <v>4</v>
      </c>
      <c r="N136">
        <v>92.585029000000006</v>
      </c>
      <c r="O136">
        <v>4.7130000000000002E-3</v>
      </c>
      <c r="P136" t="s">
        <v>5</v>
      </c>
      <c r="Q136">
        <v>2.0540099999999999</v>
      </c>
      <c r="R136">
        <v>4.0000000000000003E-5</v>
      </c>
      <c r="S136" t="s">
        <v>6</v>
      </c>
      <c r="T136">
        <v>97.761105000000001</v>
      </c>
      <c r="U136">
        <v>1.4109999999999999E-2</v>
      </c>
      <c r="V136" t="s">
        <v>7</v>
      </c>
      <c r="W136">
        <v>2.6889259999999999</v>
      </c>
      <c r="X136">
        <v>5.13E-4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0.99932399999999999</v>
      </c>
      <c r="AJ136">
        <v>9.9999999999999995E-7</v>
      </c>
      <c r="AK136" t="s">
        <v>12</v>
      </c>
      <c r="AL136">
        <v>26.64</v>
      </c>
      <c r="AM136">
        <v>11.5504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261.15039899999999</v>
      </c>
      <c r="I137">
        <v>0.48341499999999998</v>
      </c>
      <c r="J137" t="s">
        <v>3</v>
      </c>
      <c r="K137">
        <v>259.34116</v>
      </c>
      <c r="L137">
        <v>0.67557400000000001</v>
      </c>
      <c r="M137" t="s">
        <v>4</v>
      </c>
      <c r="N137">
        <v>98.752686999999995</v>
      </c>
      <c r="O137">
        <v>5.032E-3</v>
      </c>
      <c r="P137" t="s">
        <v>5</v>
      </c>
      <c r="Q137">
        <v>2.1907160000000001</v>
      </c>
      <c r="R137">
        <v>4.1999999999999998E-5</v>
      </c>
      <c r="S137" t="s">
        <v>6</v>
      </c>
      <c r="T137">
        <v>104.560287</v>
      </c>
      <c r="U137">
        <v>1.7666000000000001E-2</v>
      </c>
      <c r="V137" t="s">
        <v>7</v>
      </c>
      <c r="W137">
        <v>2.8666649999999998</v>
      </c>
      <c r="X137">
        <v>5.9199999999999997E-4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0.99940399999999996</v>
      </c>
      <c r="AJ137">
        <v>9.9999999999999995E-7</v>
      </c>
      <c r="AK137" t="s">
        <v>12</v>
      </c>
      <c r="AL137">
        <v>29.98</v>
      </c>
      <c r="AM137">
        <v>15.019600000000001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277.76287600000001</v>
      </c>
      <c r="I138">
        <v>0.48490800000000001</v>
      </c>
      <c r="J138" t="s">
        <v>3</v>
      </c>
      <c r="K138">
        <v>275.83940000000001</v>
      </c>
      <c r="L138">
        <v>0.67449499999999996</v>
      </c>
      <c r="M138" t="s">
        <v>4</v>
      </c>
      <c r="N138">
        <v>104.928291</v>
      </c>
      <c r="O138">
        <v>5.1640000000000002E-3</v>
      </c>
      <c r="P138" t="s">
        <v>5</v>
      </c>
      <c r="Q138">
        <v>2.3275440000000001</v>
      </c>
      <c r="R138">
        <v>4.3000000000000002E-5</v>
      </c>
      <c r="S138" t="s">
        <v>6</v>
      </c>
      <c r="T138">
        <v>111.408411</v>
      </c>
      <c r="U138">
        <v>2.0421999999999999E-2</v>
      </c>
      <c r="V138" t="s">
        <v>7</v>
      </c>
      <c r="W138">
        <v>3.0441009999999999</v>
      </c>
      <c r="X138">
        <v>6.5300000000000004E-4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0.99942299999999995</v>
      </c>
      <c r="AJ138">
        <v>9.9999999999999995E-7</v>
      </c>
      <c r="AK138" t="s">
        <v>12</v>
      </c>
      <c r="AL138">
        <v>34.020000000000003</v>
      </c>
      <c r="AM138">
        <v>20.3796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294.400192</v>
      </c>
      <c r="I139">
        <v>0.48751100000000003</v>
      </c>
      <c r="J139" t="s">
        <v>3</v>
      </c>
      <c r="K139">
        <v>292.36278299999998</v>
      </c>
      <c r="L139">
        <v>0.67513800000000002</v>
      </c>
      <c r="M139" t="s">
        <v>4</v>
      </c>
      <c r="N139">
        <v>111.09983200000001</v>
      </c>
      <c r="O139">
        <v>5.2500000000000003E-3</v>
      </c>
      <c r="P139" t="s">
        <v>5</v>
      </c>
      <c r="Q139">
        <v>2.4642300000000001</v>
      </c>
      <c r="R139">
        <v>4.6999999999999997E-5</v>
      </c>
      <c r="S139" t="s">
        <v>6</v>
      </c>
      <c r="T139">
        <v>118.287048</v>
      </c>
      <c r="U139">
        <v>2.3314000000000001E-2</v>
      </c>
      <c r="V139" t="s">
        <v>7</v>
      </c>
      <c r="W139">
        <v>3.221679</v>
      </c>
      <c r="X139">
        <v>6.8199999999999999E-4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0.99943800000000005</v>
      </c>
      <c r="AJ139">
        <v>9.9999999999999995E-7</v>
      </c>
      <c r="AK139" t="s">
        <v>12</v>
      </c>
      <c r="AL139">
        <v>37.42</v>
      </c>
      <c r="AM139">
        <v>19.4436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311.06896399999999</v>
      </c>
      <c r="I140">
        <v>0.49255399999999999</v>
      </c>
      <c r="J140" t="s">
        <v>3</v>
      </c>
      <c r="K140">
        <v>308.91764899999998</v>
      </c>
      <c r="L140">
        <v>0.67646499999999998</v>
      </c>
      <c r="M140" t="s">
        <v>4</v>
      </c>
      <c r="N140">
        <v>117.271057</v>
      </c>
      <c r="O140">
        <v>5.3889999999999997E-3</v>
      </c>
      <c r="P140" t="s">
        <v>5</v>
      </c>
      <c r="Q140">
        <v>2.600892</v>
      </c>
      <c r="R140">
        <v>4.8999999999999998E-5</v>
      </c>
      <c r="S140" t="s">
        <v>6</v>
      </c>
      <c r="T140">
        <v>125.181782</v>
      </c>
      <c r="U140">
        <v>2.4669E-2</v>
      </c>
      <c r="V140" t="s">
        <v>7</v>
      </c>
      <c r="W140">
        <v>3.3992900000000001</v>
      </c>
      <c r="X140">
        <v>7.3099999999999999E-4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0.99951599999999996</v>
      </c>
      <c r="AJ140">
        <v>0</v>
      </c>
      <c r="AK140" t="s">
        <v>12</v>
      </c>
      <c r="AL140">
        <v>41.94</v>
      </c>
      <c r="AM140">
        <v>26.936399999999999</v>
      </c>
    </row>
    <row r="141" spans="1:39" s="3" customFormat="1" x14ac:dyDescent="0.25">
      <c r="A141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327.78622000000001</v>
      </c>
      <c r="I141" s="3">
        <v>0.49693599999999999</v>
      </c>
      <c r="J141" s="3" t="s">
        <v>3</v>
      </c>
      <c r="K141" s="3">
        <v>325.520895</v>
      </c>
      <c r="L141" s="3">
        <v>0.68281099999999995</v>
      </c>
      <c r="M141" s="3" t="s">
        <v>4</v>
      </c>
      <c r="N141" s="3">
        <v>123.441075</v>
      </c>
      <c r="O141" s="3">
        <v>5.0809999999999996E-3</v>
      </c>
      <c r="P141" s="3" t="s">
        <v>5</v>
      </c>
      <c r="Q141" s="3">
        <v>2.737695</v>
      </c>
      <c r="R141" s="3">
        <v>5.1999999999999997E-5</v>
      </c>
      <c r="S141" s="3" t="s">
        <v>6</v>
      </c>
      <c r="T141" s="3">
        <v>132.12176199999999</v>
      </c>
      <c r="U141" s="3">
        <v>2.7493E-2</v>
      </c>
      <c r="V141" s="3" t="s">
        <v>7</v>
      </c>
      <c r="W141" s="3">
        <v>3.577105</v>
      </c>
      <c r="X141" s="3">
        <v>7.8600000000000002E-4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0.99955300000000002</v>
      </c>
      <c r="AJ141" s="3">
        <v>0</v>
      </c>
      <c r="AK141" s="3" t="s">
        <v>12</v>
      </c>
      <c r="AL141" s="3">
        <v>46.26</v>
      </c>
      <c r="AM141" s="3">
        <v>22.952400000000001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15.594251999999999</v>
      </c>
      <c r="I162">
        <v>0.188891</v>
      </c>
      <c r="J162" t="s">
        <v>3</v>
      </c>
      <c r="K162">
        <v>15.486662000000001</v>
      </c>
      <c r="L162">
        <v>0.189031</v>
      </c>
      <c r="M162" t="s">
        <v>4</v>
      </c>
      <c r="N162">
        <v>6.1670150000000001</v>
      </c>
      <c r="O162">
        <v>5.0100000000000003E-4</v>
      </c>
      <c r="P162" t="s">
        <v>5</v>
      </c>
      <c r="Q162">
        <v>0.12956599999999999</v>
      </c>
      <c r="R162">
        <v>9.9999999999999995E-7</v>
      </c>
      <c r="S162" t="s">
        <v>6</v>
      </c>
      <c r="T162">
        <v>5.7751400000000004</v>
      </c>
      <c r="U162">
        <v>0.177624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0.99619400000000002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31.113775</v>
      </c>
      <c r="I163">
        <v>0.74631000000000003</v>
      </c>
      <c r="J163" t="s">
        <v>3</v>
      </c>
      <c r="K163">
        <v>30.899113</v>
      </c>
      <c r="L163">
        <v>0.74605600000000005</v>
      </c>
      <c r="M163" t="s">
        <v>4</v>
      </c>
      <c r="N163">
        <v>12.33226</v>
      </c>
      <c r="O163">
        <v>9.9099999999999991E-4</v>
      </c>
      <c r="P163" t="s">
        <v>5</v>
      </c>
      <c r="Q163">
        <v>0.259239</v>
      </c>
      <c r="R163">
        <v>5.0000000000000004E-6</v>
      </c>
      <c r="S163" t="s">
        <v>6</v>
      </c>
      <c r="T163">
        <v>11.522005</v>
      </c>
      <c r="U163">
        <v>0.70420899999999997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0.99718700000000005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46.650198000000003</v>
      </c>
      <c r="I164">
        <v>1.584721</v>
      </c>
      <c r="J164" t="s">
        <v>3</v>
      </c>
      <c r="K164">
        <v>46.328977000000002</v>
      </c>
      <c r="L164">
        <v>1.5836140000000001</v>
      </c>
      <c r="M164" t="s">
        <v>4</v>
      </c>
      <c r="N164">
        <v>18.497772999999999</v>
      </c>
      <c r="O164">
        <v>1.477E-3</v>
      </c>
      <c r="P164" t="s">
        <v>5</v>
      </c>
      <c r="Q164">
        <v>0.38869100000000001</v>
      </c>
      <c r="R164">
        <v>7.9999999999999996E-6</v>
      </c>
      <c r="S164" t="s">
        <v>6</v>
      </c>
      <c r="T164">
        <v>17.268609999999999</v>
      </c>
      <c r="U164">
        <v>1.580254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0.99756900000000004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62.222515000000001</v>
      </c>
      <c r="I165">
        <v>3.1832389999999999</v>
      </c>
      <c r="J165" t="s">
        <v>3</v>
      </c>
      <c r="K165">
        <v>61.793807999999999</v>
      </c>
      <c r="L165">
        <v>3.1715040000000001</v>
      </c>
      <c r="M165" t="s">
        <v>4</v>
      </c>
      <c r="N165">
        <v>24.661985999999999</v>
      </c>
      <c r="O165">
        <v>1.8129999999999999E-3</v>
      </c>
      <c r="P165" t="s">
        <v>5</v>
      </c>
      <c r="Q165">
        <v>0.51827999999999996</v>
      </c>
      <c r="R165">
        <v>1.1E-5</v>
      </c>
      <c r="S165" t="s">
        <v>6</v>
      </c>
      <c r="T165">
        <v>23.014161000000001</v>
      </c>
      <c r="U165">
        <v>2.803464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0.99783999999999995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77.745183999999995</v>
      </c>
      <c r="I166">
        <v>4.8995749999999996</v>
      </c>
      <c r="J166" t="s">
        <v>3</v>
      </c>
      <c r="K166">
        <v>77.210857000000004</v>
      </c>
      <c r="L166">
        <v>4.8882859999999999</v>
      </c>
      <c r="M166" t="s">
        <v>4</v>
      </c>
      <c r="N166">
        <v>30.824148000000001</v>
      </c>
      <c r="O166">
        <v>1.614E-3</v>
      </c>
      <c r="P166" t="s">
        <v>5</v>
      </c>
      <c r="Q166">
        <v>0.64762600000000003</v>
      </c>
      <c r="R166">
        <v>1.2999999999999999E-5</v>
      </c>
      <c r="S166" t="s">
        <v>6</v>
      </c>
      <c r="T166">
        <v>28.759782999999999</v>
      </c>
      <c r="U166">
        <v>4.3741019999999997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0.99820399999999998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93.262021000000004</v>
      </c>
      <c r="I167">
        <v>6.9446070000000004</v>
      </c>
      <c r="J167" t="s">
        <v>3</v>
      </c>
      <c r="K167">
        <v>92.621482</v>
      </c>
      <c r="L167">
        <v>6.9320029999999999</v>
      </c>
      <c r="M167" t="s">
        <v>4</v>
      </c>
      <c r="N167">
        <v>36.983423000000002</v>
      </c>
      <c r="O167">
        <v>1.6149999999999999E-3</v>
      </c>
      <c r="P167" t="s">
        <v>5</v>
      </c>
      <c r="Q167">
        <v>0.77676699999999999</v>
      </c>
      <c r="R167">
        <v>1.4E-5</v>
      </c>
      <c r="S167" t="s">
        <v>6</v>
      </c>
      <c r="T167">
        <v>34.504978999999999</v>
      </c>
      <c r="U167">
        <v>6.2871119999999996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0.99858999999999998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108.785462</v>
      </c>
      <c r="I168">
        <v>9.4268149999999995</v>
      </c>
      <c r="J168" t="s">
        <v>3</v>
      </c>
      <c r="K168">
        <v>108.039777</v>
      </c>
      <c r="L168">
        <v>9.4116049999999998</v>
      </c>
      <c r="M168" t="s">
        <v>4</v>
      </c>
      <c r="N168">
        <v>43.144440000000003</v>
      </c>
      <c r="O168">
        <v>2.5079999999999998E-3</v>
      </c>
      <c r="P168" t="s">
        <v>5</v>
      </c>
      <c r="Q168">
        <v>0.90592399999999995</v>
      </c>
      <c r="R168">
        <v>1.7E-5</v>
      </c>
      <c r="S168" t="s">
        <v>6</v>
      </c>
      <c r="T168">
        <v>40.250943999999997</v>
      </c>
      <c r="U168">
        <v>8.5477360000000004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0.998664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124.295248</v>
      </c>
      <c r="I169">
        <v>12.153584</v>
      </c>
      <c r="J169" t="s">
        <v>3</v>
      </c>
      <c r="K169">
        <v>123.44394200000001</v>
      </c>
      <c r="L169">
        <v>12.131482</v>
      </c>
      <c r="M169" t="s">
        <v>4</v>
      </c>
      <c r="N169">
        <v>49.312026000000003</v>
      </c>
      <c r="O169">
        <v>4.2119999999999996E-3</v>
      </c>
      <c r="P169" t="s">
        <v>5</v>
      </c>
      <c r="Q169">
        <v>1.0353540000000001</v>
      </c>
      <c r="R169">
        <v>2.6999999999999999E-5</v>
      </c>
      <c r="S169" t="s">
        <v>6</v>
      </c>
      <c r="T169">
        <v>45.99776</v>
      </c>
      <c r="U169">
        <v>11.168987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0.99894799999999995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139.80640500000001</v>
      </c>
      <c r="I170">
        <v>15.393786</v>
      </c>
      <c r="J170" t="s">
        <v>3</v>
      </c>
      <c r="K170">
        <v>138.85047800000001</v>
      </c>
      <c r="L170">
        <v>15.371648</v>
      </c>
      <c r="M170" t="s">
        <v>4</v>
      </c>
      <c r="N170">
        <v>55.478355000000001</v>
      </c>
      <c r="O170">
        <v>4.777E-3</v>
      </c>
      <c r="P170" t="s">
        <v>5</v>
      </c>
      <c r="Q170">
        <v>1.1644060000000001</v>
      </c>
      <c r="R170">
        <v>2.9E-5</v>
      </c>
      <c r="S170" t="s">
        <v>6</v>
      </c>
      <c r="T170">
        <v>51.742311999999998</v>
      </c>
      <c r="U170">
        <v>14.135075000000001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0.99908699999999995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155.314763</v>
      </c>
      <c r="I171">
        <v>18.915320000000001</v>
      </c>
      <c r="J171" t="s">
        <v>3</v>
      </c>
      <c r="K171">
        <v>154.253714</v>
      </c>
      <c r="L171">
        <v>18.891912999999999</v>
      </c>
      <c r="M171" t="s">
        <v>4</v>
      </c>
      <c r="N171">
        <v>61.642541999999999</v>
      </c>
      <c r="O171">
        <v>4.8310000000000002E-3</v>
      </c>
      <c r="P171" t="s">
        <v>5</v>
      </c>
      <c r="Q171">
        <v>1.2935589999999999</v>
      </c>
      <c r="R171">
        <v>3.3000000000000003E-5</v>
      </c>
      <c r="S171" t="s">
        <v>6</v>
      </c>
      <c r="T171">
        <v>57.486893999999999</v>
      </c>
      <c r="U171">
        <v>17.445947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0.99919599999999997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170.80506600000001</v>
      </c>
      <c r="I172">
        <v>22.725335999999999</v>
      </c>
      <c r="J172" t="s">
        <v>3</v>
      </c>
      <c r="K172">
        <v>169.63890000000001</v>
      </c>
      <c r="L172">
        <v>22.700617999999999</v>
      </c>
      <c r="M172" t="s">
        <v>4</v>
      </c>
      <c r="N172">
        <v>67.804661999999993</v>
      </c>
      <c r="O172">
        <v>4.9579999999999997E-3</v>
      </c>
      <c r="P172" t="s">
        <v>5</v>
      </c>
      <c r="Q172">
        <v>1.4228080000000001</v>
      </c>
      <c r="R172">
        <v>4.1E-5</v>
      </c>
      <c r="S172" t="s">
        <v>6</v>
      </c>
      <c r="T172">
        <v>63.231377000000002</v>
      </c>
      <c r="U172">
        <v>21.110130000000002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0.99924999999999997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186.298856</v>
      </c>
      <c r="I173">
        <v>26.913432</v>
      </c>
      <c r="J173" t="s">
        <v>3</v>
      </c>
      <c r="K173">
        <v>185.02693500000001</v>
      </c>
      <c r="L173">
        <v>26.885898000000001</v>
      </c>
      <c r="M173" t="s">
        <v>4</v>
      </c>
      <c r="N173">
        <v>73.970459000000005</v>
      </c>
      <c r="O173">
        <v>4.9760000000000004E-3</v>
      </c>
      <c r="P173" t="s">
        <v>5</v>
      </c>
      <c r="Q173">
        <v>1.5522450000000001</v>
      </c>
      <c r="R173">
        <v>4.3000000000000002E-5</v>
      </c>
      <c r="S173" t="s">
        <v>6</v>
      </c>
      <c r="T173">
        <v>68.976500999999999</v>
      </c>
      <c r="U173">
        <v>25.112843000000002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0.99926499999999996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201.80367000000001</v>
      </c>
      <c r="I174">
        <v>31.15005</v>
      </c>
      <c r="J174" t="s">
        <v>3</v>
      </c>
      <c r="K174">
        <v>200.42641499999999</v>
      </c>
      <c r="L174">
        <v>31.119720999999998</v>
      </c>
      <c r="M174" t="s">
        <v>4</v>
      </c>
      <c r="N174">
        <v>80.131118000000001</v>
      </c>
      <c r="O174">
        <v>5.1780000000000003E-3</v>
      </c>
      <c r="P174" t="s">
        <v>5</v>
      </c>
      <c r="Q174">
        <v>1.681414</v>
      </c>
      <c r="R174">
        <v>4.6999999999999997E-5</v>
      </c>
      <c r="S174" t="s">
        <v>6</v>
      </c>
      <c r="T174">
        <v>74.720999000000006</v>
      </c>
      <c r="U174">
        <v>29.474276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0.99933399999999994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217.30018200000001</v>
      </c>
      <c r="I175">
        <v>35.977426000000001</v>
      </c>
      <c r="J175" t="s">
        <v>3</v>
      </c>
      <c r="K175">
        <v>215.817485</v>
      </c>
      <c r="L175">
        <v>35.941769000000001</v>
      </c>
      <c r="M175" t="s">
        <v>4</v>
      </c>
      <c r="N175">
        <v>86.296526999999998</v>
      </c>
      <c r="O175">
        <v>5.568E-3</v>
      </c>
      <c r="P175" t="s">
        <v>5</v>
      </c>
      <c r="Q175">
        <v>1.810287</v>
      </c>
      <c r="R175">
        <v>4.6999999999999997E-5</v>
      </c>
      <c r="S175" t="s">
        <v>6</v>
      </c>
      <c r="T175">
        <v>80.465479999999999</v>
      </c>
      <c r="U175">
        <v>34.187587999999998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0.99934599999999996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232.79070300000001</v>
      </c>
      <c r="I176">
        <v>41.216895000000001</v>
      </c>
      <c r="J176" t="s">
        <v>3</v>
      </c>
      <c r="K176">
        <v>231.20269099999999</v>
      </c>
      <c r="L176">
        <v>41.177494000000003</v>
      </c>
      <c r="M176" t="s">
        <v>4</v>
      </c>
      <c r="N176">
        <v>92.458967999999999</v>
      </c>
      <c r="O176">
        <v>5.4419999999999998E-3</v>
      </c>
      <c r="P176" t="s">
        <v>5</v>
      </c>
      <c r="Q176">
        <v>1.939629</v>
      </c>
      <c r="R176">
        <v>5.1E-5</v>
      </c>
      <c r="S176" t="s">
        <v>6</v>
      </c>
      <c r="T176">
        <v>86.209501000000003</v>
      </c>
      <c r="U176">
        <v>39.244715999999997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0.99935600000000002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248.29088899999999</v>
      </c>
      <c r="I177">
        <v>46.856374000000002</v>
      </c>
      <c r="J177" t="s">
        <v>3</v>
      </c>
      <c r="K177">
        <v>246.59779599999999</v>
      </c>
      <c r="L177">
        <v>46.814852000000002</v>
      </c>
      <c r="M177" t="s">
        <v>4</v>
      </c>
      <c r="N177">
        <v>98.622819000000007</v>
      </c>
      <c r="O177">
        <v>6.1619999999999999E-3</v>
      </c>
      <c r="P177" t="s">
        <v>5</v>
      </c>
      <c r="Q177">
        <v>2.0686290000000001</v>
      </c>
      <c r="R177">
        <v>5.5999999999999999E-5</v>
      </c>
      <c r="S177" t="s">
        <v>6</v>
      </c>
      <c r="T177">
        <v>91.953552000000002</v>
      </c>
      <c r="U177">
        <v>44.641601000000001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0.99935799999999997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263.780395</v>
      </c>
      <c r="I178">
        <v>52.687170999999999</v>
      </c>
      <c r="J178" t="s">
        <v>3</v>
      </c>
      <c r="K178">
        <v>261.98238800000001</v>
      </c>
      <c r="L178">
        <v>52.649797999999997</v>
      </c>
      <c r="M178" t="s">
        <v>4</v>
      </c>
      <c r="N178">
        <v>104.787646</v>
      </c>
      <c r="O178">
        <v>6.1349999999999998E-3</v>
      </c>
      <c r="P178" t="s">
        <v>5</v>
      </c>
      <c r="Q178">
        <v>2.1976830000000001</v>
      </c>
      <c r="R178">
        <v>6.0999999999999999E-5</v>
      </c>
      <c r="S178" t="s">
        <v>6</v>
      </c>
      <c r="T178">
        <v>97.697948999999994</v>
      </c>
      <c r="U178">
        <v>50.392144000000002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0.99940300000000004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279.27395000000001</v>
      </c>
      <c r="I179">
        <v>58.754866999999997</v>
      </c>
      <c r="J179" t="s">
        <v>3</v>
      </c>
      <c r="K179">
        <v>277.37013100000001</v>
      </c>
      <c r="L179">
        <v>58.710073000000001</v>
      </c>
      <c r="M179" t="s">
        <v>4</v>
      </c>
      <c r="N179">
        <v>110.94609</v>
      </c>
      <c r="O179">
        <v>6.4229999999999999E-3</v>
      </c>
      <c r="P179" t="s">
        <v>5</v>
      </c>
      <c r="Q179">
        <v>2.326705</v>
      </c>
      <c r="R179">
        <v>6.6000000000000005E-5</v>
      </c>
      <c r="S179" t="s">
        <v>6</v>
      </c>
      <c r="T179">
        <v>103.44965000000001</v>
      </c>
      <c r="U179">
        <v>56.321165999999998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0.99940799999999996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294.79303499999997</v>
      </c>
      <c r="I180">
        <v>65.134643999999994</v>
      </c>
      <c r="J180" t="s">
        <v>3</v>
      </c>
      <c r="K180">
        <v>292.784086</v>
      </c>
      <c r="L180">
        <v>65.090057000000002</v>
      </c>
      <c r="M180" t="s">
        <v>4</v>
      </c>
      <c r="N180">
        <v>117.106594</v>
      </c>
      <c r="O180">
        <v>6.6309999999999997E-3</v>
      </c>
      <c r="P180" t="s">
        <v>5</v>
      </c>
      <c r="Q180">
        <v>2.4558330000000002</v>
      </c>
      <c r="R180">
        <v>6.7999999999999999E-5</v>
      </c>
      <c r="S180" t="s">
        <v>6</v>
      </c>
      <c r="T180">
        <v>109.213042</v>
      </c>
      <c r="U180">
        <v>62.282623999999998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310.31967800000001</v>
      </c>
      <c r="I181">
        <v>71.905505000000005</v>
      </c>
      <c r="J181" t="s">
        <v>3</v>
      </c>
      <c r="K181">
        <v>308.20544799999999</v>
      </c>
      <c r="L181">
        <v>71.864339000000001</v>
      </c>
      <c r="M181" t="s">
        <v>4</v>
      </c>
      <c r="N181">
        <v>123.27213</v>
      </c>
      <c r="O181">
        <v>7.6680000000000003E-3</v>
      </c>
      <c r="P181" t="s">
        <v>5</v>
      </c>
      <c r="Q181">
        <v>2.584857</v>
      </c>
      <c r="R181">
        <v>7.1000000000000005E-5</v>
      </c>
      <c r="S181" t="s">
        <v>6</v>
      </c>
      <c r="T181">
        <v>114.976585</v>
      </c>
      <c r="U181">
        <v>68.596401999999998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0.99945300000000004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179.06061399999999</v>
      </c>
      <c r="I182">
        <v>7.2874109999999996</v>
      </c>
      <c r="J182" t="s">
        <v>3</v>
      </c>
      <c r="K182">
        <v>177.59292400000001</v>
      </c>
      <c r="L182">
        <v>7.3037700000000001</v>
      </c>
      <c r="M182" t="s">
        <v>4</v>
      </c>
      <c r="N182">
        <v>30.073180000000001</v>
      </c>
      <c r="O182">
        <v>1.3259999999999999E-3</v>
      </c>
      <c r="P182" t="s">
        <v>5</v>
      </c>
      <c r="Q182">
        <v>124.046756</v>
      </c>
      <c r="R182">
        <v>0.11348900000000001</v>
      </c>
      <c r="S182" t="s">
        <v>6</v>
      </c>
      <c r="T182">
        <v>176.43277599999999</v>
      </c>
      <c r="U182">
        <v>4.2393020000000003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0.99611000000000005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358.07325300000002</v>
      </c>
      <c r="I183">
        <v>8.7582419999999992</v>
      </c>
      <c r="J183" t="s">
        <v>3</v>
      </c>
      <c r="K183">
        <v>355.20378399999998</v>
      </c>
      <c r="L183">
        <v>8.7749129999999997</v>
      </c>
      <c r="M183" t="s">
        <v>4</v>
      </c>
      <c r="N183">
        <v>60.127288999999998</v>
      </c>
      <c r="O183">
        <v>4.3969999999999999E-3</v>
      </c>
      <c r="P183" t="s">
        <v>5</v>
      </c>
      <c r="Q183">
        <v>248.40789100000001</v>
      </c>
      <c r="R183">
        <v>0.174569</v>
      </c>
      <c r="S183" t="s">
        <v>6</v>
      </c>
      <c r="T183">
        <v>352.98263700000001</v>
      </c>
      <c r="U183">
        <v>5.1712870000000004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0.996834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536.92291299999999</v>
      </c>
      <c r="I184">
        <v>11.376294</v>
      </c>
      <c r="J184" t="s">
        <v>3</v>
      </c>
      <c r="K184">
        <v>532.64279399999998</v>
      </c>
      <c r="L184">
        <v>11.390319999999999</v>
      </c>
      <c r="M184" t="s">
        <v>4</v>
      </c>
      <c r="N184">
        <v>90.185686000000004</v>
      </c>
      <c r="O184">
        <v>9.1179999999999994E-3</v>
      </c>
      <c r="P184" t="s">
        <v>5</v>
      </c>
      <c r="Q184">
        <v>372.72662800000001</v>
      </c>
      <c r="R184">
        <v>0.25344699999999998</v>
      </c>
      <c r="S184" t="s">
        <v>6</v>
      </c>
      <c r="T184">
        <v>529.36212499999999</v>
      </c>
      <c r="U184">
        <v>6.8542430000000003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0.997506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715.86592299999995</v>
      </c>
      <c r="I185">
        <v>9.1643740000000005</v>
      </c>
      <c r="J185" t="s">
        <v>3</v>
      </c>
      <c r="K185">
        <v>710.17847500000005</v>
      </c>
      <c r="L185">
        <v>9.1606009999999998</v>
      </c>
      <c r="M185" t="s">
        <v>4</v>
      </c>
      <c r="N185">
        <v>120.24226299999999</v>
      </c>
      <c r="O185">
        <v>1.5139E-2</v>
      </c>
      <c r="P185" t="s">
        <v>5</v>
      </c>
      <c r="Q185">
        <v>497.08147600000001</v>
      </c>
      <c r="R185">
        <v>0.39344600000000002</v>
      </c>
      <c r="S185" t="s">
        <v>6</v>
      </c>
      <c r="T185">
        <v>705.86612200000002</v>
      </c>
      <c r="U185">
        <v>5.5512589999999999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0.99785100000000004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895.06894299999999</v>
      </c>
      <c r="I186">
        <v>9.5706769999999999</v>
      </c>
      <c r="J186" t="s">
        <v>3</v>
      </c>
      <c r="K186">
        <v>887.97853999999995</v>
      </c>
      <c r="L186">
        <v>9.5766449999999992</v>
      </c>
      <c r="M186" t="s">
        <v>4</v>
      </c>
      <c r="N186">
        <v>150.295536</v>
      </c>
      <c r="O186">
        <v>2.2796E-2</v>
      </c>
      <c r="P186" t="s">
        <v>5</v>
      </c>
      <c r="Q186">
        <v>621.46063500000002</v>
      </c>
      <c r="R186">
        <v>0.61558199999999996</v>
      </c>
      <c r="S186" t="s">
        <v>6</v>
      </c>
      <c r="T186">
        <v>882.57977100000005</v>
      </c>
      <c r="U186">
        <v>6.5497160000000001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0.99827699999999997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1074.00845</v>
      </c>
      <c r="I187">
        <v>11.958546</v>
      </c>
      <c r="J187" t="s">
        <v>3</v>
      </c>
      <c r="K187">
        <v>1065.514314</v>
      </c>
      <c r="L187">
        <v>12.007935</v>
      </c>
      <c r="M187" t="s">
        <v>4</v>
      </c>
      <c r="N187">
        <v>180.35037</v>
      </c>
      <c r="O187">
        <v>3.3036999999999997E-2</v>
      </c>
      <c r="P187" t="s">
        <v>5</v>
      </c>
      <c r="Q187">
        <v>745.78679699999998</v>
      </c>
      <c r="R187">
        <v>0.90006699999999995</v>
      </c>
      <c r="S187" t="s">
        <v>6</v>
      </c>
      <c r="T187">
        <v>1059.0693329999999</v>
      </c>
      <c r="U187">
        <v>8.0321210000000001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0.99853999999999998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1252.9871700000001</v>
      </c>
      <c r="I188">
        <v>17.695080999999998</v>
      </c>
      <c r="J188" t="s">
        <v>3</v>
      </c>
      <c r="K188">
        <v>1243.092678</v>
      </c>
      <c r="L188">
        <v>17.734693</v>
      </c>
      <c r="M188" t="s">
        <v>4</v>
      </c>
      <c r="N188">
        <v>210.404526</v>
      </c>
      <c r="O188">
        <v>4.6184000000000003E-2</v>
      </c>
      <c r="P188" t="s">
        <v>5</v>
      </c>
      <c r="Q188">
        <v>870.17731700000002</v>
      </c>
      <c r="R188">
        <v>1.252656</v>
      </c>
      <c r="S188" t="s">
        <v>6</v>
      </c>
      <c r="T188">
        <v>1235.5848559999999</v>
      </c>
      <c r="U188">
        <v>11.692072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0.99873699999999999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1432.1336040000001</v>
      </c>
      <c r="I189">
        <v>18.524332999999999</v>
      </c>
      <c r="J189" t="s">
        <v>3</v>
      </c>
      <c r="K189">
        <v>1420.8376000000001</v>
      </c>
      <c r="L189">
        <v>18.545231999999999</v>
      </c>
      <c r="M189" t="s">
        <v>4</v>
      </c>
      <c r="N189">
        <v>240.457258</v>
      </c>
      <c r="O189">
        <v>6.1705000000000003E-2</v>
      </c>
      <c r="P189" t="s">
        <v>5</v>
      </c>
      <c r="Q189">
        <v>994.52534300000002</v>
      </c>
      <c r="R189">
        <v>1.564174</v>
      </c>
      <c r="S189" t="s">
        <v>6</v>
      </c>
      <c r="T189">
        <v>1412.2501560000001</v>
      </c>
      <c r="U189">
        <v>12.030943000000001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0.99897100000000005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1611.2100290000001</v>
      </c>
      <c r="I190">
        <v>18.812628</v>
      </c>
      <c r="J190" t="s">
        <v>3</v>
      </c>
      <c r="K190">
        <v>1598.512988</v>
      </c>
      <c r="L190">
        <v>18.809916999999999</v>
      </c>
      <c r="M190" t="s">
        <v>4</v>
      </c>
      <c r="N190">
        <v>270.50958500000002</v>
      </c>
      <c r="O190">
        <v>7.8910999999999995E-2</v>
      </c>
      <c r="P190" t="s">
        <v>5</v>
      </c>
      <c r="Q190">
        <v>1118.876814</v>
      </c>
      <c r="R190">
        <v>2.026243</v>
      </c>
      <c r="S190" t="s">
        <v>6</v>
      </c>
      <c r="T190">
        <v>1588.8599830000001</v>
      </c>
      <c r="U190">
        <v>13.207184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0.99908200000000003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1790.153855</v>
      </c>
      <c r="I191">
        <v>19.376588000000002</v>
      </c>
      <c r="J191" t="s">
        <v>3</v>
      </c>
      <c r="K191">
        <v>1776.0561110000001</v>
      </c>
      <c r="L191">
        <v>19.373888999999998</v>
      </c>
      <c r="M191" t="s">
        <v>4</v>
      </c>
      <c r="N191">
        <v>300.56170800000001</v>
      </c>
      <c r="O191">
        <v>9.7382999999999997E-2</v>
      </c>
      <c r="P191" t="s">
        <v>5</v>
      </c>
      <c r="Q191">
        <v>1243.2231449999999</v>
      </c>
      <c r="R191">
        <v>2.5141300000000002</v>
      </c>
      <c r="S191" t="s">
        <v>6</v>
      </c>
      <c r="T191">
        <v>1765.351936</v>
      </c>
      <c r="U191">
        <v>14.170730000000001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0.99916400000000005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1969.19614</v>
      </c>
      <c r="I192">
        <v>20.545960999999998</v>
      </c>
      <c r="J192" t="s">
        <v>3</v>
      </c>
      <c r="K192">
        <v>1953.6984809999999</v>
      </c>
      <c r="L192">
        <v>20.573024</v>
      </c>
      <c r="M192" t="s">
        <v>4</v>
      </c>
      <c r="N192">
        <v>330.61144300000001</v>
      </c>
      <c r="O192">
        <v>0.11593000000000001</v>
      </c>
      <c r="P192" t="s">
        <v>5</v>
      </c>
      <c r="Q192">
        <v>1367.6156370000001</v>
      </c>
      <c r="R192">
        <v>2.7946719999999998</v>
      </c>
      <c r="S192" t="s">
        <v>6</v>
      </c>
      <c r="T192">
        <v>1941.9060059999999</v>
      </c>
      <c r="U192">
        <v>15.262055999999999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0.99925399999999998</v>
      </c>
      <c r="AJ192">
        <v>9.9999999999999995E-7</v>
      </c>
      <c r="AK192" t="s">
        <v>12</v>
      </c>
      <c r="AL192">
        <v>2.2000000000000002</v>
      </c>
      <c r="AM192">
        <v>237.16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2148.0436180000002</v>
      </c>
      <c r="I193">
        <v>26.846700999999999</v>
      </c>
      <c r="J193" t="s">
        <v>3</v>
      </c>
      <c r="K193">
        <v>2131.14356</v>
      </c>
      <c r="L193">
        <v>26.912949000000001</v>
      </c>
      <c r="M193" t="s">
        <v>4</v>
      </c>
      <c r="N193">
        <v>360.667733</v>
      </c>
      <c r="O193">
        <v>0.13583000000000001</v>
      </c>
      <c r="P193" t="s">
        <v>5</v>
      </c>
      <c r="Q193">
        <v>1492.05439</v>
      </c>
      <c r="R193">
        <v>3.3318050000000001</v>
      </c>
      <c r="S193" t="s">
        <v>6</v>
      </c>
      <c r="T193">
        <v>2118.3045999999999</v>
      </c>
      <c r="U193">
        <v>19.019262999999999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0.99932699999999997</v>
      </c>
      <c r="AJ193">
        <v>9.9999999999999995E-7</v>
      </c>
      <c r="AK193" t="s">
        <v>12</v>
      </c>
      <c r="AL193">
        <v>2.2000000000000002</v>
      </c>
      <c r="AM193">
        <v>237.16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2326.902822</v>
      </c>
      <c r="I194">
        <v>29.394957000000002</v>
      </c>
      <c r="J194" t="s">
        <v>3</v>
      </c>
      <c r="K194">
        <v>2308.603979</v>
      </c>
      <c r="L194">
        <v>29.444585</v>
      </c>
      <c r="M194" t="s">
        <v>4</v>
      </c>
      <c r="N194">
        <v>390.72195699999997</v>
      </c>
      <c r="O194">
        <v>0.15893699999999999</v>
      </c>
      <c r="P194" t="s">
        <v>5</v>
      </c>
      <c r="Q194">
        <v>1616.470859</v>
      </c>
      <c r="R194">
        <v>3.6813560000000001</v>
      </c>
      <c r="S194" t="s">
        <v>6</v>
      </c>
      <c r="T194">
        <v>2294.740957</v>
      </c>
      <c r="U194">
        <v>20.447087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0.99938800000000005</v>
      </c>
      <c r="AJ194">
        <v>9.9999999999999995E-7</v>
      </c>
      <c r="AK194" t="s">
        <v>12</v>
      </c>
      <c r="AL194">
        <v>2.2000000000000002</v>
      </c>
      <c r="AM194">
        <v>237.16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2506.1631010000001</v>
      </c>
      <c r="I195">
        <v>28.418668</v>
      </c>
      <c r="J195" t="s">
        <v>3</v>
      </c>
      <c r="K195">
        <v>2486.465854</v>
      </c>
      <c r="L195">
        <v>28.438271</v>
      </c>
      <c r="M195" t="s">
        <v>4</v>
      </c>
      <c r="N195">
        <v>420.77073000000001</v>
      </c>
      <c r="O195">
        <v>0.18385199999999999</v>
      </c>
      <c r="P195" t="s">
        <v>5</v>
      </c>
      <c r="Q195">
        <v>1740.8830809999999</v>
      </c>
      <c r="R195">
        <v>4.1696299999999997</v>
      </c>
      <c r="S195" t="s">
        <v>6</v>
      </c>
      <c r="T195">
        <v>2471.4827</v>
      </c>
      <c r="U195">
        <v>20.312372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0.99942299999999995</v>
      </c>
      <c r="AJ195">
        <v>9.9999999999999995E-7</v>
      </c>
      <c r="AK195" t="s">
        <v>12</v>
      </c>
      <c r="AL195">
        <v>2.2000000000000002</v>
      </c>
      <c r="AM195">
        <v>237.16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2685.006367</v>
      </c>
      <c r="I196">
        <v>26.990228999999999</v>
      </c>
      <c r="J196" t="s">
        <v>3</v>
      </c>
      <c r="K196">
        <v>2663.9115969999998</v>
      </c>
      <c r="L196">
        <v>27.040666000000002</v>
      </c>
      <c r="M196" t="s">
        <v>4</v>
      </c>
      <c r="N196">
        <v>450.82450399999999</v>
      </c>
      <c r="O196">
        <v>0.214091</v>
      </c>
      <c r="P196" t="s">
        <v>5</v>
      </c>
      <c r="Q196">
        <v>1865.2963159999999</v>
      </c>
      <c r="R196">
        <v>4.8489360000000001</v>
      </c>
      <c r="S196" t="s">
        <v>6</v>
      </c>
      <c r="T196">
        <v>2647.8803760000001</v>
      </c>
      <c r="U196">
        <v>19.747491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0.99942500000000001</v>
      </c>
      <c r="AJ196">
        <v>9.9999999999999995E-7</v>
      </c>
      <c r="AK196" t="s">
        <v>12</v>
      </c>
      <c r="AL196">
        <v>2.2000000000000002</v>
      </c>
      <c r="AM196">
        <v>237.16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2864.0790529999999</v>
      </c>
      <c r="I197">
        <v>25.532616000000001</v>
      </c>
      <c r="J197" t="s">
        <v>3</v>
      </c>
      <c r="K197">
        <v>2841.5868260000002</v>
      </c>
      <c r="L197">
        <v>25.568529000000002</v>
      </c>
      <c r="M197" t="s">
        <v>4</v>
      </c>
      <c r="N197">
        <v>480.87726300000003</v>
      </c>
      <c r="O197">
        <v>0.24449000000000001</v>
      </c>
      <c r="P197" t="s">
        <v>5</v>
      </c>
      <c r="Q197">
        <v>1989.721943</v>
      </c>
      <c r="R197">
        <v>5.4826779999999999</v>
      </c>
      <c r="S197" t="s">
        <v>6</v>
      </c>
      <c r="T197">
        <v>2824.4700200000002</v>
      </c>
      <c r="U197">
        <v>19.213809000000001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0.99942699999999995</v>
      </c>
      <c r="AJ197">
        <v>9.9999999999999995E-7</v>
      </c>
      <c r="AK197" t="s">
        <v>12</v>
      </c>
      <c r="AL197">
        <v>2.2000000000000002</v>
      </c>
      <c r="AM197">
        <v>237.16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3042.8617530000001</v>
      </c>
      <c r="I198">
        <v>26.240228999999999</v>
      </c>
      <c r="J198" t="s">
        <v>3</v>
      </c>
      <c r="K198">
        <v>3018.9716939999998</v>
      </c>
      <c r="L198">
        <v>26.367899000000001</v>
      </c>
      <c r="M198" t="s">
        <v>4</v>
      </c>
      <c r="N198">
        <v>510.928833</v>
      </c>
      <c r="O198">
        <v>0.28010000000000002</v>
      </c>
      <c r="P198" t="s">
        <v>5</v>
      </c>
      <c r="Q198">
        <v>2114.1762939999999</v>
      </c>
      <c r="R198">
        <v>6.1130319999999996</v>
      </c>
      <c r="S198" t="s">
        <v>6</v>
      </c>
      <c r="T198">
        <v>3000.8394090000002</v>
      </c>
      <c r="U198">
        <v>19.305364000000001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0.99946900000000005</v>
      </c>
      <c r="AJ198">
        <v>9.9999999999999995E-7</v>
      </c>
      <c r="AK198" t="s">
        <v>12</v>
      </c>
      <c r="AL198">
        <v>2.2000000000000002</v>
      </c>
      <c r="AM198">
        <v>237.16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3222.0411909999998</v>
      </c>
      <c r="I199">
        <v>34.059237000000003</v>
      </c>
      <c r="J199" t="s">
        <v>3</v>
      </c>
      <c r="K199">
        <v>3196.75207</v>
      </c>
      <c r="L199">
        <v>34.142803999999998</v>
      </c>
      <c r="M199" t="s">
        <v>4</v>
      </c>
      <c r="N199">
        <v>540.97857399999998</v>
      </c>
      <c r="O199">
        <v>0.310977</v>
      </c>
      <c r="P199" t="s">
        <v>5</v>
      </c>
      <c r="Q199">
        <v>2238.6346389999999</v>
      </c>
      <c r="R199">
        <v>7.1180640000000004</v>
      </c>
      <c r="S199" t="s">
        <v>6</v>
      </c>
      <c r="T199">
        <v>3177.509673</v>
      </c>
      <c r="U199">
        <v>24.377368000000001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0.99947399999999997</v>
      </c>
      <c r="AJ199">
        <v>0</v>
      </c>
      <c r="AK199" t="s">
        <v>12</v>
      </c>
      <c r="AL199">
        <v>2.2000000000000002</v>
      </c>
      <c r="AM199">
        <v>237.16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3400.8803809999999</v>
      </c>
      <c r="I200">
        <v>30.649569</v>
      </c>
      <c r="J200" t="s">
        <v>3</v>
      </c>
      <c r="K200">
        <v>3374.1955130000001</v>
      </c>
      <c r="L200">
        <v>30.702777999999999</v>
      </c>
      <c r="M200" t="s">
        <v>4</v>
      </c>
      <c r="N200">
        <v>571.03078400000004</v>
      </c>
      <c r="O200">
        <v>0.34870899999999999</v>
      </c>
      <c r="P200" t="s">
        <v>5</v>
      </c>
      <c r="Q200">
        <v>2363.0870559999998</v>
      </c>
      <c r="R200">
        <v>7.9265800000000004</v>
      </c>
      <c r="S200" t="s">
        <v>6</v>
      </c>
      <c r="T200">
        <v>3353.9382369999998</v>
      </c>
      <c r="U200">
        <v>22.212551999999999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0.99947900000000001</v>
      </c>
      <c r="AJ200">
        <v>0</v>
      </c>
      <c r="AK200" t="s">
        <v>12</v>
      </c>
      <c r="AL200">
        <v>2.2000000000000002</v>
      </c>
      <c r="AM200">
        <v>237.16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3579.9946190000001</v>
      </c>
      <c r="I201">
        <v>32.728859999999997</v>
      </c>
      <c r="J201" t="s">
        <v>3</v>
      </c>
      <c r="K201">
        <v>3551.910449</v>
      </c>
      <c r="L201">
        <v>32.743510999999998</v>
      </c>
      <c r="M201" t="s">
        <v>4</v>
      </c>
      <c r="N201">
        <v>601.08268099999998</v>
      </c>
      <c r="O201">
        <v>0.38813300000000001</v>
      </c>
      <c r="P201" t="s">
        <v>5</v>
      </c>
      <c r="Q201">
        <v>2487.5477000000001</v>
      </c>
      <c r="R201">
        <v>8.6641119999999994</v>
      </c>
      <c r="S201" t="s">
        <v>6</v>
      </c>
      <c r="T201">
        <v>3530.5503469999999</v>
      </c>
      <c r="U201">
        <v>24.328970999999999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0.99950799999999995</v>
      </c>
      <c r="AJ201">
        <v>0</v>
      </c>
      <c r="AK201" t="s">
        <v>12</v>
      </c>
      <c r="AL201">
        <v>2.2000000000000002</v>
      </c>
      <c r="AM201">
        <v>237.16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32.148100999999997</v>
      </c>
      <c r="I222">
        <v>0.26899699999999999</v>
      </c>
      <c r="J222" t="s">
        <v>3</v>
      </c>
      <c r="K222">
        <v>16.434190999999998</v>
      </c>
      <c r="L222">
        <v>6.6100000000000002E-4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64.525471999999993</v>
      </c>
      <c r="I223">
        <v>1.2067650000000001</v>
      </c>
      <c r="J223" t="s">
        <v>3</v>
      </c>
      <c r="K223">
        <v>32.849930000000001</v>
      </c>
      <c r="L223">
        <v>1.2639999999999999E-3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96.913207</v>
      </c>
      <c r="I224">
        <v>2.9079489999999999</v>
      </c>
      <c r="J224" t="s">
        <v>3</v>
      </c>
      <c r="K224">
        <v>49.268892000000001</v>
      </c>
      <c r="L224">
        <v>2.3939999999999999E-3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129.30502799999999</v>
      </c>
      <c r="I225">
        <v>5.2294679999999998</v>
      </c>
      <c r="J225" t="s">
        <v>3</v>
      </c>
      <c r="K225">
        <v>65.689768999999998</v>
      </c>
      <c r="L225">
        <v>2.9759999999999999E-3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161.695877</v>
      </c>
      <c r="I226">
        <v>8.2135230000000004</v>
      </c>
      <c r="J226" t="s">
        <v>3</v>
      </c>
      <c r="K226">
        <v>82.110528000000002</v>
      </c>
      <c r="L226">
        <v>3.9430000000000003E-3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194.09111799999999</v>
      </c>
      <c r="I227">
        <v>11.82957</v>
      </c>
      <c r="J227" t="s">
        <v>3</v>
      </c>
      <c r="K227">
        <v>98.533163999999999</v>
      </c>
      <c r="L227">
        <v>4.548E-3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226.488598</v>
      </c>
      <c r="I228">
        <v>16.244237999999999</v>
      </c>
      <c r="J228" t="s">
        <v>3</v>
      </c>
      <c r="K228">
        <v>114.957247</v>
      </c>
      <c r="L228">
        <v>5.6680000000000003E-3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258.88445100000001</v>
      </c>
      <c r="I229">
        <v>21.549040999999999</v>
      </c>
      <c r="J229" t="s">
        <v>3</v>
      </c>
      <c r="K229">
        <v>131.37597700000001</v>
      </c>
      <c r="L229">
        <v>7.5550000000000001E-3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291.28182399999997</v>
      </c>
      <c r="I230">
        <v>27.293019000000001</v>
      </c>
      <c r="J230" t="s">
        <v>3</v>
      </c>
      <c r="K230">
        <v>147.796706</v>
      </c>
      <c r="L230">
        <v>9.0679999999999997E-3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323.65100000000001</v>
      </c>
      <c r="I231">
        <v>33.449441999999998</v>
      </c>
      <c r="J231" t="s">
        <v>3</v>
      </c>
      <c r="K231">
        <v>164.21897300000001</v>
      </c>
      <c r="L231">
        <v>1.0841E-2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356.02467799999999</v>
      </c>
      <c r="I232">
        <v>40.547550000000001</v>
      </c>
      <c r="J232" t="s">
        <v>3</v>
      </c>
      <c r="K232">
        <v>180.64192700000001</v>
      </c>
      <c r="L232">
        <v>1.2916E-2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388.42242499999998</v>
      </c>
      <c r="I233">
        <v>48.479681999999997</v>
      </c>
      <c r="J233" t="s">
        <v>3</v>
      </c>
      <c r="K233">
        <v>197.06845100000001</v>
      </c>
      <c r="L233">
        <v>1.5198E-2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420.80917499999998</v>
      </c>
      <c r="I234">
        <v>57.016677000000001</v>
      </c>
      <c r="J234" t="s">
        <v>3</v>
      </c>
      <c r="K234">
        <v>213.49043599999999</v>
      </c>
      <c r="L234">
        <v>1.5455999999999999E-2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453.172211</v>
      </c>
      <c r="I235">
        <v>65.994735000000006</v>
      </c>
      <c r="J235" t="s">
        <v>3</v>
      </c>
      <c r="K235">
        <v>229.90865500000001</v>
      </c>
      <c r="L235">
        <v>1.6632999999999998E-2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485.55403999999999</v>
      </c>
      <c r="I236">
        <v>75.873924000000002</v>
      </c>
      <c r="J236" t="s">
        <v>3</v>
      </c>
      <c r="K236">
        <v>246.32893799999999</v>
      </c>
      <c r="L236">
        <v>1.6399E-2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517.92627900000002</v>
      </c>
      <c r="I237">
        <v>86.275994999999995</v>
      </c>
      <c r="J237" t="s">
        <v>3</v>
      </c>
      <c r="K237">
        <v>262.745341</v>
      </c>
      <c r="L237">
        <v>1.8266999999999999E-2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550.31461400000001</v>
      </c>
      <c r="I238">
        <v>97.52037</v>
      </c>
      <c r="J238" t="s">
        <v>3</v>
      </c>
      <c r="K238">
        <v>279.16822300000001</v>
      </c>
      <c r="L238">
        <v>1.9085000000000001E-2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582.70552399999997</v>
      </c>
      <c r="I239">
        <v>109.17167600000001</v>
      </c>
      <c r="J239" t="s">
        <v>3</v>
      </c>
      <c r="K239">
        <v>295.59142200000002</v>
      </c>
      <c r="L239">
        <v>1.9386E-2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615.07972199999995</v>
      </c>
      <c r="I240">
        <v>122.036703</v>
      </c>
      <c r="J240" t="s">
        <v>3</v>
      </c>
      <c r="K240">
        <v>312.00865199999998</v>
      </c>
      <c r="L240">
        <v>1.9993E-2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647.45873200000005</v>
      </c>
      <c r="I241">
        <v>135.297719</v>
      </c>
      <c r="J241" t="s">
        <v>3</v>
      </c>
      <c r="K241">
        <v>328.43316700000003</v>
      </c>
      <c r="L241">
        <v>2.1221E-2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24.388014999999999</v>
      </c>
      <c r="I242">
        <v>0.19956599999999999</v>
      </c>
      <c r="J242" t="s">
        <v>3</v>
      </c>
      <c r="K242">
        <v>8.8131319999999995</v>
      </c>
      <c r="L242">
        <v>1.6799999999999999E-4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48.798350999999997</v>
      </c>
      <c r="I243">
        <v>0.82850100000000004</v>
      </c>
      <c r="J243" t="s">
        <v>3</v>
      </c>
      <c r="K243">
        <v>17.608194999999998</v>
      </c>
      <c r="L243">
        <v>3.7399999999999998E-4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73.212228999999994</v>
      </c>
      <c r="I244">
        <v>1.910666</v>
      </c>
      <c r="J244" t="s">
        <v>3</v>
      </c>
      <c r="K244">
        <v>26.4071</v>
      </c>
      <c r="L244">
        <v>6.6200000000000005E-4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97.633007000000006</v>
      </c>
      <c r="I245">
        <v>3.4259010000000001</v>
      </c>
      <c r="J245" t="s">
        <v>3</v>
      </c>
      <c r="K245">
        <v>35.207003</v>
      </c>
      <c r="L245">
        <v>1.1100000000000001E-3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122.033384</v>
      </c>
      <c r="I246">
        <v>5.3670640000000001</v>
      </c>
      <c r="J246" t="s">
        <v>3</v>
      </c>
      <c r="K246">
        <v>44.006196000000003</v>
      </c>
      <c r="L246">
        <v>1.575E-3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146.42730399999999</v>
      </c>
      <c r="I247">
        <v>7.7331969999999997</v>
      </c>
      <c r="J247" t="s">
        <v>3</v>
      </c>
      <c r="K247">
        <v>52.805424000000002</v>
      </c>
      <c r="L247">
        <v>2.2330000000000002E-3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170.82868300000001</v>
      </c>
      <c r="I248">
        <v>10.495260999999999</v>
      </c>
      <c r="J248" t="s">
        <v>3</v>
      </c>
      <c r="K248">
        <v>61.603105999999997</v>
      </c>
      <c r="L248">
        <v>2.6619999999999999E-3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195.235286</v>
      </c>
      <c r="I249">
        <v>13.709056</v>
      </c>
      <c r="J249" t="s">
        <v>3</v>
      </c>
      <c r="K249">
        <v>70.405837000000005</v>
      </c>
      <c r="L249">
        <v>3.323E-3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219.640624</v>
      </c>
      <c r="I250">
        <v>17.315704</v>
      </c>
      <c r="J250" t="s">
        <v>3</v>
      </c>
      <c r="K250">
        <v>79.205145999999999</v>
      </c>
      <c r="L250">
        <v>4.0549999999999996E-3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244.048922</v>
      </c>
      <c r="I251">
        <v>21.371338000000002</v>
      </c>
      <c r="J251" t="s">
        <v>3</v>
      </c>
      <c r="K251">
        <v>88.005382999999995</v>
      </c>
      <c r="L251">
        <v>4.4400000000000004E-3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268.45375999999999</v>
      </c>
      <c r="I252">
        <v>25.792054</v>
      </c>
      <c r="J252" t="s">
        <v>3</v>
      </c>
      <c r="K252">
        <v>96.806208999999996</v>
      </c>
      <c r="L252">
        <v>4.6950000000000004E-3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292.85278599999998</v>
      </c>
      <c r="I253">
        <v>30.655781999999999</v>
      </c>
      <c r="J253" t="s">
        <v>3</v>
      </c>
      <c r="K253">
        <v>105.603415</v>
      </c>
      <c r="L253">
        <v>5.4390000000000003E-3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317.25948699999998</v>
      </c>
      <c r="I254">
        <v>36.004500999999998</v>
      </c>
      <c r="J254" t="s">
        <v>3</v>
      </c>
      <c r="K254">
        <v>114.40316799999999</v>
      </c>
      <c r="L254">
        <v>5.6860000000000001E-3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341.65245399999998</v>
      </c>
      <c r="I255">
        <v>41.813671999999997</v>
      </c>
      <c r="J255" t="s">
        <v>3</v>
      </c>
      <c r="K255">
        <v>123.202371</v>
      </c>
      <c r="L255">
        <v>6.6249999999999998E-3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366.06559900000002</v>
      </c>
      <c r="I256">
        <v>48.084336999999998</v>
      </c>
      <c r="J256" t="s">
        <v>3</v>
      </c>
      <c r="K256">
        <v>132.00519600000001</v>
      </c>
      <c r="L256">
        <v>8.0190000000000001E-3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390.45564300000001</v>
      </c>
      <c r="I257">
        <v>54.516596999999997</v>
      </c>
      <c r="J257" t="s">
        <v>3</v>
      </c>
      <c r="K257">
        <v>140.80592200000001</v>
      </c>
      <c r="L257">
        <v>8.8780000000000005E-3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414.85736300000002</v>
      </c>
      <c r="I258">
        <v>61.460233000000002</v>
      </c>
      <c r="J258" t="s">
        <v>3</v>
      </c>
      <c r="K258">
        <v>149.60785300000001</v>
      </c>
      <c r="L258">
        <v>9.9900000000000006E-3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439.26388500000002</v>
      </c>
      <c r="I259">
        <v>68.935174000000004</v>
      </c>
      <c r="J259" t="s">
        <v>3</v>
      </c>
      <c r="K259">
        <v>158.40633800000001</v>
      </c>
      <c r="L259">
        <v>1.1235999999999999E-2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463.672709</v>
      </c>
      <c r="I260">
        <v>76.810416000000004</v>
      </c>
      <c r="J260" t="s">
        <v>3</v>
      </c>
      <c r="K260">
        <v>167.20538999999999</v>
      </c>
      <c r="L260">
        <v>1.2017999999999999E-2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488.08568400000001</v>
      </c>
      <c r="I261">
        <v>85.153428000000005</v>
      </c>
      <c r="J261" t="s">
        <v>3</v>
      </c>
      <c r="K261">
        <v>176.00860900000001</v>
      </c>
      <c r="L261">
        <v>1.3061E-2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23.968589999999999</v>
      </c>
      <c r="I262">
        <v>1.8730000000000001E-3</v>
      </c>
      <c r="J262" t="s">
        <v>3</v>
      </c>
      <c r="K262">
        <v>5.9487459999999999</v>
      </c>
      <c r="L262">
        <v>3.86E-4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48.068347000000003</v>
      </c>
      <c r="I263">
        <v>6.0920000000000002E-3</v>
      </c>
      <c r="J263" t="s">
        <v>3</v>
      </c>
      <c r="K263">
        <v>11.975133</v>
      </c>
      <c r="L263">
        <v>6.9800000000000005E-4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72.225305000000006</v>
      </c>
      <c r="I264">
        <v>1.2548E-2</v>
      </c>
      <c r="J264" t="s">
        <v>3</v>
      </c>
      <c r="K264">
        <v>18.060759999999998</v>
      </c>
      <c r="L264">
        <v>1.371E-3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96.430099999999996</v>
      </c>
      <c r="I265">
        <v>2.0929E-2</v>
      </c>
      <c r="J265" t="s">
        <v>3</v>
      </c>
      <c r="K265">
        <v>24.191108</v>
      </c>
      <c r="L265">
        <v>1.8710000000000001E-3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120.67206299999999</v>
      </c>
      <c r="I266">
        <v>3.4304000000000001E-2</v>
      </c>
      <c r="J266" t="s">
        <v>3</v>
      </c>
      <c r="K266">
        <v>30.361581999999999</v>
      </c>
      <c r="L266">
        <v>2.8379999999999998E-3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144.958888</v>
      </c>
      <c r="I267">
        <v>4.9581E-2</v>
      </c>
      <c r="J267" t="s">
        <v>3</v>
      </c>
      <c r="K267">
        <v>36.571952000000003</v>
      </c>
      <c r="L267">
        <v>3.5279999999999999E-3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0.04</v>
      </c>
      <c r="AM267">
        <v>3.8399999999999997E-2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169.272525</v>
      </c>
      <c r="I268">
        <v>6.4452999999999996E-2</v>
      </c>
      <c r="J268" t="s">
        <v>3</v>
      </c>
      <c r="K268">
        <v>42.809657999999999</v>
      </c>
      <c r="L268">
        <v>5.0150000000000004E-3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0.08</v>
      </c>
      <c r="AM268">
        <v>7.3599999999999999E-2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193.62646100000001</v>
      </c>
      <c r="I269">
        <v>8.1639000000000003E-2</v>
      </c>
      <c r="J269" t="s">
        <v>3</v>
      </c>
      <c r="K269">
        <v>49.092916000000002</v>
      </c>
      <c r="L269">
        <v>6.2589999999999998E-3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0.08</v>
      </c>
      <c r="AM269">
        <v>7.3599999999999999E-2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218.02551800000001</v>
      </c>
      <c r="I270">
        <v>0.102981</v>
      </c>
      <c r="J270" t="s">
        <v>3</v>
      </c>
      <c r="K270">
        <v>55.415143</v>
      </c>
      <c r="L270">
        <v>6.1500000000000001E-3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0.1</v>
      </c>
      <c r="AM270">
        <v>0.13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242.46488099999999</v>
      </c>
      <c r="I271">
        <v>0.122402</v>
      </c>
      <c r="J271" t="s">
        <v>3</v>
      </c>
      <c r="K271">
        <v>61.774365000000003</v>
      </c>
      <c r="L271">
        <v>6.9259999999999999E-3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0.13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266.94350500000002</v>
      </c>
      <c r="I272">
        <v>0.153035</v>
      </c>
      <c r="J272" t="s">
        <v>3</v>
      </c>
      <c r="K272">
        <v>68.168867000000006</v>
      </c>
      <c r="L272">
        <v>9.0679999999999997E-3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0.14000000000000001</v>
      </c>
      <c r="AM272">
        <v>0.16039999999999999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291.443872</v>
      </c>
      <c r="I273">
        <v>0.18185200000000001</v>
      </c>
      <c r="J273" t="s">
        <v>3</v>
      </c>
      <c r="K273">
        <v>74.597104000000002</v>
      </c>
      <c r="L273">
        <v>1.0952E-2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0.14000000000000001</v>
      </c>
      <c r="AM273">
        <v>0.16039999999999999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315.98816299999999</v>
      </c>
      <c r="I274">
        <v>0.21488299999999999</v>
      </c>
      <c r="J274" t="s">
        <v>3</v>
      </c>
      <c r="K274">
        <v>81.062413000000006</v>
      </c>
      <c r="L274">
        <v>1.358E-2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0.16</v>
      </c>
      <c r="AM274">
        <v>0.1744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340.57094699999999</v>
      </c>
      <c r="I275">
        <v>0.24907699999999999</v>
      </c>
      <c r="J275" t="s">
        <v>3</v>
      </c>
      <c r="K275">
        <v>87.564442999999997</v>
      </c>
      <c r="L275">
        <v>1.6556000000000001E-2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0.18</v>
      </c>
      <c r="AM275">
        <v>0.18759999999999999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365.18571800000001</v>
      </c>
      <c r="I276">
        <v>0.27932699999999999</v>
      </c>
      <c r="J276" t="s">
        <v>3</v>
      </c>
      <c r="K276">
        <v>94.099898999999994</v>
      </c>
      <c r="L276">
        <v>1.7512E-2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0.2</v>
      </c>
      <c r="AM276">
        <v>0.2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389.83604700000001</v>
      </c>
      <c r="I277">
        <v>0.31235200000000002</v>
      </c>
      <c r="J277" t="s">
        <v>3</v>
      </c>
      <c r="K277">
        <v>100.669858</v>
      </c>
      <c r="L277">
        <v>1.7337999999999999E-2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0.22</v>
      </c>
      <c r="AM277">
        <v>0.29160000000000003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414.51429899999999</v>
      </c>
      <c r="I278">
        <v>0.34415600000000002</v>
      </c>
      <c r="J278" t="s">
        <v>3</v>
      </c>
      <c r="K278">
        <v>107.270832</v>
      </c>
      <c r="L278">
        <v>2.0851000000000001E-2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0.24</v>
      </c>
      <c r="AM278">
        <v>0.3024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439.23571900000002</v>
      </c>
      <c r="I279">
        <v>0.39145200000000002</v>
      </c>
      <c r="J279" t="s">
        <v>3</v>
      </c>
      <c r="K279">
        <v>113.914845</v>
      </c>
      <c r="L279">
        <v>2.3538E-2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0.28000000000000003</v>
      </c>
      <c r="AM279">
        <v>0.36159999999999998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463.995092</v>
      </c>
      <c r="I280">
        <v>0.42993599999999998</v>
      </c>
      <c r="J280" t="s">
        <v>3</v>
      </c>
      <c r="K280">
        <v>120.582769</v>
      </c>
      <c r="L280">
        <v>2.3838999999999999E-2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0.3</v>
      </c>
      <c r="AM280">
        <v>0.37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488.769001</v>
      </c>
      <c r="I281">
        <v>0.463339</v>
      </c>
      <c r="J281" t="s">
        <v>3</v>
      </c>
      <c r="K281">
        <v>127.27852900000001</v>
      </c>
      <c r="L281">
        <v>2.2898000000000002E-2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0.3</v>
      </c>
      <c r="AM281">
        <v>0.37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22.838756</v>
      </c>
      <c r="I282">
        <v>2.0119999999999999E-3</v>
      </c>
      <c r="J282" t="s">
        <v>3</v>
      </c>
      <c r="K282">
        <v>4.8262330000000002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45.728020999999998</v>
      </c>
      <c r="I283">
        <v>6.0000000000000001E-3</v>
      </c>
      <c r="J283" t="s">
        <v>3</v>
      </c>
      <c r="K283">
        <v>9.6383369999999999</v>
      </c>
      <c r="L283">
        <v>8.5000000000000006E-5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68.616359000000003</v>
      </c>
      <c r="I284">
        <v>1.2926999999999999E-2</v>
      </c>
      <c r="J284" t="s">
        <v>3</v>
      </c>
      <c r="K284">
        <v>14.449543999999999</v>
      </c>
      <c r="L284">
        <v>1.9100000000000001E-4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91.505917999999994</v>
      </c>
      <c r="I285">
        <v>2.1377E-2</v>
      </c>
      <c r="J285" t="s">
        <v>3</v>
      </c>
      <c r="K285">
        <v>19.261496999999999</v>
      </c>
      <c r="L285">
        <v>3.4400000000000001E-4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114.396535</v>
      </c>
      <c r="I286">
        <v>3.4264000000000003E-2</v>
      </c>
      <c r="J286" t="s">
        <v>3</v>
      </c>
      <c r="K286">
        <v>24.074041999999999</v>
      </c>
      <c r="L286">
        <v>5.2700000000000002E-4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137.28286199999999</v>
      </c>
      <c r="I287">
        <v>4.7442999999999999E-2</v>
      </c>
      <c r="J287" t="s">
        <v>3</v>
      </c>
      <c r="K287">
        <v>28.885570000000001</v>
      </c>
      <c r="L287">
        <v>7.2300000000000001E-4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160.176547</v>
      </c>
      <c r="I288">
        <v>6.4173999999999995E-2</v>
      </c>
      <c r="J288" t="s">
        <v>3</v>
      </c>
      <c r="K288">
        <v>33.697972</v>
      </c>
      <c r="L288">
        <v>9.6699999999999998E-4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183.05933999999999</v>
      </c>
      <c r="I289">
        <v>8.2317000000000001E-2</v>
      </c>
      <c r="J289" t="s">
        <v>3</v>
      </c>
      <c r="K289">
        <v>38.510458999999997</v>
      </c>
      <c r="L289">
        <v>1.2899999999999999E-3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205.954339</v>
      </c>
      <c r="I290">
        <v>0.10735</v>
      </c>
      <c r="J290" t="s">
        <v>3</v>
      </c>
      <c r="K290">
        <v>43.323670999999997</v>
      </c>
      <c r="L290">
        <v>1.6069999999999999E-3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228.84796600000001</v>
      </c>
      <c r="I291">
        <v>0.13056400000000001</v>
      </c>
      <c r="J291" t="s">
        <v>3</v>
      </c>
      <c r="K291">
        <v>48.137346999999998</v>
      </c>
      <c r="L291">
        <v>1.949E-3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251.73665399999999</v>
      </c>
      <c r="I292">
        <v>0.15910099999999999</v>
      </c>
      <c r="J292" t="s">
        <v>3</v>
      </c>
      <c r="K292">
        <v>52.950352000000002</v>
      </c>
      <c r="L292">
        <v>2.3730000000000001E-3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274.62696</v>
      </c>
      <c r="I293">
        <v>0.19208900000000001</v>
      </c>
      <c r="J293" t="s">
        <v>3</v>
      </c>
      <c r="K293">
        <v>57.764279999999999</v>
      </c>
      <c r="L293">
        <v>2.8969999999999998E-3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297.52631500000001</v>
      </c>
      <c r="I294">
        <v>0.22346199999999999</v>
      </c>
      <c r="J294" t="s">
        <v>3</v>
      </c>
      <c r="K294">
        <v>62.578538999999999</v>
      </c>
      <c r="L294">
        <v>3.46E-3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320.413231</v>
      </c>
      <c r="I295">
        <v>0.25281199999999998</v>
      </c>
      <c r="J295" t="s">
        <v>3</v>
      </c>
      <c r="K295">
        <v>67.392257999999998</v>
      </c>
      <c r="L295">
        <v>4.0810000000000004E-3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343.30607300000003</v>
      </c>
      <c r="I296">
        <v>0.29159600000000002</v>
      </c>
      <c r="J296" t="s">
        <v>3</v>
      </c>
      <c r="K296">
        <v>72.205799999999996</v>
      </c>
      <c r="L296">
        <v>4.7889999999999999E-3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366.20217700000001</v>
      </c>
      <c r="I297">
        <v>0.334453</v>
      </c>
      <c r="J297" t="s">
        <v>3</v>
      </c>
      <c r="K297">
        <v>77.020090999999994</v>
      </c>
      <c r="L297">
        <v>5.4140000000000004E-3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389.10154299999999</v>
      </c>
      <c r="I298">
        <v>0.374718</v>
      </c>
      <c r="J298" t="s">
        <v>3</v>
      </c>
      <c r="K298">
        <v>81.835292999999993</v>
      </c>
      <c r="L298">
        <v>6.136E-3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411.99836800000003</v>
      </c>
      <c r="I299">
        <v>0.41969099999999998</v>
      </c>
      <c r="J299" t="s">
        <v>3</v>
      </c>
      <c r="K299">
        <v>86.650064999999998</v>
      </c>
      <c r="L299">
        <v>6.8519999999999996E-3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434.89352100000002</v>
      </c>
      <c r="I300">
        <v>0.46444600000000003</v>
      </c>
      <c r="J300" t="s">
        <v>3</v>
      </c>
      <c r="K300">
        <v>91.464546999999996</v>
      </c>
      <c r="L300">
        <v>7.4799999999999997E-3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457.78983499999998</v>
      </c>
      <c r="I301">
        <v>0.50763999999999998</v>
      </c>
      <c r="J301" t="s">
        <v>3</v>
      </c>
      <c r="K301">
        <v>96.279086000000007</v>
      </c>
      <c r="L301">
        <v>8.2970000000000006E-3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21.565562</v>
      </c>
      <c r="I302">
        <v>1.7880000000000001E-3</v>
      </c>
      <c r="J302" t="s">
        <v>3</v>
      </c>
      <c r="K302">
        <v>5.9627020000000002</v>
      </c>
      <c r="L302">
        <v>3.8699999999999997E-4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43.218995999999997</v>
      </c>
      <c r="I303">
        <v>3.2209999999999999E-3</v>
      </c>
      <c r="J303" t="s">
        <v>3</v>
      </c>
      <c r="K303">
        <v>11.996779999999999</v>
      </c>
      <c r="L303">
        <v>9.3300000000000002E-4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0.06</v>
      </c>
      <c r="AM303">
        <v>5.6399999999999999E-2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64.938855000000004</v>
      </c>
      <c r="I304">
        <v>4.5120000000000004E-3</v>
      </c>
      <c r="J304" t="s">
        <v>3</v>
      </c>
      <c r="K304">
        <v>18.098592</v>
      </c>
      <c r="L304">
        <v>1.464E-3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0.08</v>
      </c>
      <c r="AM304">
        <v>7.3599999999999999E-2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86.697834999999998</v>
      </c>
      <c r="I305">
        <v>6.1510000000000002E-3</v>
      </c>
      <c r="J305" t="s">
        <v>3</v>
      </c>
      <c r="K305">
        <v>24.241219999999998</v>
      </c>
      <c r="L305">
        <v>1.946E-3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0.08</v>
      </c>
      <c r="AM305">
        <v>7.3599999999999999E-2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108.496664</v>
      </c>
      <c r="I306">
        <v>7.8289999999999992E-3</v>
      </c>
      <c r="J306" t="s">
        <v>3</v>
      </c>
      <c r="K306">
        <v>30.422630000000002</v>
      </c>
      <c r="L306">
        <v>2.4350000000000001E-3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0.08</v>
      </c>
      <c r="AM306">
        <v>7.3599999999999999E-2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130.334824</v>
      </c>
      <c r="I307">
        <v>9.7350000000000006E-3</v>
      </c>
      <c r="J307" t="s">
        <v>3</v>
      </c>
      <c r="K307">
        <v>36.642642000000002</v>
      </c>
      <c r="L307">
        <v>2.7290000000000001E-3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0.1</v>
      </c>
      <c r="AM307">
        <v>0.09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152.20573200000001</v>
      </c>
      <c r="I308">
        <v>1.1724E-2</v>
      </c>
      <c r="J308" t="s">
        <v>3</v>
      </c>
      <c r="K308">
        <v>42.894931</v>
      </c>
      <c r="L308">
        <v>3.7959999999999999E-3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0.1</v>
      </c>
      <c r="AM308">
        <v>0.09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174.11453</v>
      </c>
      <c r="I309">
        <v>1.3455999999999999E-2</v>
      </c>
      <c r="J309" t="s">
        <v>3</v>
      </c>
      <c r="K309">
        <v>49.185398999999997</v>
      </c>
      <c r="L309">
        <v>4.15E-3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0.12</v>
      </c>
      <c r="AM309">
        <v>0.1056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196.06715</v>
      </c>
      <c r="I310">
        <v>1.6816000000000001E-2</v>
      </c>
      <c r="J310" t="s">
        <v>3</v>
      </c>
      <c r="K310">
        <v>55.519246000000003</v>
      </c>
      <c r="L310">
        <v>6.2030000000000002E-3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0.18</v>
      </c>
      <c r="AM310">
        <v>0.14760000000000001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218.04558700000001</v>
      </c>
      <c r="I311">
        <v>1.9469E-2</v>
      </c>
      <c r="J311" t="s">
        <v>3</v>
      </c>
      <c r="K311">
        <v>61.879832</v>
      </c>
      <c r="L311">
        <v>7.4489999999999999E-3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0.2</v>
      </c>
      <c r="AM311">
        <v>0.2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240.06118599999999</v>
      </c>
      <c r="I312">
        <v>2.2595000000000001E-2</v>
      </c>
      <c r="J312" t="s">
        <v>3</v>
      </c>
      <c r="K312">
        <v>68.278225000000006</v>
      </c>
      <c r="L312">
        <v>7.3229999999999996E-3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0.2</v>
      </c>
      <c r="AM312">
        <v>0.2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262.117659</v>
      </c>
      <c r="I313">
        <v>2.5593000000000001E-2</v>
      </c>
      <c r="J313" t="s">
        <v>3</v>
      </c>
      <c r="K313">
        <v>74.718078000000006</v>
      </c>
      <c r="L313">
        <v>7.7619999999999998E-3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0.24</v>
      </c>
      <c r="AM313">
        <v>0.22239999999999999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284.21067199999999</v>
      </c>
      <c r="I314">
        <v>2.8565E-2</v>
      </c>
      <c r="J314" t="s">
        <v>3</v>
      </c>
      <c r="K314">
        <v>81.194551000000004</v>
      </c>
      <c r="L314">
        <v>9.1800000000000007E-3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0.24</v>
      </c>
      <c r="AM314">
        <v>0.22239999999999999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306.33519000000001</v>
      </c>
      <c r="I315">
        <v>3.1614999999999997E-2</v>
      </c>
      <c r="J315" t="s">
        <v>3</v>
      </c>
      <c r="K315">
        <v>87.700480999999996</v>
      </c>
      <c r="L315">
        <v>9.7730000000000004E-3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0.24</v>
      </c>
      <c r="AM315">
        <v>0.22239999999999999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328.48893800000002</v>
      </c>
      <c r="I316">
        <v>3.4841999999999998E-2</v>
      </c>
      <c r="J316" t="s">
        <v>3</v>
      </c>
      <c r="K316">
        <v>94.236678999999995</v>
      </c>
      <c r="L316">
        <v>1.3103E-2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0.26</v>
      </c>
      <c r="AM316">
        <v>0.27239999999999998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350.67224499999998</v>
      </c>
      <c r="I317">
        <v>4.7134000000000002E-2</v>
      </c>
      <c r="J317" t="s">
        <v>3</v>
      </c>
      <c r="K317">
        <v>100.801827</v>
      </c>
      <c r="L317">
        <v>1.8029E-2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0.28000000000000003</v>
      </c>
      <c r="AM317">
        <v>0.36159999999999998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372.90762799999999</v>
      </c>
      <c r="I318">
        <v>4.9272999999999997E-2</v>
      </c>
      <c r="J318" t="s">
        <v>3</v>
      </c>
      <c r="K318">
        <v>107.420614</v>
      </c>
      <c r="L318">
        <v>1.6979999999999999E-2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0.28000000000000003</v>
      </c>
      <c r="AM318">
        <v>0.36159999999999998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395.16146500000002</v>
      </c>
      <c r="I319">
        <v>5.1749999999999997E-2</v>
      </c>
      <c r="J319" t="s">
        <v>3</v>
      </c>
      <c r="K319">
        <v>114.0562</v>
      </c>
      <c r="L319">
        <v>1.7891000000000001E-2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0.3</v>
      </c>
      <c r="AM319">
        <v>0.37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417.45006000000001</v>
      </c>
      <c r="I320">
        <v>5.6064000000000003E-2</v>
      </c>
      <c r="J320" t="s">
        <v>3</v>
      </c>
      <c r="K320">
        <v>120.728176</v>
      </c>
      <c r="L320">
        <v>1.9007E-2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0.32</v>
      </c>
      <c r="AM320">
        <v>0.37759999999999999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439.76558699999998</v>
      </c>
      <c r="I321">
        <v>6.1698000000000003E-2</v>
      </c>
      <c r="J321" t="s">
        <v>3</v>
      </c>
      <c r="K321">
        <v>127.42614500000001</v>
      </c>
      <c r="L321">
        <v>2.1316000000000002E-2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0.34</v>
      </c>
      <c r="AM321">
        <v>0.38440000000000002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210</v>
      </c>
    </row>
    <row r="343" spans="1:1" x14ac:dyDescent="0.25">
      <c r="A343" t="s">
        <v>210</v>
      </c>
    </row>
    <row r="344" spans="1:1" x14ac:dyDescent="0.25">
      <c r="A344" t="s">
        <v>210</v>
      </c>
    </row>
    <row r="345" spans="1:1" x14ac:dyDescent="0.25">
      <c r="A345" t="s">
        <v>210</v>
      </c>
    </row>
    <row r="346" spans="1:1" x14ac:dyDescent="0.25">
      <c r="A346" t="s">
        <v>210</v>
      </c>
    </row>
    <row r="347" spans="1:1" x14ac:dyDescent="0.25">
      <c r="A347" t="s">
        <v>210</v>
      </c>
    </row>
    <row r="348" spans="1:1" x14ac:dyDescent="0.25">
      <c r="A348" t="s">
        <v>210</v>
      </c>
    </row>
    <row r="349" spans="1:1" x14ac:dyDescent="0.25">
      <c r="A349" t="s">
        <v>210</v>
      </c>
    </row>
    <row r="350" spans="1:1" x14ac:dyDescent="0.25">
      <c r="A350" t="s">
        <v>210</v>
      </c>
    </row>
    <row r="351" spans="1:1" x14ac:dyDescent="0.25">
      <c r="A351" t="s">
        <v>210</v>
      </c>
    </row>
    <row r="352" spans="1:1" x14ac:dyDescent="0.25">
      <c r="A352" t="s">
        <v>210</v>
      </c>
    </row>
    <row r="353" spans="1:1" x14ac:dyDescent="0.25">
      <c r="A353" t="s">
        <v>210</v>
      </c>
    </row>
    <row r="354" spans="1:1" x14ac:dyDescent="0.25">
      <c r="A354" t="s">
        <v>210</v>
      </c>
    </row>
    <row r="355" spans="1:1" x14ac:dyDescent="0.25">
      <c r="A355" t="s">
        <v>210</v>
      </c>
    </row>
    <row r="356" spans="1:1" x14ac:dyDescent="0.25">
      <c r="A356" t="s">
        <v>210</v>
      </c>
    </row>
    <row r="357" spans="1:1" x14ac:dyDescent="0.25">
      <c r="A357" t="s">
        <v>210</v>
      </c>
    </row>
    <row r="358" spans="1:1" x14ac:dyDescent="0.25">
      <c r="A358" t="s">
        <v>210</v>
      </c>
    </row>
    <row r="359" spans="1:1" x14ac:dyDescent="0.25">
      <c r="A359" t="s">
        <v>210</v>
      </c>
    </row>
    <row r="360" spans="1:1" x14ac:dyDescent="0.25">
      <c r="A360" t="s">
        <v>210</v>
      </c>
    </row>
    <row r="361" spans="1:1" x14ac:dyDescent="0.25">
      <c r="A361" t="s">
        <v>210</v>
      </c>
    </row>
    <row r="362" spans="1:1" x14ac:dyDescent="0.25">
      <c r="A362" t="s">
        <v>211</v>
      </c>
    </row>
    <row r="363" spans="1:1" x14ac:dyDescent="0.25">
      <c r="A363" t="s">
        <v>211</v>
      </c>
    </row>
    <row r="364" spans="1:1" x14ac:dyDescent="0.25">
      <c r="A364" t="s">
        <v>211</v>
      </c>
    </row>
    <row r="365" spans="1:1" x14ac:dyDescent="0.25">
      <c r="A365" t="s">
        <v>211</v>
      </c>
    </row>
    <row r="366" spans="1:1" x14ac:dyDescent="0.25">
      <c r="A366" t="s">
        <v>211</v>
      </c>
    </row>
    <row r="367" spans="1:1" x14ac:dyDescent="0.25">
      <c r="A367" t="s">
        <v>211</v>
      </c>
    </row>
    <row r="368" spans="1:1" x14ac:dyDescent="0.25">
      <c r="A368" t="s">
        <v>211</v>
      </c>
    </row>
    <row r="369" spans="1:39" x14ac:dyDescent="0.25">
      <c r="A369" t="s">
        <v>211</v>
      </c>
    </row>
    <row r="370" spans="1:39" x14ac:dyDescent="0.25">
      <c r="A370" t="s">
        <v>211</v>
      </c>
    </row>
    <row r="371" spans="1:39" x14ac:dyDescent="0.25">
      <c r="A371" t="s">
        <v>211</v>
      </c>
    </row>
    <row r="372" spans="1:39" x14ac:dyDescent="0.25">
      <c r="A372" t="s">
        <v>211</v>
      </c>
    </row>
    <row r="373" spans="1:39" x14ac:dyDescent="0.25">
      <c r="A373" t="s">
        <v>211</v>
      </c>
    </row>
    <row r="374" spans="1:39" x14ac:dyDescent="0.25">
      <c r="A374" t="s">
        <v>211</v>
      </c>
    </row>
    <row r="375" spans="1:39" x14ac:dyDescent="0.25">
      <c r="A375" t="s">
        <v>211</v>
      </c>
    </row>
    <row r="376" spans="1:39" x14ac:dyDescent="0.25">
      <c r="A376" t="s">
        <v>211</v>
      </c>
    </row>
    <row r="377" spans="1:39" x14ac:dyDescent="0.25">
      <c r="A377" t="s">
        <v>211</v>
      </c>
    </row>
    <row r="378" spans="1:39" x14ac:dyDescent="0.25">
      <c r="A378" t="s">
        <v>211</v>
      </c>
    </row>
    <row r="379" spans="1:39" x14ac:dyDescent="0.25">
      <c r="A379" t="s">
        <v>211</v>
      </c>
    </row>
    <row r="380" spans="1:39" x14ac:dyDescent="0.25">
      <c r="A380" t="s">
        <v>211</v>
      </c>
    </row>
    <row r="381" spans="1:39" x14ac:dyDescent="0.25">
      <c r="A381" t="s">
        <v>211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137.20025699999999</v>
      </c>
      <c r="I382">
        <v>1.4472E-2</v>
      </c>
      <c r="J382" t="s">
        <v>3</v>
      </c>
      <c r="K382">
        <v>137.07602399999999</v>
      </c>
      <c r="L382">
        <v>1.4598E-2</v>
      </c>
      <c r="M382" t="s">
        <v>4</v>
      </c>
      <c r="N382">
        <v>6.2368600000000001</v>
      </c>
      <c r="O382">
        <v>4.6900000000000002E-4</v>
      </c>
      <c r="P382" t="s">
        <v>5</v>
      </c>
      <c r="Q382">
        <v>31.379677999999998</v>
      </c>
      <c r="R382">
        <v>6.7559999999999999E-3</v>
      </c>
      <c r="S382" t="s">
        <v>6</v>
      </c>
      <c r="T382">
        <v>4.2875579999999998</v>
      </c>
      <c r="U382">
        <v>1.63E-4</v>
      </c>
      <c r="V382" t="s">
        <v>7</v>
      </c>
      <c r="W382">
        <v>4.1426819999999998</v>
      </c>
      <c r="X382">
        <v>6.6000000000000005E-5</v>
      </c>
      <c r="Y382" t="s">
        <v>8</v>
      </c>
      <c r="Z382">
        <v>18.709029000000001</v>
      </c>
      <c r="AA382">
        <v>6.2729999999999999E-3</v>
      </c>
      <c r="AB382" t="s">
        <v>9</v>
      </c>
      <c r="AC382">
        <v>96.435027000000005</v>
      </c>
      <c r="AD382">
        <v>8.3599999999999994E-3</v>
      </c>
      <c r="AE382" t="s">
        <v>10</v>
      </c>
      <c r="AF382">
        <v>1.2359999999999999E-3</v>
      </c>
      <c r="AG382">
        <v>0</v>
      </c>
      <c r="AH382" t="s">
        <v>11</v>
      </c>
      <c r="AI382">
        <v>0.99593399999999999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274.583348</v>
      </c>
      <c r="I383">
        <v>3.9711000000000003E-2</v>
      </c>
      <c r="J383" t="s">
        <v>3</v>
      </c>
      <c r="K383">
        <v>274.33741600000002</v>
      </c>
      <c r="L383">
        <v>3.9833E-2</v>
      </c>
      <c r="M383" t="s">
        <v>4</v>
      </c>
      <c r="N383">
        <v>12.473682999999999</v>
      </c>
      <c r="O383">
        <v>1.176E-3</v>
      </c>
      <c r="P383" t="s">
        <v>5</v>
      </c>
      <c r="Q383">
        <v>63.074919999999999</v>
      </c>
      <c r="R383">
        <v>1.2661E-2</v>
      </c>
      <c r="S383" t="s">
        <v>6</v>
      </c>
      <c r="T383">
        <v>8.5480750000000008</v>
      </c>
      <c r="U383">
        <v>2.1599999999999999E-4</v>
      </c>
      <c r="V383" t="s">
        <v>7</v>
      </c>
      <c r="W383">
        <v>8.2804350000000007</v>
      </c>
      <c r="X383">
        <v>1.07E-4</v>
      </c>
      <c r="Y383" t="s">
        <v>8</v>
      </c>
      <c r="Z383">
        <v>37.767685999999998</v>
      </c>
      <c r="AA383">
        <v>1.257E-2</v>
      </c>
      <c r="AB383" t="s">
        <v>9</v>
      </c>
      <c r="AC383">
        <v>192.74942999999999</v>
      </c>
      <c r="AD383">
        <v>2.7876000000000001E-2</v>
      </c>
      <c r="AE383" t="s">
        <v>10</v>
      </c>
      <c r="AF383">
        <v>1.2310000000000001E-3</v>
      </c>
      <c r="AG383">
        <v>0</v>
      </c>
      <c r="AH383" t="s">
        <v>11</v>
      </c>
      <c r="AI383">
        <v>0.99667099999999997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412.00034299999999</v>
      </c>
      <c r="I384">
        <v>8.1293000000000004E-2</v>
      </c>
      <c r="J384" t="s">
        <v>3</v>
      </c>
      <c r="K384">
        <v>411.63196099999999</v>
      </c>
      <c r="L384">
        <v>8.1438999999999998E-2</v>
      </c>
      <c r="M384" t="s">
        <v>4</v>
      </c>
      <c r="N384">
        <v>18.726123999999999</v>
      </c>
      <c r="O384">
        <v>2.0600000000000002E-3</v>
      </c>
      <c r="P384" t="s">
        <v>5</v>
      </c>
      <c r="Q384">
        <v>94.812746000000004</v>
      </c>
      <c r="R384">
        <v>1.8943999999999999E-2</v>
      </c>
      <c r="S384" t="s">
        <v>6</v>
      </c>
      <c r="T384">
        <v>12.819685</v>
      </c>
      <c r="U384">
        <v>2.5999999999999998E-4</v>
      </c>
      <c r="V384" t="s">
        <v>7</v>
      </c>
      <c r="W384">
        <v>12.419867999999999</v>
      </c>
      <c r="X384">
        <v>1.4200000000000001E-4</v>
      </c>
      <c r="Y384" t="s">
        <v>8</v>
      </c>
      <c r="Z384">
        <v>56.860230000000001</v>
      </c>
      <c r="AA384">
        <v>1.7979999999999999E-2</v>
      </c>
      <c r="AB384" t="s">
        <v>9</v>
      </c>
      <c r="AC384">
        <v>289.06139899999999</v>
      </c>
      <c r="AD384">
        <v>6.0212000000000002E-2</v>
      </c>
      <c r="AE384" t="s">
        <v>10</v>
      </c>
      <c r="AF384">
        <v>1.2310000000000001E-3</v>
      </c>
      <c r="AG384">
        <v>0</v>
      </c>
      <c r="AH384" t="s">
        <v>11</v>
      </c>
      <c r="AI384">
        <v>0.99765400000000004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549.38811299999998</v>
      </c>
      <c r="I385">
        <v>0.12594900000000001</v>
      </c>
      <c r="J385" t="s">
        <v>3</v>
      </c>
      <c r="K385">
        <v>548.89677200000006</v>
      </c>
      <c r="L385">
        <v>0.125974</v>
      </c>
      <c r="M385" t="s">
        <v>4</v>
      </c>
      <c r="N385">
        <v>24.972109</v>
      </c>
      <c r="O385">
        <v>2.7750000000000001E-3</v>
      </c>
      <c r="P385" t="s">
        <v>5</v>
      </c>
      <c r="Q385">
        <v>126.52698599999999</v>
      </c>
      <c r="R385">
        <v>2.8032000000000001E-2</v>
      </c>
      <c r="S385" t="s">
        <v>6</v>
      </c>
      <c r="T385">
        <v>17.093859999999999</v>
      </c>
      <c r="U385">
        <v>3.3399999999999999E-4</v>
      </c>
      <c r="V385" t="s">
        <v>7</v>
      </c>
      <c r="W385">
        <v>16.561935999999999</v>
      </c>
      <c r="X385">
        <v>1.8599999999999999E-4</v>
      </c>
      <c r="Y385" t="s">
        <v>8</v>
      </c>
      <c r="Z385">
        <v>75.913452000000007</v>
      </c>
      <c r="AA385">
        <v>2.7996E-2</v>
      </c>
      <c r="AB385" t="s">
        <v>9</v>
      </c>
      <c r="AC385">
        <v>385.404966</v>
      </c>
      <c r="AD385">
        <v>0.101241</v>
      </c>
      <c r="AE385" t="s">
        <v>10</v>
      </c>
      <c r="AF385">
        <v>1.23E-3</v>
      </c>
      <c r="AG385">
        <v>0</v>
      </c>
      <c r="AH385" t="s">
        <v>11</v>
      </c>
      <c r="AI385">
        <v>0.99807100000000004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686.78493800000001</v>
      </c>
      <c r="I386">
        <v>0.206791</v>
      </c>
      <c r="J386" t="s">
        <v>3</v>
      </c>
      <c r="K386">
        <v>686.17096300000003</v>
      </c>
      <c r="L386">
        <v>0.20663200000000001</v>
      </c>
      <c r="M386" t="s">
        <v>4</v>
      </c>
      <c r="N386">
        <v>31.215261000000002</v>
      </c>
      <c r="O386">
        <v>3.7989999999999999E-3</v>
      </c>
      <c r="P386" t="s">
        <v>5</v>
      </c>
      <c r="Q386">
        <v>158.24345</v>
      </c>
      <c r="R386">
        <v>5.2534999999999998E-2</v>
      </c>
      <c r="S386" t="s">
        <v>6</v>
      </c>
      <c r="T386">
        <v>21.369572999999999</v>
      </c>
      <c r="U386">
        <v>5.3799999999999996E-4</v>
      </c>
      <c r="V386" t="s">
        <v>7</v>
      </c>
      <c r="W386">
        <v>20.707159999999998</v>
      </c>
      <c r="X386">
        <v>2.3900000000000001E-4</v>
      </c>
      <c r="Y386" t="s">
        <v>8</v>
      </c>
      <c r="Z386">
        <v>94.985309999999998</v>
      </c>
      <c r="AA386">
        <v>5.3199999999999997E-2</v>
      </c>
      <c r="AB386" t="s">
        <v>9</v>
      </c>
      <c r="AC386">
        <v>481.73505599999999</v>
      </c>
      <c r="AD386">
        <v>0.148397</v>
      </c>
      <c r="AE386" t="s">
        <v>10</v>
      </c>
      <c r="AF386">
        <v>1.23E-3</v>
      </c>
      <c r="AG386">
        <v>0</v>
      </c>
      <c r="AH386" t="s">
        <v>11</v>
      </c>
      <c r="AI386">
        <v>0.99829500000000004</v>
      </c>
      <c r="AJ386">
        <v>1.9999999999999999E-6</v>
      </c>
      <c r="AK386" t="s">
        <v>12</v>
      </c>
      <c r="AL386">
        <v>0.18</v>
      </c>
      <c r="AM386">
        <v>1.5875999999999999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824.23282200000006</v>
      </c>
      <c r="I387">
        <v>0.26498899999999997</v>
      </c>
      <c r="J387" t="s">
        <v>3</v>
      </c>
      <c r="K387">
        <v>823.496038</v>
      </c>
      <c r="L387">
        <v>0.26495299999999999</v>
      </c>
      <c r="M387" t="s">
        <v>4</v>
      </c>
      <c r="N387">
        <v>37.462879000000001</v>
      </c>
      <c r="O387">
        <v>4.9769999999999997E-3</v>
      </c>
      <c r="P387" t="s">
        <v>5</v>
      </c>
      <c r="Q387">
        <v>189.98894300000001</v>
      </c>
      <c r="R387">
        <v>3.9903000000000001E-2</v>
      </c>
      <c r="S387" t="s">
        <v>6</v>
      </c>
      <c r="T387">
        <v>25.645143000000001</v>
      </c>
      <c r="U387">
        <v>7.0799999999999997E-4</v>
      </c>
      <c r="V387" t="s">
        <v>7</v>
      </c>
      <c r="W387">
        <v>24.853594999999999</v>
      </c>
      <c r="X387">
        <v>2.42E-4</v>
      </c>
      <c r="Y387" t="s">
        <v>8</v>
      </c>
      <c r="Z387">
        <v>114.086736</v>
      </c>
      <c r="AA387">
        <v>4.0777000000000001E-2</v>
      </c>
      <c r="AB387" t="s">
        <v>9</v>
      </c>
      <c r="AC387">
        <v>578.01151600000003</v>
      </c>
      <c r="AD387">
        <v>0.219942</v>
      </c>
      <c r="AE387" t="s">
        <v>10</v>
      </c>
      <c r="AF387">
        <v>1.23E-3</v>
      </c>
      <c r="AG387">
        <v>0</v>
      </c>
      <c r="AH387" t="s">
        <v>11</v>
      </c>
      <c r="AI387">
        <v>0.99858800000000003</v>
      </c>
      <c r="AJ387">
        <v>1.9999999999999999E-6</v>
      </c>
      <c r="AK387" t="s">
        <v>12</v>
      </c>
      <c r="AL387">
        <v>0.18</v>
      </c>
      <c r="AM387">
        <v>1.5875999999999999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961.59130200000004</v>
      </c>
      <c r="I388">
        <v>0.497363</v>
      </c>
      <c r="J388" t="s">
        <v>3</v>
      </c>
      <c r="K388">
        <v>960.73151499999994</v>
      </c>
      <c r="L388">
        <v>0.49761300000000003</v>
      </c>
      <c r="M388" t="s">
        <v>4</v>
      </c>
      <c r="N388">
        <v>43.706063999999998</v>
      </c>
      <c r="O388">
        <v>6.4970000000000002E-3</v>
      </c>
      <c r="P388" t="s">
        <v>5</v>
      </c>
      <c r="Q388">
        <v>221.65697</v>
      </c>
      <c r="R388">
        <v>0.140737</v>
      </c>
      <c r="S388" t="s">
        <v>6</v>
      </c>
      <c r="T388">
        <v>29.921496000000001</v>
      </c>
      <c r="U388">
        <v>8.43E-4</v>
      </c>
      <c r="V388" t="s">
        <v>7</v>
      </c>
      <c r="W388">
        <v>29.000755999999999</v>
      </c>
      <c r="X388">
        <v>2.8699999999999998E-4</v>
      </c>
      <c r="Y388" t="s">
        <v>8</v>
      </c>
      <c r="Z388">
        <v>133.10952499999999</v>
      </c>
      <c r="AA388">
        <v>0.14482700000000001</v>
      </c>
      <c r="AB388" t="s">
        <v>9</v>
      </c>
      <c r="AC388">
        <v>674.24776899999995</v>
      </c>
      <c r="AD388">
        <v>0.28005799999999997</v>
      </c>
      <c r="AE388" t="s">
        <v>10</v>
      </c>
      <c r="AF388">
        <v>1.23E-3</v>
      </c>
      <c r="AG388">
        <v>0</v>
      </c>
      <c r="AH388" t="s">
        <v>11</v>
      </c>
      <c r="AI388">
        <v>0.99879899999999999</v>
      </c>
      <c r="AJ388">
        <v>9.9999999999999995E-7</v>
      </c>
      <c r="AK388" t="s">
        <v>12</v>
      </c>
      <c r="AL388">
        <v>0.18</v>
      </c>
      <c r="AM388">
        <v>1.5875999999999999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1099.0150880000001</v>
      </c>
      <c r="I389">
        <v>0.48437599999999997</v>
      </c>
      <c r="J389" t="s">
        <v>3</v>
      </c>
      <c r="K389">
        <v>1098.0324800000001</v>
      </c>
      <c r="L389">
        <v>0.484485</v>
      </c>
      <c r="M389" t="s">
        <v>4</v>
      </c>
      <c r="N389">
        <v>49.948224000000003</v>
      </c>
      <c r="O389">
        <v>7.9080000000000001E-3</v>
      </c>
      <c r="P389" t="s">
        <v>5</v>
      </c>
      <c r="Q389">
        <v>253.398922</v>
      </c>
      <c r="R389">
        <v>9.0204000000000006E-2</v>
      </c>
      <c r="S389" t="s">
        <v>6</v>
      </c>
      <c r="T389">
        <v>34.194152000000003</v>
      </c>
      <c r="U389">
        <v>8.7100000000000003E-4</v>
      </c>
      <c r="V389" t="s">
        <v>7</v>
      </c>
      <c r="W389">
        <v>33.145691999999997</v>
      </c>
      <c r="X389">
        <v>3.59E-4</v>
      </c>
      <c r="Y389" t="s">
        <v>8</v>
      </c>
      <c r="Z389">
        <v>152.209092</v>
      </c>
      <c r="AA389">
        <v>9.3550999999999995E-2</v>
      </c>
      <c r="AB389" t="s">
        <v>9</v>
      </c>
      <c r="AC389">
        <v>770.47704799999997</v>
      </c>
      <c r="AD389">
        <v>0.354458</v>
      </c>
      <c r="AE389" t="s">
        <v>10</v>
      </c>
      <c r="AF389">
        <v>1.23E-3</v>
      </c>
      <c r="AG389">
        <v>0</v>
      </c>
      <c r="AH389" t="s">
        <v>11</v>
      </c>
      <c r="AI389">
        <v>0.99893399999999999</v>
      </c>
      <c r="AJ389">
        <v>9.9999999999999995E-7</v>
      </c>
      <c r="AK389" t="s">
        <v>12</v>
      </c>
      <c r="AL389">
        <v>0.18</v>
      </c>
      <c r="AM389">
        <v>1.5875999999999999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1236.4573829999999</v>
      </c>
      <c r="I390">
        <v>0.54290899999999997</v>
      </c>
      <c r="J390" t="s">
        <v>3</v>
      </c>
      <c r="K390">
        <v>1235.3521410000001</v>
      </c>
      <c r="L390">
        <v>0.54255799999999998</v>
      </c>
      <c r="M390" t="s">
        <v>4</v>
      </c>
      <c r="N390">
        <v>56.188113999999999</v>
      </c>
      <c r="O390">
        <v>8.9730000000000001E-3</v>
      </c>
      <c r="P390" t="s">
        <v>5</v>
      </c>
      <c r="Q390">
        <v>285.17271499999998</v>
      </c>
      <c r="R390">
        <v>6.4354999999999996E-2</v>
      </c>
      <c r="S390" t="s">
        <v>6</v>
      </c>
      <c r="T390">
        <v>38.460914000000002</v>
      </c>
      <c r="U390">
        <v>9.6199999999999996E-4</v>
      </c>
      <c r="V390" t="s">
        <v>7</v>
      </c>
      <c r="W390">
        <v>37.283512999999999</v>
      </c>
      <c r="X390">
        <v>4.3199999999999998E-4</v>
      </c>
      <c r="Y390" t="s">
        <v>8</v>
      </c>
      <c r="Z390">
        <v>171.319693</v>
      </c>
      <c r="AA390">
        <v>7.0929000000000006E-2</v>
      </c>
      <c r="AB390" t="s">
        <v>9</v>
      </c>
      <c r="AC390">
        <v>866.71566499999994</v>
      </c>
      <c r="AD390">
        <v>0.43373200000000001</v>
      </c>
      <c r="AE390" t="s">
        <v>10</v>
      </c>
      <c r="AF390">
        <v>1.23E-3</v>
      </c>
      <c r="AG390">
        <v>0</v>
      </c>
      <c r="AH390" t="s">
        <v>11</v>
      </c>
      <c r="AI390">
        <v>0.99912299999999998</v>
      </c>
      <c r="AJ390">
        <v>9.9999999999999995E-7</v>
      </c>
      <c r="AK390" t="s">
        <v>12</v>
      </c>
      <c r="AL390">
        <v>0.18</v>
      </c>
      <c r="AM390">
        <v>1.5875999999999999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1373.8897489999999</v>
      </c>
      <c r="I391">
        <v>0.58461600000000002</v>
      </c>
      <c r="J391" t="s">
        <v>3</v>
      </c>
      <c r="K391">
        <v>1372.661709</v>
      </c>
      <c r="L391">
        <v>0.58363699999999996</v>
      </c>
      <c r="M391" t="s">
        <v>4</v>
      </c>
      <c r="N391">
        <v>62.431063999999999</v>
      </c>
      <c r="O391">
        <v>1.0263E-2</v>
      </c>
      <c r="P391" t="s">
        <v>5</v>
      </c>
      <c r="Q391">
        <v>316.92663900000002</v>
      </c>
      <c r="R391">
        <v>6.5050999999999998E-2</v>
      </c>
      <c r="S391" t="s">
        <v>6</v>
      </c>
      <c r="T391">
        <v>42.729489999999998</v>
      </c>
      <c r="U391">
        <v>1.0679999999999999E-3</v>
      </c>
      <c r="V391" t="s">
        <v>7</v>
      </c>
      <c r="W391">
        <v>41.419313000000002</v>
      </c>
      <c r="X391">
        <v>5.8500000000000002E-4</v>
      </c>
      <c r="Y391" t="s">
        <v>8</v>
      </c>
      <c r="Z391">
        <v>190.41048900000001</v>
      </c>
      <c r="AA391">
        <v>6.8298999999999999E-2</v>
      </c>
      <c r="AB391" t="s">
        <v>9</v>
      </c>
      <c r="AC391">
        <v>962.96334400000001</v>
      </c>
      <c r="AD391">
        <v>0.51360399999999995</v>
      </c>
      <c r="AE391" t="s">
        <v>10</v>
      </c>
      <c r="AF391">
        <v>1.23E-3</v>
      </c>
      <c r="AG391">
        <v>0</v>
      </c>
      <c r="AH391" t="s">
        <v>11</v>
      </c>
      <c r="AI391">
        <v>0.99916700000000003</v>
      </c>
      <c r="AJ391">
        <v>9.9999999999999995E-7</v>
      </c>
      <c r="AK391" t="s">
        <v>12</v>
      </c>
      <c r="AL391">
        <v>4.0599999999999996</v>
      </c>
      <c r="AM391">
        <v>737.85640000000001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1511.3348000000001</v>
      </c>
      <c r="I392">
        <v>0.69968900000000001</v>
      </c>
      <c r="J392" t="s">
        <v>3</v>
      </c>
      <c r="K392">
        <v>1509.984062</v>
      </c>
      <c r="L392">
        <v>0.69892299999999996</v>
      </c>
      <c r="M392" t="s">
        <v>4</v>
      </c>
      <c r="N392">
        <v>68.670974000000001</v>
      </c>
      <c r="O392">
        <v>1.2527E-2</v>
      </c>
      <c r="P392" t="s">
        <v>5</v>
      </c>
      <c r="Q392">
        <v>348.704612</v>
      </c>
      <c r="R392">
        <v>7.0613999999999996E-2</v>
      </c>
      <c r="S392" t="s">
        <v>6</v>
      </c>
      <c r="T392">
        <v>46.999493000000001</v>
      </c>
      <c r="U392">
        <v>1.145E-3</v>
      </c>
      <c r="V392" t="s">
        <v>7</v>
      </c>
      <c r="W392">
        <v>45.556640999999999</v>
      </c>
      <c r="X392">
        <v>6.6500000000000001E-4</v>
      </c>
      <c r="Y392" t="s">
        <v>8</v>
      </c>
      <c r="Z392">
        <v>209.52141700000001</v>
      </c>
      <c r="AA392">
        <v>7.2955999999999993E-2</v>
      </c>
      <c r="AB392" t="s">
        <v>9</v>
      </c>
      <c r="AC392">
        <v>1059.1997389999999</v>
      </c>
      <c r="AD392">
        <v>0.62817599999999996</v>
      </c>
      <c r="AE392" t="s">
        <v>10</v>
      </c>
      <c r="AF392">
        <v>1.23E-3</v>
      </c>
      <c r="AG392">
        <v>0</v>
      </c>
      <c r="AH392" t="s">
        <v>11</v>
      </c>
      <c r="AI392">
        <v>0.99923300000000004</v>
      </c>
      <c r="AJ392">
        <v>9.9999999999999995E-7</v>
      </c>
      <c r="AK392" t="s">
        <v>12</v>
      </c>
      <c r="AL392">
        <v>4.0599999999999996</v>
      </c>
      <c r="AM392">
        <v>737.85640000000001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1648.804766</v>
      </c>
      <c r="I393">
        <v>0.84248199999999995</v>
      </c>
      <c r="J393" t="s">
        <v>3</v>
      </c>
      <c r="K393">
        <v>1647.3315379999999</v>
      </c>
      <c r="L393">
        <v>0.84156500000000001</v>
      </c>
      <c r="M393" t="s">
        <v>4</v>
      </c>
      <c r="N393">
        <v>74.913760999999994</v>
      </c>
      <c r="O393">
        <v>1.3793E-2</v>
      </c>
      <c r="P393" t="s">
        <v>5</v>
      </c>
      <c r="Q393">
        <v>380.49442900000003</v>
      </c>
      <c r="R393">
        <v>8.5125000000000006E-2</v>
      </c>
      <c r="S393" t="s">
        <v>6</v>
      </c>
      <c r="T393">
        <v>51.269151000000001</v>
      </c>
      <c r="U393">
        <v>1.126E-3</v>
      </c>
      <c r="V393" t="s">
        <v>7</v>
      </c>
      <c r="W393">
        <v>49.697414999999999</v>
      </c>
      <c r="X393">
        <v>7.8200000000000003E-4</v>
      </c>
      <c r="Y393" t="s">
        <v>8</v>
      </c>
      <c r="Z393">
        <v>228.642067</v>
      </c>
      <c r="AA393">
        <v>8.6362999999999995E-2</v>
      </c>
      <c r="AB393" t="s">
        <v>9</v>
      </c>
      <c r="AC393">
        <v>1155.4456399999999</v>
      </c>
      <c r="AD393">
        <v>0.76658599999999999</v>
      </c>
      <c r="AE393" t="s">
        <v>10</v>
      </c>
      <c r="AF393">
        <v>1.23E-3</v>
      </c>
      <c r="AG393">
        <v>0</v>
      </c>
      <c r="AH393" t="s">
        <v>11</v>
      </c>
      <c r="AI393">
        <v>0.99928600000000001</v>
      </c>
      <c r="AJ393">
        <v>9.9999999999999995E-7</v>
      </c>
      <c r="AK393" t="s">
        <v>12</v>
      </c>
      <c r="AL393">
        <v>4.0599999999999996</v>
      </c>
      <c r="AM393">
        <v>737.85640000000001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1786.281526</v>
      </c>
      <c r="I394">
        <v>1.051906</v>
      </c>
      <c r="J394" t="s">
        <v>3</v>
      </c>
      <c r="K394">
        <v>1784.6860300000001</v>
      </c>
      <c r="L394">
        <v>1.050592</v>
      </c>
      <c r="M394" t="s">
        <v>4</v>
      </c>
      <c r="N394">
        <v>81.154683000000006</v>
      </c>
      <c r="O394">
        <v>1.4841E-2</v>
      </c>
      <c r="P394" t="s">
        <v>5</v>
      </c>
      <c r="Q394">
        <v>412.28613100000001</v>
      </c>
      <c r="R394">
        <v>0.113873</v>
      </c>
      <c r="S394" t="s">
        <v>6</v>
      </c>
      <c r="T394">
        <v>55.540004000000003</v>
      </c>
      <c r="U394">
        <v>1.286E-3</v>
      </c>
      <c r="V394" t="s">
        <v>7</v>
      </c>
      <c r="W394">
        <v>53.835816999999999</v>
      </c>
      <c r="X394">
        <v>8.9499999999999996E-4</v>
      </c>
      <c r="Y394" t="s">
        <v>8</v>
      </c>
      <c r="Z394">
        <v>247.767056</v>
      </c>
      <c r="AA394">
        <v>0.114235</v>
      </c>
      <c r="AB394" t="s">
        <v>9</v>
      </c>
      <c r="AC394">
        <v>1251.6994259999999</v>
      </c>
      <c r="AD394">
        <v>0.91425900000000004</v>
      </c>
      <c r="AE394" t="s">
        <v>10</v>
      </c>
      <c r="AF394">
        <v>1.23E-3</v>
      </c>
      <c r="AG394">
        <v>0</v>
      </c>
      <c r="AH394" t="s">
        <v>11</v>
      </c>
      <c r="AI394">
        <v>0.99933799999999995</v>
      </c>
      <c r="AJ394">
        <v>9.9999999999999995E-7</v>
      </c>
      <c r="AK394" t="s">
        <v>12</v>
      </c>
      <c r="AL394">
        <v>4.0599999999999996</v>
      </c>
      <c r="AM394">
        <v>737.85640000000001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1923.7827219999999</v>
      </c>
      <c r="I395">
        <v>1.236175</v>
      </c>
      <c r="J395" t="s">
        <v>3</v>
      </c>
      <c r="K395">
        <v>1922.0649390000001</v>
      </c>
      <c r="L395">
        <v>1.234937</v>
      </c>
      <c r="M395" t="s">
        <v>4</v>
      </c>
      <c r="N395">
        <v>87.393901</v>
      </c>
      <c r="O395">
        <v>1.6695999999999999E-2</v>
      </c>
      <c r="P395" t="s">
        <v>5</v>
      </c>
      <c r="Q395">
        <v>444.11498499999999</v>
      </c>
      <c r="R395">
        <v>0.18224599999999999</v>
      </c>
      <c r="S395" t="s">
        <v>6</v>
      </c>
      <c r="T395">
        <v>59.808514000000002</v>
      </c>
      <c r="U395">
        <v>1.346E-3</v>
      </c>
      <c r="V395" t="s">
        <v>7</v>
      </c>
      <c r="W395">
        <v>57.976331999999999</v>
      </c>
      <c r="X395">
        <v>9.8400000000000007E-4</v>
      </c>
      <c r="Y395" t="s">
        <v>8</v>
      </c>
      <c r="Z395">
        <v>266.97108400000002</v>
      </c>
      <c r="AA395">
        <v>0.187892</v>
      </c>
      <c r="AB395" t="s">
        <v>9</v>
      </c>
      <c r="AC395">
        <v>1347.9394359999999</v>
      </c>
      <c r="AD395">
        <v>1.0635669999999999</v>
      </c>
      <c r="AE395" t="s">
        <v>10</v>
      </c>
      <c r="AF395">
        <v>1.23E-3</v>
      </c>
      <c r="AG395">
        <v>0</v>
      </c>
      <c r="AH395" t="s">
        <v>11</v>
      </c>
      <c r="AI395">
        <v>0.99937399999999998</v>
      </c>
      <c r="AJ395">
        <v>9.9999999999999995E-7</v>
      </c>
      <c r="AK395" t="s">
        <v>12</v>
      </c>
      <c r="AL395">
        <v>4.0599999999999996</v>
      </c>
      <c r="AM395">
        <v>737.85640000000001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2061.2563719999998</v>
      </c>
      <c r="I396">
        <v>1.489994</v>
      </c>
      <c r="J396" t="s">
        <v>3</v>
      </c>
      <c r="K396">
        <v>2059.4159960000002</v>
      </c>
      <c r="L396">
        <v>1.488958</v>
      </c>
      <c r="M396" t="s">
        <v>4</v>
      </c>
      <c r="N396">
        <v>93.632778999999999</v>
      </c>
      <c r="O396">
        <v>1.9383999999999998E-2</v>
      </c>
      <c r="P396" t="s">
        <v>5</v>
      </c>
      <c r="Q396">
        <v>475.91488099999998</v>
      </c>
      <c r="R396">
        <v>0.32147100000000001</v>
      </c>
      <c r="S396" t="s">
        <v>6</v>
      </c>
      <c r="T396">
        <v>64.079514000000003</v>
      </c>
      <c r="U396">
        <v>1.529E-3</v>
      </c>
      <c r="V396" t="s">
        <v>7</v>
      </c>
      <c r="W396">
        <v>62.116947000000003</v>
      </c>
      <c r="X396">
        <v>1.065E-3</v>
      </c>
      <c r="Y396" t="s">
        <v>8</v>
      </c>
      <c r="Z396">
        <v>286.17909700000001</v>
      </c>
      <c r="AA396">
        <v>0.33283699999999999</v>
      </c>
      <c r="AB396" t="s">
        <v>9</v>
      </c>
      <c r="AC396">
        <v>1444.181836</v>
      </c>
      <c r="AD396">
        <v>1.2494000000000001</v>
      </c>
      <c r="AE396" t="s">
        <v>10</v>
      </c>
      <c r="AF396">
        <v>1.23E-3</v>
      </c>
      <c r="AG396">
        <v>0</v>
      </c>
      <c r="AH396" t="s">
        <v>11</v>
      </c>
      <c r="AI396">
        <v>0.99944100000000002</v>
      </c>
      <c r="AJ396">
        <v>9.9999999999999995E-7</v>
      </c>
      <c r="AK396" t="s">
        <v>12</v>
      </c>
      <c r="AL396">
        <v>4.0599999999999996</v>
      </c>
      <c r="AM396">
        <v>737.85640000000001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2198.7017919999998</v>
      </c>
      <c r="I397">
        <v>1.736939</v>
      </c>
      <c r="J397" t="s">
        <v>3</v>
      </c>
      <c r="K397">
        <v>2196.7391459999999</v>
      </c>
      <c r="L397">
        <v>1.736116</v>
      </c>
      <c r="M397" t="s">
        <v>4</v>
      </c>
      <c r="N397">
        <v>99.871590999999995</v>
      </c>
      <c r="O397">
        <v>2.1885000000000002E-2</v>
      </c>
      <c r="P397" t="s">
        <v>5</v>
      </c>
      <c r="Q397">
        <v>507.69823200000002</v>
      </c>
      <c r="R397">
        <v>0.51498699999999997</v>
      </c>
      <c r="S397" t="s">
        <v>6</v>
      </c>
      <c r="T397">
        <v>68.346079000000003</v>
      </c>
      <c r="U397">
        <v>1.6949999999999999E-3</v>
      </c>
      <c r="V397" t="s">
        <v>7</v>
      </c>
      <c r="W397">
        <v>66.257721000000004</v>
      </c>
      <c r="X397">
        <v>1.1119999999999999E-3</v>
      </c>
      <c r="Y397" t="s">
        <v>8</v>
      </c>
      <c r="Z397">
        <v>305.37301200000002</v>
      </c>
      <c r="AA397">
        <v>0.55210800000000004</v>
      </c>
      <c r="AB397" t="s">
        <v>9</v>
      </c>
      <c r="AC397">
        <v>1540.4142870000001</v>
      </c>
      <c r="AD397">
        <v>1.4337960000000001</v>
      </c>
      <c r="AE397" t="s">
        <v>10</v>
      </c>
      <c r="AF397">
        <v>1.23E-3</v>
      </c>
      <c r="AG397">
        <v>0</v>
      </c>
      <c r="AH397" t="s">
        <v>11</v>
      </c>
      <c r="AI397">
        <v>0.99945799999999996</v>
      </c>
      <c r="AJ397">
        <v>0</v>
      </c>
      <c r="AK397" t="s">
        <v>12</v>
      </c>
      <c r="AL397">
        <v>4.0599999999999996</v>
      </c>
      <c r="AM397">
        <v>737.85640000000001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2336.2119969999999</v>
      </c>
      <c r="I398">
        <v>1.9743569999999999</v>
      </c>
      <c r="J398" t="s">
        <v>3</v>
      </c>
      <c r="K398">
        <v>2334.1272309999999</v>
      </c>
      <c r="L398">
        <v>1.9738770000000001</v>
      </c>
      <c r="M398" t="s">
        <v>4</v>
      </c>
      <c r="N398">
        <v>106.10665899999999</v>
      </c>
      <c r="O398">
        <v>2.3720999999999999E-2</v>
      </c>
      <c r="P398" t="s">
        <v>5</v>
      </c>
      <c r="Q398">
        <v>539.58092999999997</v>
      </c>
      <c r="R398">
        <v>0.55456099999999997</v>
      </c>
      <c r="S398" t="s">
        <v>6</v>
      </c>
      <c r="T398">
        <v>72.613431000000006</v>
      </c>
      <c r="U398">
        <v>1.8779999999999999E-3</v>
      </c>
      <c r="V398" t="s">
        <v>7</v>
      </c>
      <c r="W398">
        <v>70.401675999999995</v>
      </c>
      <c r="X398">
        <v>1.0740000000000001E-3</v>
      </c>
      <c r="Y398" t="s">
        <v>8</v>
      </c>
      <c r="Z398">
        <v>324.61847599999999</v>
      </c>
      <c r="AA398">
        <v>0.58604900000000004</v>
      </c>
      <c r="AB398" t="s">
        <v>9</v>
      </c>
      <c r="AC398">
        <v>1636.65886</v>
      </c>
      <c r="AD398">
        <v>1.6417820000000001</v>
      </c>
      <c r="AE398" t="s">
        <v>10</v>
      </c>
      <c r="AF398">
        <v>1.23E-3</v>
      </c>
      <c r="AG398">
        <v>0</v>
      </c>
      <c r="AH398" t="s">
        <v>11</v>
      </c>
      <c r="AI398">
        <v>0.99948099999999995</v>
      </c>
      <c r="AJ398">
        <v>0</v>
      </c>
      <c r="AK398" t="s">
        <v>12</v>
      </c>
      <c r="AL398">
        <v>4.0599999999999996</v>
      </c>
      <c r="AM398">
        <v>737.85640000000001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2473.7169680000002</v>
      </c>
      <c r="I399">
        <v>2.1754039999999999</v>
      </c>
      <c r="J399" t="s">
        <v>3</v>
      </c>
      <c r="K399">
        <v>2471.5099169999999</v>
      </c>
      <c r="L399">
        <v>2.1750699999999998</v>
      </c>
      <c r="M399" t="s">
        <v>4</v>
      </c>
      <c r="N399">
        <v>112.342794</v>
      </c>
      <c r="O399">
        <v>2.4955999999999999E-2</v>
      </c>
      <c r="P399" t="s">
        <v>5</v>
      </c>
      <c r="Q399">
        <v>571.45988799999998</v>
      </c>
      <c r="R399">
        <v>0.60286799999999996</v>
      </c>
      <c r="S399" t="s">
        <v>6</v>
      </c>
      <c r="T399">
        <v>76.883081000000004</v>
      </c>
      <c r="U399">
        <v>2.1870000000000001E-3</v>
      </c>
      <c r="V399" t="s">
        <v>7</v>
      </c>
      <c r="W399">
        <v>74.545929999999998</v>
      </c>
      <c r="X399">
        <v>1.1670000000000001E-3</v>
      </c>
      <c r="Y399" t="s">
        <v>8</v>
      </c>
      <c r="Z399">
        <v>343.84970499999997</v>
      </c>
      <c r="AA399">
        <v>0.63525399999999999</v>
      </c>
      <c r="AB399" t="s">
        <v>9</v>
      </c>
      <c r="AC399">
        <v>1732.9109109999999</v>
      </c>
      <c r="AD399">
        <v>1.8624639999999999</v>
      </c>
      <c r="AE399" t="s">
        <v>10</v>
      </c>
      <c r="AF399">
        <v>1.23E-3</v>
      </c>
      <c r="AG399">
        <v>0</v>
      </c>
      <c r="AH399" t="s">
        <v>11</v>
      </c>
      <c r="AI399">
        <v>0.99948499999999996</v>
      </c>
      <c r="AJ399">
        <v>0</v>
      </c>
      <c r="AK399" t="s">
        <v>12</v>
      </c>
      <c r="AL399">
        <v>4.0599999999999996</v>
      </c>
      <c r="AM399">
        <v>737.85640000000001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2611.2341500000002</v>
      </c>
      <c r="I400">
        <v>2.4013870000000002</v>
      </c>
      <c r="J400" t="s">
        <v>3</v>
      </c>
      <c r="K400">
        <v>2608.9046920000001</v>
      </c>
      <c r="L400">
        <v>2.4014449999999998</v>
      </c>
      <c r="M400" t="s">
        <v>4</v>
      </c>
      <c r="N400">
        <v>118.581414</v>
      </c>
      <c r="O400">
        <v>2.6859000000000001E-2</v>
      </c>
      <c r="P400" t="s">
        <v>5</v>
      </c>
      <c r="Q400">
        <v>603.35543900000005</v>
      </c>
      <c r="R400">
        <v>0.66556599999999999</v>
      </c>
      <c r="S400" t="s">
        <v>6</v>
      </c>
      <c r="T400">
        <v>81.150553000000002</v>
      </c>
      <c r="U400">
        <v>2.395E-3</v>
      </c>
      <c r="V400" t="s">
        <v>7</v>
      </c>
      <c r="W400">
        <v>78.690876000000003</v>
      </c>
      <c r="X400">
        <v>1.2849999999999999E-3</v>
      </c>
      <c r="Y400" t="s">
        <v>8</v>
      </c>
      <c r="Z400">
        <v>363.10076199999997</v>
      </c>
      <c r="AA400">
        <v>0.69635100000000005</v>
      </c>
      <c r="AB400" t="s">
        <v>9</v>
      </c>
      <c r="AC400">
        <v>1829.1543919999999</v>
      </c>
      <c r="AD400">
        <v>2.0590009999999999</v>
      </c>
      <c r="AE400" t="s">
        <v>10</v>
      </c>
      <c r="AF400">
        <v>1.23E-3</v>
      </c>
      <c r="AG400">
        <v>0</v>
      </c>
      <c r="AH400" t="s">
        <v>11</v>
      </c>
      <c r="AI400">
        <v>0.99949399999999999</v>
      </c>
      <c r="AJ400">
        <v>0</v>
      </c>
      <c r="AK400" t="s">
        <v>12</v>
      </c>
      <c r="AL400">
        <v>4.0599999999999996</v>
      </c>
      <c r="AM400">
        <v>737.85640000000001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2748.737134</v>
      </c>
      <c r="I401">
        <v>2.683227</v>
      </c>
      <c r="J401" t="s">
        <v>3</v>
      </c>
      <c r="K401">
        <v>2746.2854790000001</v>
      </c>
      <c r="L401">
        <v>2.6833619999999998</v>
      </c>
      <c r="M401" t="s">
        <v>4</v>
      </c>
      <c r="N401">
        <v>124.81397800000001</v>
      </c>
      <c r="O401">
        <v>2.9652000000000001E-2</v>
      </c>
      <c r="P401" t="s">
        <v>5</v>
      </c>
      <c r="Q401">
        <v>635.25125100000002</v>
      </c>
      <c r="R401">
        <v>0.75586100000000001</v>
      </c>
      <c r="S401" t="s">
        <v>6</v>
      </c>
      <c r="T401">
        <v>85.416388999999995</v>
      </c>
      <c r="U401">
        <v>2.6559999999999999E-3</v>
      </c>
      <c r="V401" t="s">
        <v>7</v>
      </c>
      <c r="W401">
        <v>82.834926999999993</v>
      </c>
      <c r="X401">
        <v>1.371E-3</v>
      </c>
      <c r="Y401" t="s">
        <v>8</v>
      </c>
      <c r="Z401">
        <v>382.35317400000002</v>
      </c>
      <c r="AA401">
        <v>0.78121200000000002</v>
      </c>
      <c r="AB401" t="s">
        <v>9</v>
      </c>
      <c r="AC401">
        <v>1925.391646</v>
      </c>
      <c r="AD401">
        <v>2.2571699999999999</v>
      </c>
      <c r="AE401" t="s">
        <v>10</v>
      </c>
      <c r="AF401">
        <v>1.23E-3</v>
      </c>
      <c r="AG401">
        <v>0</v>
      </c>
      <c r="AH401" t="s">
        <v>11</v>
      </c>
      <c r="AI401">
        <v>0.99954299999999996</v>
      </c>
      <c r="AJ401">
        <v>0</v>
      </c>
      <c r="AK401" t="s">
        <v>12</v>
      </c>
      <c r="AL401">
        <v>8.1999999999999993</v>
      </c>
      <c r="AM401">
        <v>1544.08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106.35492000000001</v>
      </c>
      <c r="I422">
        <v>2.1069999999999998E-2</v>
      </c>
      <c r="J422" t="s">
        <v>3</v>
      </c>
      <c r="K422">
        <v>106.229116</v>
      </c>
      <c r="L422">
        <v>2.1096E-2</v>
      </c>
      <c r="M422" t="s">
        <v>4</v>
      </c>
      <c r="N422">
        <v>6.2161109999999997</v>
      </c>
      <c r="O422">
        <v>2.8800000000000001E-4</v>
      </c>
      <c r="P422" t="s">
        <v>5</v>
      </c>
      <c r="Q422">
        <v>0</v>
      </c>
      <c r="R422">
        <v>0</v>
      </c>
      <c r="S422" t="s">
        <v>6</v>
      </c>
      <c r="T422">
        <v>4.1538069999999996</v>
      </c>
      <c r="U422">
        <v>2.5799999999999998E-4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1.232E-3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0.99629599999999996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212.62630799999999</v>
      </c>
      <c r="I423">
        <v>6.0470999999999997E-2</v>
      </c>
      <c r="J423" t="s">
        <v>3</v>
      </c>
      <c r="K423">
        <v>212.374878</v>
      </c>
      <c r="L423">
        <v>6.0496000000000001E-2</v>
      </c>
      <c r="M423" t="s">
        <v>4</v>
      </c>
      <c r="N423">
        <v>12.434729000000001</v>
      </c>
      <c r="O423">
        <v>7.1699999999999997E-4</v>
      </c>
      <c r="P423" t="s">
        <v>5</v>
      </c>
      <c r="Q423">
        <v>0</v>
      </c>
      <c r="R423">
        <v>0</v>
      </c>
      <c r="S423" t="s">
        <v>6</v>
      </c>
      <c r="T423">
        <v>8.302797</v>
      </c>
      <c r="U423">
        <v>3.59E-4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1.2310000000000001E-3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0.99734999999999996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318.92872699999998</v>
      </c>
      <c r="I424">
        <v>0.12034400000000001</v>
      </c>
      <c r="J424" t="s">
        <v>3</v>
      </c>
      <c r="K424">
        <v>318.55158999999998</v>
      </c>
      <c r="L424">
        <v>0.12035999999999999</v>
      </c>
      <c r="M424" t="s">
        <v>4</v>
      </c>
      <c r="N424">
        <v>18.651717000000001</v>
      </c>
      <c r="O424">
        <v>9.5200000000000005E-4</v>
      </c>
      <c r="P424" t="s">
        <v>5</v>
      </c>
      <c r="Q424">
        <v>0</v>
      </c>
      <c r="R424">
        <v>0</v>
      </c>
      <c r="S424" t="s">
        <v>6</v>
      </c>
      <c r="T424">
        <v>12.459569</v>
      </c>
      <c r="U424">
        <v>8.1800000000000004E-4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1.23E-3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0.99775400000000003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425.28663999999998</v>
      </c>
      <c r="I425">
        <v>0.27111800000000003</v>
      </c>
      <c r="J425" t="s">
        <v>3</v>
      </c>
      <c r="K425">
        <v>424.78382099999999</v>
      </c>
      <c r="L425">
        <v>0.27079999999999999</v>
      </c>
      <c r="M425" t="s">
        <v>4</v>
      </c>
      <c r="N425">
        <v>24.873370999999999</v>
      </c>
      <c r="O425">
        <v>1.33E-3</v>
      </c>
      <c r="P425" t="s">
        <v>5</v>
      </c>
      <c r="Q425">
        <v>0</v>
      </c>
      <c r="R425">
        <v>0</v>
      </c>
      <c r="S425" t="s">
        <v>6</v>
      </c>
      <c r="T425">
        <v>16.614898</v>
      </c>
      <c r="U425">
        <v>1.16E-3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1.23E-3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0.99799599999999999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531.661157</v>
      </c>
      <c r="I426">
        <v>0.41743999999999998</v>
      </c>
      <c r="J426" t="s">
        <v>3</v>
      </c>
      <c r="K426">
        <v>531.03232400000002</v>
      </c>
      <c r="L426">
        <v>0.41647400000000001</v>
      </c>
      <c r="M426" t="s">
        <v>4</v>
      </c>
      <c r="N426">
        <v>31.097445</v>
      </c>
      <c r="O426">
        <v>2.0720000000000001E-3</v>
      </c>
      <c r="P426" t="s">
        <v>5</v>
      </c>
      <c r="Q426">
        <v>0</v>
      </c>
      <c r="R426">
        <v>0</v>
      </c>
      <c r="S426" t="s">
        <v>6</v>
      </c>
      <c r="T426">
        <v>20.771834999999999</v>
      </c>
      <c r="U426">
        <v>1.4840000000000001E-3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1.23E-3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0.99833499999999997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638.02234999999996</v>
      </c>
      <c r="I427">
        <v>0.60553299999999999</v>
      </c>
      <c r="J427" t="s">
        <v>3</v>
      </c>
      <c r="K427">
        <v>637.267743</v>
      </c>
      <c r="L427">
        <v>0.60420399999999996</v>
      </c>
      <c r="M427" t="s">
        <v>4</v>
      </c>
      <c r="N427">
        <v>37.318716999999999</v>
      </c>
      <c r="O427">
        <v>2.8349999999999998E-3</v>
      </c>
      <c r="P427" t="s">
        <v>5</v>
      </c>
      <c r="Q427">
        <v>0</v>
      </c>
      <c r="R427">
        <v>0</v>
      </c>
      <c r="S427" t="s">
        <v>6</v>
      </c>
      <c r="T427">
        <v>24.929570999999999</v>
      </c>
      <c r="U427">
        <v>1.8079999999999999E-3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1.23E-3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0.99865700000000002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744.28749300000004</v>
      </c>
      <c r="I428">
        <v>0.69774800000000003</v>
      </c>
      <c r="J428" t="s">
        <v>3</v>
      </c>
      <c r="K428">
        <v>743.406296</v>
      </c>
      <c r="L428">
        <v>0.69738900000000004</v>
      </c>
      <c r="M428" t="s">
        <v>4</v>
      </c>
      <c r="N428">
        <v>43.539234</v>
      </c>
      <c r="O428">
        <v>3.104E-3</v>
      </c>
      <c r="P428" t="s">
        <v>5</v>
      </c>
      <c r="Q428">
        <v>0</v>
      </c>
      <c r="R428">
        <v>0</v>
      </c>
      <c r="S428" t="s">
        <v>6</v>
      </c>
      <c r="T428">
        <v>29.083466000000001</v>
      </c>
      <c r="U428">
        <v>1.9550000000000001E-3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1.23E-3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0.99890900000000005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850.569163</v>
      </c>
      <c r="I429">
        <v>0.83867400000000003</v>
      </c>
      <c r="J429" t="s">
        <v>3</v>
      </c>
      <c r="K429">
        <v>849.56228799999997</v>
      </c>
      <c r="L429">
        <v>0.83772999999999997</v>
      </c>
      <c r="M429" t="s">
        <v>4</v>
      </c>
      <c r="N429">
        <v>49.758636000000003</v>
      </c>
      <c r="O429">
        <v>3.0790000000000001E-3</v>
      </c>
      <c r="P429" t="s">
        <v>5</v>
      </c>
      <c r="Q429">
        <v>0</v>
      </c>
      <c r="R429">
        <v>0</v>
      </c>
      <c r="S429" t="s">
        <v>6</v>
      </c>
      <c r="T429">
        <v>33.237143000000003</v>
      </c>
      <c r="U429">
        <v>1.954E-3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1.23E-3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0.99905299999999997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956.83155199999999</v>
      </c>
      <c r="I430">
        <v>0.98244200000000004</v>
      </c>
      <c r="J430" t="s">
        <v>3</v>
      </c>
      <c r="K430">
        <v>955.69906100000003</v>
      </c>
      <c r="L430">
        <v>0.98159399999999997</v>
      </c>
      <c r="M430" t="s">
        <v>4</v>
      </c>
      <c r="N430">
        <v>55.975409999999997</v>
      </c>
      <c r="O430">
        <v>3.784E-3</v>
      </c>
      <c r="P430" t="s">
        <v>5</v>
      </c>
      <c r="Q430">
        <v>0</v>
      </c>
      <c r="R430">
        <v>0</v>
      </c>
      <c r="S430" t="s">
        <v>6</v>
      </c>
      <c r="T430">
        <v>37.383065999999999</v>
      </c>
      <c r="U430">
        <v>1.9889999999999999E-3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1.23E-3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0.99911899999999998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1063.1118919999999</v>
      </c>
      <c r="I431">
        <v>1.1911039999999999</v>
      </c>
      <c r="J431" t="s">
        <v>3</v>
      </c>
      <c r="K431">
        <v>1061.853809</v>
      </c>
      <c r="L431">
        <v>1.189943</v>
      </c>
      <c r="M431" t="s">
        <v>4</v>
      </c>
      <c r="N431">
        <v>62.192929999999997</v>
      </c>
      <c r="O431">
        <v>4.2709999999999996E-3</v>
      </c>
      <c r="P431" t="s">
        <v>5</v>
      </c>
      <c r="Q431">
        <v>0</v>
      </c>
      <c r="R431">
        <v>0</v>
      </c>
      <c r="S431" t="s">
        <v>6</v>
      </c>
      <c r="T431">
        <v>41.528185000000001</v>
      </c>
      <c r="U431">
        <v>2.1189999999999998E-3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1.23E-3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0.99918099999999999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1169.3881859999999</v>
      </c>
      <c r="I432">
        <v>1.393392</v>
      </c>
      <c r="J432" t="s">
        <v>3</v>
      </c>
      <c r="K432">
        <v>1168.004424</v>
      </c>
      <c r="L432">
        <v>1.391867</v>
      </c>
      <c r="M432" t="s">
        <v>4</v>
      </c>
      <c r="N432">
        <v>68.413711000000006</v>
      </c>
      <c r="O432">
        <v>5.7120000000000001E-3</v>
      </c>
      <c r="P432" t="s">
        <v>5</v>
      </c>
      <c r="Q432">
        <v>0</v>
      </c>
      <c r="R432">
        <v>0</v>
      </c>
      <c r="S432" t="s">
        <v>6</v>
      </c>
      <c r="T432">
        <v>45.672553000000001</v>
      </c>
      <c r="U432">
        <v>2.6740000000000002E-3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1.23E-3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0.999247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1275.6530270000001</v>
      </c>
      <c r="I433">
        <v>1.6005130000000001</v>
      </c>
      <c r="J433" t="s">
        <v>3</v>
      </c>
      <c r="K433">
        <v>1274.1433810000001</v>
      </c>
      <c r="L433">
        <v>1.598746</v>
      </c>
      <c r="M433" t="s">
        <v>4</v>
      </c>
      <c r="N433">
        <v>74.627756000000005</v>
      </c>
      <c r="O433">
        <v>6.1029999999999999E-3</v>
      </c>
      <c r="P433" t="s">
        <v>5</v>
      </c>
      <c r="Q433">
        <v>0</v>
      </c>
      <c r="R433">
        <v>0</v>
      </c>
      <c r="S433" t="s">
        <v>6</v>
      </c>
      <c r="T433">
        <v>49.818199</v>
      </c>
      <c r="U433">
        <v>2.9220000000000001E-3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1.23E-3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0.99933700000000003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1381.9141159999999</v>
      </c>
      <c r="I434">
        <v>1.8403750000000001</v>
      </c>
      <c r="J434" t="s">
        <v>3</v>
      </c>
      <c r="K434">
        <v>1380.2786229999999</v>
      </c>
      <c r="L434">
        <v>1.8376969999999999</v>
      </c>
      <c r="M434" t="s">
        <v>4</v>
      </c>
      <c r="N434">
        <v>80.850504000000001</v>
      </c>
      <c r="O434">
        <v>7.522E-3</v>
      </c>
      <c r="P434" t="s">
        <v>5</v>
      </c>
      <c r="Q434">
        <v>0</v>
      </c>
      <c r="R434">
        <v>0</v>
      </c>
      <c r="S434" t="s">
        <v>6</v>
      </c>
      <c r="T434">
        <v>53.963003</v>
      </c>
      <c r="U434">
        <v>2.8730000000000001E-3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1.23E-3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0.99939999999999996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1488.1485889999999</v>
      </c>
      <c r="I435">
        <v>2.0716779999999999</v>
      </c>
      <c r="J435" t="s">
        <v>3</v>
      </c>
      <c r="K435">
        <v>1486.387307</v>
      </c>
      <c r="L435">
        <v>2.0691009999999999</v>
      </c>
      <c r="M435" t="s">
        <v>4</v>
      </c>
      <c r="N435">
        <v>87.063401999999996</v>
      </c>
      <c r="O435">
        <v>7.6940000000000003E-3</v>
      </c>
      <c r="P435" t="s">
        <v>5</v>
      </c>
      <c r="Q435">
        <v>0</v>
      </c>
      <c r="R435">
        <v>0</v>
      </c>
      <c r="S435" t="s">
        <v>6</v>
      </c>
      <c r="T435">
        <v>58.107548000000001</v>
      </c>
      <c r="U435">
        <v>2.7659999999999998E-3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1.23E-3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0.999448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1594.3820020000001</v>
      </c>
      <c r="I436">
        <v>2.2892399999999999</v>
      </c>
      <c r="J436" t="s">
        <v>3</v>
      </c>
      <c r="K436">
        <v>1592.4949340000001</v>
      </c>
      <c r="L436">
        <v>2.2872089999999998</v>
      </c>
      <c r="M436" t="s">
        <v>4</v>
      </c>
      <c r="N436">
        <v>93.277805000000001</v>
      </c>
      <c r="O436">
        <v>8.1890000000000001E-3</v>
      </c>
      <c r="P436" t="s">
        <v>5</v>
      </c>
      <c r="Q436">
        <v>0</v>
      </c>
      <c r="R436">
        <v>0</v>
      </c>
      <c r="S436" t="s">
        <v>6</v>
      </c>
      <c r="T436">
        <v>62.250785999999998</v>
      </c>
      <c r="U436">
        <v>2.7880000000000001E-3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1.23E-3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0.999448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1700.657158</v>
      </c>
      <c r="I437">
        <v>2.6213359999999999</v>
      </c>
      <c r="J437" t="s">
        <v>3</v>
      </c>
      <c r="K437">
        <v>1698.64429</v>
      </c>
      <c r="L437">
        <v>2.6199599999999998</v>
      </c>
      <c r="M437" t="s">
        <v>4</v>
      </c>
      <c r="N437">
        <v>99.492193999999998</v>
      </c>
      <c r="O437">
        <v>7.9509999999999997E-3</v>
      </c>
      <c r="P437" t="s">
        <v>5</v>
      </c>
      <c r="Q437">
        <v>0</v>
      </c>
      <c r="R437">
        <v>0</v>
      </c>
      <c r="S437" t="s">
        <v>6</v>
      </c>
      <c r="T437">
        <v>66.397114999999999</v>
      </c>
      <c r="U437">
        <v>2.8210000000000002E-3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1.23E-3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0.99950000000000006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1806.9114649999999</v>
      </c>
      <c r="I438">
        <v>2.9068580000000002</v>
      </c>
      <c r="J438" t="s">
        <v>3</v>
      </c>
      <c r="K438">
        <v>1804.772954</v>
      </c>
      <c r="L438">
        <v>2.9060570000000001</v>
      </c>
      <c r="M438" t="s">
        <v>4</v>
      </c>
      <c r="N438">
        <v>105.70817599999999</v>
      </c>
      <c r="O438">
        <v>8.0309999999999999E-3</v>
      </c>
      <c r="P438" t="s">
        <v>5</v>
      </c>
      <c r="Q438">
        <v>0</v>
      </c>
      <c r="R438">
        <v>0</v>
      </c>
      <c r="S438" t="s">
        <v>6</v>
      </c>
      <c r="T438">
        <v>70.545860000000005</v>
      </c>
      <c r="U438">
        <v>2.8349999999999998E-3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1.23E-3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0.99954399999999999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1913.1745189999999</v>
      </c>
      <c r="I439">
        <v>3.1959919999999999</v>
      </c>
      <c r="J439" t="s">
        <v>3</v>
      </c>
      <c r="K439">
        <v>1910.9103050000001</v>
      </c>
      <c r="L439">
        <v>3.1959279999999999</v>
      </c>
      <c r="M439" t="s">
        <v>4</v>
      </c>
      <c r="N439">
        <v>111.92419200000001</v>
      </c>
      <c r="O439">
        <v>9.1109999999999993E-3</v>
      </c>
      <c r="P439" t="s">
        <v>5</v>
      </c>
      <c r="Q439">
        <v>0</v>
      </c>
      <c r="R439">
        <v>0</v>
      </c>
      <c r="S439" t="s">
        <v>6</v>
      </c>
      <c r="T439">
        <v>74.692389000000006</v>
      </c>
      <c r="U439">
        <v>3.0200000000000001E-3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1.23E-3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0.99957200000000002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2019.4127390000001</v>
      </c>
      <c r="I440">
        <v>3.5330170000000001</v>
      </c>
      <c r="J440" t="s">
        <v>3</v>
      </c>
      <c r="K440">
        <v>2017.0228030000001</v>
      </c>
      <c r="L440">
        <v>3.5333239999999999</v>
      </c>
      <c r="M440" t="s">
        <v>4</v>
      </c>
      <c r="N440">
        <v>118.13681</v>
      </c>
      <c r="O440">
        <v>9.11E-3</v>
      </c>
      <c r="P440" t="s">
        <v>5</v>
      </c>
      <c r="Q440">
        <v>0</v>
      </c>
      <c r="R440">
        <v>0</v>
      </c>
      <c r="S440" t="s">
        <v>6</v>
      </c>
      <c r="T440">
        <v>78.838127</v>
      </c>
      <c r="U440">
        <v>3.143E-3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1.23E-3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0.99960000000000004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2125.664272</v>
      </c>
      <c r="I441">
        <v>3.9491640000000001</v>
      </c>
      <c r="J441" t="s">
        <v>3</v>
      </c>
      <c r="K441">
        <v>2123.1484909999999</v>
      </c>
      <c r="L441">
        <v>3.9485679999999999</v>
      </c>
      <c r="M441" t="s">
        <v>4</v>
      </c>
      <c r="N441">
        <v>124.35324799999999</v>
      </c>
      <c r="O441">
        <v>9.7149999999999997E-3</v>
      </c>
      <c r="P441" t="s">
        <v>5</v>
      </c>
      <c r="Q441">
        <v>0</v>
      </c>
      <c r="R441">
        <v>0</v>
      </c>
      <c r="S441" t="s">
        <v>6</v>
      </c>
      <c r="T441">
        <v>82.985828999999995</v>
      </c>
      <c r="U441">
        <v>3.307E-3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1.23E-3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0.99962799999999996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396.65439099999998</v>
      </c>
      <c r="I442">
        <v>1.157996</v>
      </c>
      <c r="J442" t="s">
        <v>3</v>
      </c>
      <c r="K442">
        <v>396.437635</v>
      </c>
      <c r="L442">
        <v>1.1591849999999999</v>
      </c>
      <c r="M442" t="s">
        <v>4</v>
      </c>
      <c r="N442">
        <v>11.308631</v>
      </c>
      <c r="O442">
        <v>7.7340000000000004E-3</v>
      </c>
      <c r="P442" t="s">
        <v>5</v>
      </c>
      <c r="Q442">
        <v>50.543928000000001</v>
      </c>
      <c r="R442">
        <v>6.6050999999999999E-2</v>
      </c>
      <c r="S442" t="s">
        <v>6</v>
      </c>
      <c r="T442">
        <v>11.643624000000001</v>
      </c>
      <c r="U442">
        <v>5.7399999999999997E-4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0.99616199999999999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794.37263299999995</v>
      </c>
      <c r="I443">
        <v>4.1946130000000004</v>
      </c>
      <c r="J443" t="s">
        <v>3</v>
      </c>
      <c r="K443">
        <v>793.93779700000005</v>
      </c>
      <c r="L443">
        <v>4.1972189999999996</v>
      </c>
      <c r="M443" t="s">
        <v>4</v>
      </c>
      <c r="N443">
        <v>22.648263</v>
      </c>
      <c r="O443">
        <v>1.7937000000000002E-2</v>
      </c>
      <c r="P443" t="s">
        <v>5</v>
      </c>
      <c r="Q443">
        <v>101.136611</v>
      </c>
      <c r="R443">
        <v>0.16026499999999999</v>
      </c>
      <c r="S443" t="s">
        <v>6</v>
      </c>
      <c r="T443">
        <v>23.303165</v>
      </c>
      <c r="U443">
        <v>1.366E-3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0.99696099999999999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1192.079187</v>
      </c>
      <c r="I444">
        <v>9.8957409999999992</v>
      </c>
      <c r="J444" t="s">
        <v>3</v>
      </c>
      <c r="K444">
        <v>1191.4260859999999</v>
      </c>
      <c r="L444">
        <v>9.9031540000000007</v>
      </c>
      <c r="M444" t="s">
        <v>4</v>
      </c>
      <c r="N444">
        <v>34.007258</v>
      </c>
      <c r="O444">
        <v>3.5324000000000001E-2</v>
      </c>
      <c r="P444" t="s">
        <v>5</v>
      </c>
      <c r="Q444">
        <v>151.66997000000001</v>
      </c>
      <c r="R444">
        <v>0.28390199999999999</v>
      </c>
      <c r="S444" t="s">
        <v>6</v>
      </c>
      <c r="T444">
        <v>34.962778999999998</v>
      </c>
      <c r="U444">
        <v>3.176E-3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0.99753999999999998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1589.859336</v>
      </c>
      <c r="I445">
        <v>18.033142000000002</v>
      </c>
      <c r="J445" t="s">
        <v>3</v>
      </c>
      <c r="K445">
        <v>1588.988206</v>
      </c>
      <c r="L445">
        <v>18.045960999999998</v>
      </c>
      <c r="M445" t="s">
        <v>4</v>
      </c>
      <c r="N445">
        <v>45.362594999999999</v>
      </c>
      <c r="O445">
        <v>4.8770000000000001E-2</v>
      </c>
      <c r="P445" t="s">
        <v>5</v>
      </c>
      <c r="Q445">
        <v>202.34080700000001</v>
      </c>
      <c r="R445">
        <v>0.44328800000000002</v>
      </c>
      <c r="S445" t="s">
        <v>6</v>
      </c>
      <c r="T445">
        <v>46.619635000000002</v>
      </c>
      <c r="U445">
        <v>5.999E-3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0.99802999999999997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1987.669036</v>
      </c>
      <c r="I446">
        <v>29.034448000000001</v>
      </c>
      <c r="J446" t="s">
        <v>3</v>
      </c>
      <c r="K446">
        <v>1986.579673</v>
      </c>
      <c r="L446">
        <v>29.055942000000002</v>
      </c>
      <c r="M446" t="s">
        <v>4</v>
      </c>
      <c r="N446">
        <v>56.715611000000003</v>
      </c>
      <c r="O446">
        <v>6.3918000000000003E-2</v>
      </c>
      <c r="P446" t="s">
        <v>5</v>
      </c>
      <c r="Q446">
        <v>252.94123200000001</v>
      </c>
      <c r="R446">
        <v>0.76793500000000003</v>
      </c>
      <c r="S446" t="s">
        <v>6</v>
      </c>
      <c r="T446">
        <v>58.279544999999999</v>
      </c>
      <c r="U446">
        <v>9.8119999999999995E-3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0.99826700000000002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2385.4932180000001</v>
      </c>
      <c r="I447">
        <v>43.213279</v>
      </c>
      <c r="J447" t="s">
        <v>3</v>
      </c>
      <c r="K447">
        <v>2384.1859570000001</v>
      </c>
      <c r="L447">
        <v>43.242099000000003</v>
      </c>
      <c r="M447" t="s">
        <v>4</v>
      </c>
      <c r="N447">
        <v>68.066661999999994</v>
      </c>
      <c r="O447">
        <v>7.7656000000000003E-2</v>
      </c>
      <c r="P447" t="s">
        <v>5</v>
      </c>
      <c r="Q447">
        <v>303.682253</v>
      </c>
      <c r="R447">
        <v>1.1375379999999999</v>
      </c>
      <c r="S447" t="s">
        <v>6</v>
      </c>
      <c r="T447">
        <v>69.951687000000007</v>
      </c>
      <c r="U447">
        <v>1.2767000000000001E-2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0.99874099999999999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2783.5789159999999</v>
      </c>
      <c r="I448">
        <v>58.670988999999999</v>
      </c>
      <c r="J448" t="s">
        <v>3</v>
      </c>
      <c r="K448">
        <v>2782.0543990000001</v>
      </c>
      <c r="L448">
        <v>58.704872999999999</v>
      </c>
      <c r="M448" t="s">
        <v>4</v>
      </c>
      <c r="N448">
        <v>79.420122000000006</v>
      </c>
      <c r="O448">
        <v>0.100886</v>
      </c>
      <c r="P448" t="s">
        <v>5</v>
      </c>
      <c r="Q448">
        <v>354.70020799999998</v>
      </c>
      <c r="R448">
        <v>1.536816</v>
      </c>
      <c r="S448" t="s">
        <v>6</v>
      </c>
      <c r="T448">
        <v>81.612361000000007</v>
      </c>
      <c r="U448">
        <v>1.7902999999999999E-2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0.99883500000000003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3181.6344089999998</v>
      </c>
      <c r="I449">
        <v>77.651066</v>
      </c>
      <c r="J449" t="s">
        <v>3</v>
      </c>
      <c r="K449">
        <v>3179.8918210000002</v>
      </c>
      <c r="L449">
        <v>77.704240999999996</v>
      </c>
      <c r="M449" t="s">
        <v>4</v>
      </c>
      <c r="N449">
        <v>90.785673000000003</v>
      </c>
      <c r="O449">
        <v>0.124458</v>
      </c>
      <c r="P449" t="s">
        <v>5</v>
      </c>
      <c r="Q449">
        <v>405.58213599999999</v>
      </c>
      <c r="R449">
        <v>2.021172</v>
      </c>
      <c r="S449" t="s">
        <v>6</v>
      </c>
      <c r="T449">
        <v>93.284308999999993</v>
      </c>
      <c r="U449">
        <v>2.4471E-2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0.99893399999999999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3579.6608940000001</v>
      </c>
      <c r="I450">
        <v>97.313259000000002</v>
      </c>
      <c r="J450" t="s">
        <v>3</v>
      </c>
      <c r="K450">
        <v>3577.7001460000001</v>
      </c>
      <c r="L450">
        <v>97.373383000000004</v>
      </c>
      <c r="M450" t="s">
        <v>4</v>
      </c>
      <c r="N450">
        <v>102.154777</v>
      </c>
      <c r="O450">
        <v>0.15169199999999999</v>
      </c>
      <c r="P450" t="s">
        <v>5</v>
      </c>
      <c r="Q450">
        <v>456.45758499999999</v>
      </c>
      <c r="R450">
        <v>2.6114459999999999</v>
      </c>
      <c r="S450" t="s">
        <v>6</v>
      </c>
      <c r="T450">
        <v>104.958854</v>
      </c>
      <c r="U450">
        <v>3.2349999999999997E-2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0.99908600000000003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3977.83374</v>
      </c>
      <c r="I451">
        <v>120.052689</v>
      </c>
      <c r="J451" t="s">
        <v>3</v>
      </c>
      <c r="K451">
        <v>3975.6551119999999</v>
      </c>
      <c r="L451">
        <v>120.107235</v>
      </c>
      <c r="M451" t="s">
        <v>4</v>
      </c>
      <c r="N451">
        <v>113.520442</v>
      </c>
      <c r="O451">
        <v>0.183118</v>
      </c>
      <c r="P451" t="s">
        <v>5</v>
      </c>
      <c r="Q451">
        <v>507.27845400000001</v>
      </c>
      <c r="R451">
        <v>3.3359009999999998</v>
      </c>
      <c r="S451" t="s">
        <v>6</v>
      </c>
      <c r="T451">
        <v>116.63120000000001</v>
      </c>
      <c r="U451">
        <v>3.7852999999999998E-2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0.99911700000000003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4375.947588</v>
      </c>
      <c r="I452">
        <v>145.360615</v>
      </c>
      <c r="J452" t="s">
        <v>3</v>
      </c>
      <c r="K452">
        <v>4373.5507230000003</v>
      </c>
      <c r="L452">
        <v>145.42258200000001</v>
      </c>
      <c r="M452" t="s">
        <v>4</v>
      </c>
      <c r="N452">
        <v>124.89600799999999</v>
      </c>
      <c r="O452">
        <v>0.20539199999999999</v>
      </c>
      <c r="P452" t="s">
        <v>5</v>
      </c>
      <c r="Q452">
        <v>558.04304100000002</v>
      </c>
      <c r="R452">
        <v>3.76641</v>
      </c>
      <c r="S452" t="s">
        <v>6</v>
      </c>
      <c r="T452">
        <v>128.30957100000001</v>
      </c>
      <c r="U452">
        <v>4.6907999999999998E-2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0.99921599999999999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4774.0085740000004</v>
      </c>
      <c r="I453">
        <v>169.35998000000001</v>
      </c>
      <c r="J453" t="s">
        <v>3</v>
      </c>
      <c r="K453">
        <v>4771.3937400000004</v>
      </c>
      <c r="L453">
        <v>169.43841900000001</v>
      </c>
      <c r="M453" t="s">
        <v>4</v>
      </c>
      <c r="N453">
        <v>136.24535800000001</v>
      </c>
      <c r="O453">
        <v>0.216728</v>
      </c>
      <c r="P453" t="s">
        <v>5</v>
      </c>
      <c r="Q453">
        <v>608.94308100000001</v>
      </c>
      <c r="R453">
        <v>4.4741460000000002</v>
      </c>
      <c r="S453" t="s">
        <v>6</v>
      </c>
      <c r="T453">
        <v>140.016524</v>
      </c>
      <c r="U453">
        <v>5.7901000000000001E-2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0.99928399999999995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5172.1155859999999</v>
      </c>
      <c r="I454">
        <v>200.83242000000001</v>
      </c>
      <c r="J454" t="s">
        <v>3</v>
      </c>
      <c r="K454">
        <v>5169.2832319999998</v>
      </c>
      <c r="L454">
        <v>200.91730799999999</v>
      </c>
      <c r="M454" t="s">
        <v>4</v>
      </c>
      <c r="N454">
        <v>147.60740699999999</v>
      </c>
      <c r="O454">
        <v>0.24757399999999999</v>
      </c>
      <c r="P454" t="s">
        <v>5</v>
      </c>
      <c r="Q454">
        <v>659.917416</v>
      </c>
      <c r="R454">
        <v>5.314241</v>
      </c>
      <c r="S454" t="s">
        <v>6</v>
      </c>
      <c r="T454">
        <v>151.720089</v>
      </c>
      <c r="U454">
        <v>6.5556000000000003E-2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0.999413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5570.3057909999998</v>
      </c>
      <c r="I455">
        <v>236.634321</v>
      </c>
      <c r="J455" t="s">
        <v>3</v>
      </c>
      <c r="K455">
        <v>5567.255811</v>
      </c>
      <c r="L455">
        <v>236.72150199999999</v>
      </c>
      <c r="M455" t="s">
        <v>4</v>
      </c>
      <c r="N455">
        <v>158.95937900000001</v>
      </c>
      <c r="O455">
        <v>0.28140999999999999</v>
      </c>
      <c r="P455" t="s">
        <v>5</v>
      </c>
      <c r="Q455">
        <v>710.831909</v>
      </c>
      <c r="R455">
        <v>6.1722149999999996</v>
      </c>
      <c r="S455" t="s">
        <v>6</v>
      </c>
      <c r="T455">
        <v>163.423529</v>
      </c>
      <c r="U455">
        <v>7.4129E-2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0.99945600000000001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5968.3381149999996</v>
      </c>
      <c r="I456">
        <v>271.43989900000003</v>
      </c>
      <c r="J456" t="s">
        <v>3</v>
      </c>
      <c r="K456">
        <v>5965.0700489999999</v>
      </c>
      <c r="L456">
        <v>271.54913599999998</v>
      </c>
      <c r="M456" t="s">
        <v>4</v>
      </c>
      <c r="N456">
        <v>170.31849199999999</v>
      </c>
      <c r="O456">
        <v>0.31220199999999998</v>
      </c>
      <c r="P456" t="s">
        <v>5</v>
      </c>
      <c r="Q456">
        <v>761.69698100000005</v>
      </c>
      <c r="R456">
        <v>7.501557</v>
      </c>
      <c r="S456" t="s">
        <v>6</v>
      </c>
      <c r="T456">
        <v>175.124424</v>
      </c>
      <c r="U456">
        <v>8.5787000000000002E-2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0.99947200000000003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6366.5608689999999</v>
      </c>
      <c r="I457">
        <v>309.48678999999998</v>
      </c>
      <c r="J457" t="s">
        <v>3</v>
      </c>
      <c r="K457">
        <v>6363.0752249999996</v>
      </c>
      <c r="L457">
        <v>309.58870100000001</v>
      </c>
      <c r="M457" t="s">
        <v>4</v>
      </c>
      <c r="N457">
        <v>181.68802700000001</v>
      </c>
      <c r="O457">
        <v>0.33102100000000001</v>
      </c>
      <c r="P457" t="s">
        <v>5</v>
      </c>
      <c r="Q457">
        <v>812.737167</v>
      </c>
      <c r="R457">
        <v>8.9027650000000005</v>
      </c>
      <c r="S457" t="s">
        <v>6</v>
      </c>
      <c r="T457">
        <v>186.832887</v>
      </c>
      <c r="U457">
        <v>9.6641000000000005E-2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0.99951900000000005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6764.8681640000004</v>
      </c>
      <c r="I458">
        <v>347.70907999999997</v>
      </c>
      <c r="J458" t="s">
        <v>3</v>
      </c>
      <c r="K458">
        <v>6761.1645509999998</v>
      </c>
      <c r="L458">
        <v>347.78148299999998</v>
      </c>
      <c r="M458" t="s">
        <v>4</v>
      </c>
      <c r="N458">
        <v>193.049015</v>
      </c>
      <c r="O458">
        <v>0.37534200000000001</v>
      </c>
      <c r="P458" t="s">
        <v>5</v>
      </c>
      <c r="Q458">
        <v>863.82706800000005</v>
      </c>
      <c r="R458">
        <v>9.8369350000000004</v>
      </c>
      <c r="S458" t="s">
        <v>6</v>
      </c>
      <c r="T458">
        <v>198.535483</v>
      </c>
      <c r="U458">
        <v>0.108209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0.99954799999999999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7163.1830659999996</v>
      </c>
      <c r="I459">
        <v>393.01257500000003</v>
      </c>
      <c r="J459" t="s">
        <v>3</v>
      </c>
      <c r="K459">
        <v>7159.2617479999999</v>
      </c>
      <c r="L459">
        <v>393.06794400000001</v>
      </c>
      <c r="M459" t="s">
        <v>4</v>
      </c>
      <c r="N459">
        <v>204.41197</v>
      </c>
      <c r="O459">
        <v>0.42033799999999999</v>
      </c>
      <c r="P459" t="s">
        <v>5</v>
      </c>
      <c r="Q459">
        <v>914.96682299999998</v>
      </c>
      <c r="R459">
        <v>10.583505000000001</v>
      </c>
      <c r="S459" t="s">
        <v>6</v>
      </c>
      <c r="T459">
        <v>210.23574400000001</v>
      </c>
      <c r="U459">
        <v>0.120713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0.99957499999999999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7561.5018950000003</v>
      </c>
      <c r="I460">
        <v>441.44799799999998</v>
      </c>
      <c r="J460" t="s">
        <v>3</v>
      </c>
      <c r="K460">
        <v>7557.3632319999997</v>
      </c>
      <c r="L460">
        <v>441.50931200000002</v>
      </c>
      <c r="M460" t="s">
        <v>4</v>
      </c>
      <c r="N460">
        <v>215.75781699999999</v>
      </c>
      <c r="O460">
        <v>0.48275899999999999</v>
      </c>
      <c r="P460" t="s">
        <v>5</v>
      </c>
      <c r="Q460">
        <v>966.07106699999997</v>
      </c>
      <c r="R460">
        <v>11.553364</v>
      </c>
      <c r="S460" t="s">
        <v>6</v>
      </c>
      <c r="T460">
        <v>221.93520799999999</v>
      </c>
      <c r="U460">
        <v>0.13467599999999999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0.99960700000000002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7960.0103220000001</v>
      </c>
      <c r="I461">
        <v>489.37876</v>
      </c>
      <c r="J461" t="s">
        <v>3</v>
      </c>
      <c r="K461">
        <v>7955.6537699999999</v>
      </c>
      <c r="L461">
        <v>489.44123999999999</v>
      </c>
      <c r="M461" t="s">
        <v>4</v>
      </c>
      <c r="N461">
        <v>227.13456300000001</v>
      </c>
      <c r="O461">
        <v>0.52594600000000002</v>
      </c>
      <c r="P461" t="s">
        <v>5</v>
      </c>
      <c r="Q461">
        <v>1017.22392</v>
      </c>
      <c r="R461">
        <v>13.092889</v>
      </c>
      <c r="S461" t="s">
        <v>6</v>
      </c>
      <c r="T461">
        <v>233.644239</v>
      </c>
      <c r="U461">
        <v>0.150423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0.99960800000000005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350.79772100000002</v>
      </c>
      <c r="I462">
        <v>1.4517519999999999</v>
      </c>
      <c r="J462" t="s">
        <v>3</v>
      </c>
      <c r="K462">
        <v>350.58944100000002</v>
      </c>
      <c r="L462">
        <v>1.4543060000000001</v>
      </c>
      <c r="M462" t="s">
        <v>4</v>
      </c>
      <c r="N462">
        <v>11.31001</v>
      </c>
      <c r="O462">
        <v>5.7200000000000003E-3</v>
      </c>
      <c r="P462" t="s">
        <v>5</v>
      </c>
      <c r="Q462">
        <v>0</v>
      </c>
      <c r="R462">
        <v>0</v>
      </c>
      <c r="S462" t="s">
        <v>6</v>
      </c>
      <c r="T462">
        <v>11.835039</v>
      </c>
      <c r="U462">
        <v>5.3600000000000002E-4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1.2390000000000001E-3</v>
      </c>
      <c r="AG462">
        <v>0</v>
      </c>
      <c r="AH462" t="s">
        <v>11</v>
      </c>
      <c r="AI462">
        <v>0.99617199999999995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702.682368</v>
      </c>
      <c r="I463">
        <v>6.4925829999999998</v>
      </c>
      <c r="J463" t="s">
        <v>3</v>
      </c>
      <c r="K463">
        <v>702.26514899999995</v>
      </c>
      <c r="L463">
        <v>6.5033269999999996</v>
      </c>
      <c r="M463" t="s">
        <v>4</v>
      </c>
      <c r="N463">
        <v>22.637207</v>
      </c>
      <c r="O463">
        <v>1.2930000000000001E-2</v>
      </c>
      <c r="P463" t="s">
        <v>5</v>
      </c>
      <c r="Q463">
        <v>0</v>
      </c>
      <c r="R463">
        <v>0</v>
      </c>
      <c r="S463" t="s">
        <v>6</v>
      </c>
      <c r="T463">
        <v>23.664742</v>
      </c>
      <c r="U463">
        <v>1.178E-3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1.232E-3</v>
      </c>
      <c r="AG463">
        <v>0</v>
      </c>
      <c r="AH463" t="s">
        <v>11</v>
      </c>
      <c r="AI463">
        <v>0.99725799999999998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1054.5362500000001</v>
      </c>
      <c r="I464">
        <v>14.582535999999999</v>
      </c>
      <c r="J464" t="s">
        <v>3</v>
      </c>
      <c r="K464">
        <v>1053.9103</v>
      </c>
      <c r="L464">
        <v>14.614618</v>
      </c>
      <c r="M464" t="s">
        <v>4</v>
      </c>
      <c r="N464">
        <v>33.958091000000003</v>
      </c>
      <c r="O464">
        <v>1.9927E-2</v>
      </c>
      <c r="P464" t="s">
        <v>5</v>
      </c>
      <c r="Q464">
        <v>0</v>
      </c>
      <c r="R464">
        <v>0</v>
      </c>
      <c r="S464" t="s">
        <v>6</v>
      </c>
      <c r="T464">
        <v>35.492786000000002</v>
      </c>
      <c r="U464">
        <v>1.9300000000000001E-3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1.2310000000000001E-3</v>
      </c>
      <c r="AG464">
        <v>0</v>
      </c>
      <c r="AH464" t="s">
        <v>11</v>
      </c>
      <c r="AI464">
        <v>0.997946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1406.3329490000001</v>
      </c>
      <c r="I465">
        <v>26.33718</v>
      </c>
      <c r="J465" t="s">
        <v>3</v>
      </c>
      <c r="K465">
        <v>1405.4978639999999</v>
      </c>
      <c r="L465">
        <v>26.401785</v>
      </c>
      <c r="M465" t="s">
        <v>4</v>
      </c>
      <c r="N465">
        <v>45.268422999999999</v>
      </c>
      <c r="O465">
        <v>2.6737E-2</v>
      </c>
      <c r="P465" t="s">
        <v>5</v>
      </c>
      <c r="Q465">
        <v>0</v>
      </c>
      <c r="R465">
        <v>0</v>
      </c>
      <c r="S465" t="s">
        <v>6</v>
      </c>
      <c r="T465">
        <v>47.321837000000002</v>
      </c>
      <c r="U465">
        <v>3.4770000000000001E-3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1.23E-3</v>
      </c>
      <c r="AG465">
        <v>0</v>
      </c>
      <c r="AH465" t="s">
        <v>11</v>
      </c>
      <c r="AI465">
        <v>0.99842699999999995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1758.1854659999999</v>
      </c>
      <c r="I466">
        <v>39.887731000000002</v>
      </c>
      <c r="J466" t="s">
        <v>3</v>
      </c>
      <c r="K466">
        <v>1757.141533</v>
      </c>
      <c r="L466">
        <v>39.992677</v>
      </c>
      <c r="M466" t="s">
        <v>4</v>
      </c>
      <c r="N466">
        <v>56.576093</v>
      </c>
      <c r="O466">
        <v>3.3690999999999999E-2</v>
      </c>
      <c r="P466" t="s">
        <v>5</v>
      </c>
      <c r="Q466">
        <v>0</v>
      </c>
      <c r="R466">
        <v>0</v>
      </c>
      <c r="S466" t="s">
        <v>6</v>
      </c>
      <c r="T466">
        <v>59.151522</v>
      </c>
      <c r="U466">
        <v>4.9779999999999998E-3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1.23E-3</v>
      </c>
      <c r="AG466">
        <v>0</v>
      </c>
      <c r="AH466" t="s">
        <v>11</v>
      </c>
      <c r="AI466">
        <v>0.99881299999999995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2109.99332</v>
      </c>
      <c r="I467">
        <v>56.899273999999998</v>
      </c>
      <c r="J467" t="s">
        <v>3</v>
      </c>
      <c r="K467">
        <v>2108.7399850000002</v>
      </c>
      <c r="L467">
        <v>57.056685999999999</v>
      </c>
      <c r="M467" t="s">
        <v>4</v>
      </c>
      <c r="N467">
        <v>67.894441</v>
      </c>
      <c r="O467">
        <v>3.8403E-2</v>
      </c>
      <c r="P467" t="s">
        <v>5</v>
      </c>
      <c r="Q467">
        <v>0</v>
      </c>
      <c r="R467">
        <v>0</v>
      </c>
      <c r="S467" t="s">
        <v>6</v>
      </c>
      <c r="T467">
        <v>70.979580999999996</v>
      </c>
      <c r="U467">
        <v>6.8649999999999996E-3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1.23E-3</v>
      </c>
      <c r="AG467">
        <v>0</v>
      </c>
      <c r="AH467" t="s">
        <v>11</v>
      </c>
      <c r="AI467">
        <v>0.99885299999999999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2461.7816750000002</v>
      </c>
      <c r="I468">
        <v>76.469824000000003</v>
      </c>
      <c r="J468" t="s">
        <v>3</v>
      </c>
      <c r="K468">
        <v>2460.3195700000001</v>
      </c>
      <c r="L468">
        <v>76.683543999999998</v>
      </c>
      <c r="M468" t="s">
        <v>4</v>
      </c>
      <c r="N468">
        <v>79.203382000000005</v>
      </c>
      <c r="O468">
        <v>4.7108999999999998E-2</v>
      </c>
      <c r="P468" t="s">
        <v>5</v>
      </c>
      <c r="Q468">
        <v>0</v>
      </c>
      <c r="R468">
        <v>0</v>
      </c>
      <c r="S468" t="s">
        <v>6</v>
      </c>
      <c r="T468">
        <v>82.811025999999998</v>
      </c>
      <c r="U468">
        <v>8.7919999999999995E-3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1.23E-3</v>
      </c>
      <c r="AG468">
        <v>0</v>
      </c>
      <c r="AH468" t="s">
        <v>11</v>
      </c>
      <c r="AI468">
        <v>0.99912100000000004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2813.754277</v>
      </c>
      <c r="I469">
        <v>101.62273</v>
      </c>
      <c r="J469" t="s">
        <v>3</v>
      </c>
      <c r="K469">
        <v>2812.0835550000002</v>
      </c>
      <c r="L469">
        <v>101.902666</v>
      </c>
      <c r="M469" t="s">
        <v>4</v>
      </c>
      <c r="N469">
        <v>90.518906999999999</v>
      </c>
      <c r="O469">
        <v>5.6308999999999998E-2</v>
      </c>
      <c r="P469" t="s">
        <v>5</v>
      </c>
      <c r="Q469">
        <v>0</v>
      </c>
      <c r="R469">
        <v>0</v>
      </c>
      <c r="S469" t="s">
        <v>6</v>
      </c>
      <c r="T469">
        <v>94.644436999999996</v>
      </c>
      <c r="U469">
        <v>9.2689999999999995E-3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1.23E-3</v>
      </c>
      <c r="AG469">
        <v>0</v>
      </c>
      <c r="AH469" t="s">
        <v>11</v>
      </c>
      <c r="AI469">
        <v>0.99924800000000003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3165.6925980000001</v>
      </c>
      <c r="I470">
        <v>130.778244</v>
      </c>
      <c r="J470" t="s">
        <v>3</v>
      </c>
      <c r="K470">
        <v>3163.813384</v>
      </c>
      <c r="L470">
        <v>131.13037299999999</v>
      </c>
      <c r="M470" t="s">
        <v>4</v>
      </c>
      <c r="N470">
        <v>101.839389</v>
      </c>
      <c r="O470">
        <v>6.3724000000000003E-2</v>
      </c>
      <c r="P470" t="s">
        <v>5</v>
      </c>
      <c r="Q470">
        <v>0</v>
      </c>
      <c r="R470">
        <v>0</v>
      </c>
      <c r="S470" t="s">
        <v>6</v>
      </c>
      <c r="T470">
        <v>106.47679100000001</v>
      </c>
      <c r="U470">
        <v>1.0137E-2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1.23E-3</v>
      </c>
      <c r="AG470">
        <v>0</v>
      </c>
      <c r="AH470" t="s">
        <v>11</v>
      </c>
      <c r="AI470">
        <v>0.99926300000000001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3517.6252829999999</v>
      </c>
      <c r="I471">
        <v>160.75278</v>
      </c>
      <c r="J471" t="s">
        <v>3</v>
      </c>
      <c r="K471">
        <v>3515.5373629999999</v>
      </c>
      <c r="L471">
        <v>161.18357599999999</v>
      </c>
      <c r="M471" t="s">
        <v>4</v>
      </c>
      <c r="N471">
        <v>113.13924299999999</v>
      </c>
      <c r="O471">
        <v>6.5681000000000003E-2</v>
      </c>
      <c r="P471" t="s">
        <v>5</v>
      </c>
      <c r="Q471">
        <v>0</v>
      </c>
      <c r="R471">
        <v>0</v>
      </c>
      <c r="S471" t="s">
        <v>6</v>
      </c>
      <c r="T471">
        <v>118.304362</v>
      </c>
      <c r="U471">
        <v>1.1058999999999999E-2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1.23E-3</v>
      </c>
      <c r="AG471">
        <v>0</v>
      </c>
      <c r="AH471" t="s">
        <v>11</v>
      </c>
      <c r="AI471">
        <v>0.99944999999999995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3869.4703370000002</v>
      </c>
      <c r="I472">
        <v>194.48427899999999</v>
      </c>
      <c r="J472" t="s">
        <v>3</v>
      </c>
      <c r="K472">
        <v>3867.173906</v>
      </c>
      <c r="L472">
        <v>195.00823299999999</v>
      </c>
      <c r="M472" t="s">
        <v>4</v>
      </c>
      <c r="N472">
        <v>124.450602</v>
      </c>
      <c r="O472">
        <v>7.3695999999999998E-2</v>
      </c>
      <c r="P472" t="s">
        <v>5</v>
      </c>
      <c r="Q472">
        <v>0</v>
      </c>
      <c r="R472">
        <v>0</v>
      </c>
      <c r="S472" t="s">
        <v>6</v>
      </c>
      <c r="T472">
        <v>130.138552</v>
      </c>
      <c r="U472">
        <v>1.2512000000000001E-2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1.23E-3</v>
      </c>
      <c r="AG472">
        <v>0</v>
      </c>
      <c r="AH472" t="s">
        <v>11</v>
      </c>
      <c r="AI472">
        <v>0.99948300000000001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4221.3470020000004</v>
      </c>
      <c r="I473">
        <v>227.96705600000001</v>
      </c>
      <c r="J473" t="s">
        <v>3</v>
      </c>
      <c r="K473">
        <v>4218.8418549999997</v>
      </c>
      <c r="L473">
        <v>228.58081200000001</v>
      </c>
      <c r="M473" t="s">
        <v>4</v>
      </c>
      <c r="N473">
        <v>135.76716500000001</v>
      </c>
      <c r="O473">
        <v>9.6196000000000004E-2</v>
      </c>
      <c r="P473" t="s">
        <v>5</v>
      </c>
      <c r="Q473">
        <v>0</v>
      </c>
      <c r="R473">
        <v>0</v>
      </c>
      <c r="S473" t="s">
        <v>6</v>
      </c>
      <c r="T473">
        <v>141.992244</v>
      </c>
      <c r="U473">
        <v>1.3708E-2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1.23E-3</v>
      </c>
      <c r="AG473">
        <v>0</v>
      </c>
      <c r="AH473" t="s">
        <v>11</v>
      </c>
      <c r="AI473">
        <v>0.99948899999999996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4573.2222069999998</v>
      </c>
      <c r="I474">
        <v>264.05292400000002</v>
      </c>
      <c r="J474" t="s">
        <v>3</v>
      </c>
      <c r="K474">
        <v>4570.5086039999997</v>
      </c>
      <c r="L474">
        <v>264.75160899999997</v>
      </c>
      <c r="M474" t="s">
        <v>4</v>
      </c>
      <c r="N474">
        <v>147.087097</v>
      </c>
      <c r="O474">
        <v>0.111859</v>
      </c>
      <c r="P474" t="s">
        <v>5</v>
      </c>
      <c r="Q474">
        <v>0</v>
      </c>
      <c r="R474">
        <v>0</v>
      </c>
      <c r="S474" t="s">
        <v>6</v>
      </c>
      <c r="T474">
        <v>153.84393499999999</v>
      </c>
      <c r="U474">
        <v>1.5439E-2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1.23E-3</v>
      </c>
      <c r="AG474">
        <v>0</v>
      </c>
      <c r="AH474" t="s">
        <v>11</v>
      </c>
      <c r="AI474">
        <v>0.99958100000000005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4925.0751460000001</v>
      </c>
      <c r="I475">
        <v>302.66143799999998</v>
      </c>
      <c r="J475" t="s">
        <v>3</v>
      </c>
      <c r="K475">
        <v>4922.1533010000003</v>
      </c>
      <c r="L475">
        <v>303.43591199999997</v>
      </c>
      <c r="M475" t="s">
        <v>4</v>
      </c>
      <c r="N475">
        <v>158.408559</v>
      </c>
      <c r="O475">
        <v>0.129525</v>
      </c>
      <c r="P475" t="s">
        <v>5</v>
      </c>
      <c r="Q475">
        <v>0</v>
      </c>
      <c r="R475">
        <v>0</v>
      </c>
      <c r="S475" t="s">
        <v>6</v>
      </c>
      <c r="T475">
        <v>165.69860199999999</v>
      </c>
      <c r="U475">
        <v>1.8185E-2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1.23E-3</v>
      </c>
      <c r="AG475">
        <v>0</v>
      </c>
      <c r="AH475" t="s">
        <v>11</v>
      </c>
      <c r="AI475">
        <v>0.99958599999999997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5276.9955959999998</v>
      </c>
      <c r="I476">
        <v>346.200987</v>
      </c>
      <c r="J476" t="s">
        <v>3</v>
      </c>
      <c r="K476">
        <v>5273.865186</v>
      </c>
      <c r="L476">
        <v>347.07515999999998</v>
      </c>
      <c r="M476" t="s">
        <v>4</v>
      </c>
      <c r="N476">
        <v>169.73872700000001</v>
      </c>
      <c r="O476">
        <v>0.14355899999999999</v>
      </c>
      <c r="P476" t="s">
        <v>5</v>
      </c>
      <c r="Q476">
        <v>0</v>
      </c>
      <c r="R476">
        <v>0</v>
      </c>
      <c r="S476" t="s">
        <v>6</v>
      </c>
      <c r="T476">
        <v>177.56125900000001</v>
      </c>
      <c r="U476">
        <v>1.9494000000000001E-2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1.23E-3</v>
      </c>
      <c r="AG476">
        <v>0</v>
      </c>
      <c r="AH476" t="s">
        <v>11</v>
      </c>
      <c r="AI476">
        <v>0.99963599999999997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5628.8716599999998</v>
      </c>
      <c r="I477">
        <v>391.43651199999999</v>
      </c>
      <c r="J477" t="s">
        <v>3</v>
      </c>
      <c r="K477">
        <v>5625.532725</v>
      </c>
      <c r="L477">
        <v>392.41094099999998</v>
      </c>
      <c r="M477" t="s">
        <v>4</v>
      </c>
      <c r="N477">
        <v>181.04528400000001</v>
      </c>
      <c r="O477">
        <v>0.14933199999999999</v>
      </c>
      <c r="P477" t="s">
        <v>5</v>
      </c>
      <c r="Q477">
        <v>0</v>
      </c>
      <c r="R477">
        <v>0</v>
      </c>
      <c r="S477" t="s">
        <v>6</v>
      </c>
      <c r="T477">
        <v>189.41615400000001</v>
      </c>
      <c r="U477">
        <v>2.1548999999999999E-2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1.23E-3</v>
      </c>
      <c r="AG477">
        <v>0</v>
      </c>
      <c r="AH477" t="s">
        <v>11</v>
      </c>
      <c r="AI477">
        <v>0.99965899999999996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5980.7393460000003</v>
      </c>
      <c r="I478">
        <v>436.71065199999998</v>
      </c>
      <c r="J478" t="s">
        <v>3</v>
      </c>
      <c r="K478">
        <v>5977.1923239999996</v>
      </c>
      <c r="L478">
        <v>437.76009800000003</v>
      </c>
      <c r="M478" t="s">
        <v>4</v>
      </c>
      <c r="N478">
        <v>192.36359999999999</v>
      </c>
      <c r="O478">
        <v>0.16208400000000001</v>
      </c>
      <c r="P478" t="s">
        <v>5</v>
      </c>
      <c r="Q478">
        <v>0</v>
      </c>
      <c r="R478">
        <v>0</v>
      </c>
      <c r="S478" t="s">
        <v>6</v>
      </c>
      <c r="T478">
        <v>201.270769</v>
      </c>
      <c r="U478">
        <v>2.0867E-2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1.23E-3</v>
      </c>
      <c r="AG478">
        <v>0</v>
      </c>
      <c r="AH478" t="s">
        <v>11</v>
      </c>
      <c r="AI478">
        <v>0.99967099999999998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6332.514502</v>
      </c>
      <c r="I479">
        <v>486.31687499999998</v>
      </c>
      <c r="J479" t="s">
        <v>3</v>
      </c>
      <c r="K479">
        <v>6328.7593260000003</v>
      </c>
      <c r="L479">
        <v>487.48076700000001</v>
      </c>
      <c r="M479" t="s">
        <v>4</v>
      </c>
      <c r="N479">
        <v>203.663668</v>
      </c>
      <c r="O479">
        <v>0.16680500000000001</v>
      </c>
      <c r="P479" t="s">
        <v>5</v>
      </c>
      <c r="Q479">
        <v>0</v>
      </c>
      <c r="R479">
        <v>0</v>
      </c>
      <c r="S479" t="s">
        <v>6</v>
      </c>
      <c r="T479">
        <v>213.12647100000001</v>
      </c>
      <c r="U479">
        <v>2.1963E-2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1.23E-3</v>
      </c>
      <c r="AG479">
        <v>0</v>
      </c>
      <c r="AH479" t="s">
        <v>11</v>
      </c>
      <c r="AI479">
        <v>0.99967099999999998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6684.3474800000004</v>
      </c>
      <c r="I480">
        <v>542.68943400000001</v>
      </c>
      <c r="J480" t="s">
        <v>3</v>
      </c>
      <c r="K480">
        <v>6680.3836430000001</v>
      </c>
      <c r="L480">
        <v>543.97379100000001</v>
      </c>
      <c r="M480" t="s">
        <v>4</v>
      </c>
      <c r="N480">
        <v>214.95820699999999</v>
      </c>
      <c r="O480">
        <v>0.18241099999999999</v>
      </c>
      <c r="P480" t="s">
        <v>5</v>
      </c>
      <c r="Q480">
        <v>0</v>
      </c>
      <c r="R480">
        <v>0</v>
      </c>
      <c r="S480" t="s">
        <v>6</v>
      </c>
      <c r="T480">
        <v>224.98136700000001</v>
      </c>
      <c r="U480">
        <v>2.5784999999999999E-2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1.23E-3</v>
      </c>
      <c r="AG480">
        <v>0</v>
      </c>
      <c r="AH480" t="s">
        <v>11</v>
      </c>
      <c r="AI480">
        <v>0.99968599999999996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7036.25875</v>
      </c>
      <c r="I481">
        <v>598.17487800000004</v>
      </c>
      <c r="J481" t="s">
        <v>3</v>
      </c>
      <c r="K481">
        <v>7032.0862889999999</v>
      </c>
      <c r="L481">
        <v>599.57934299999999</v>
      </c>
      <c r="M481" t="s">
        <v>4</v>
      </c>
      <c r="N481">
        <v>226.25982500000001</v>
      </c>
      <c r="O481">
        <v>0.19308600000000001</v>
      </c>
      <c r="P481" t="s">
        <v>5</v>
      </c>
      <c r="Q481">
        <v>0</v>
      </c>
      <c r="R481">
        <v>0</v>
      </c>
      <c r="S481" t="s">
        <v>6</v>
      </c>
      <c r="T481">
        <v>236.83163500000001</v>
      </c>
      <c r="U481">
        <v>2.6744E-2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1.23E-3</v>
      </c>
      <c r="AG481">
        <v>0</v>
      </c>
      <c r="AH481" t="s">
        <v>11</v>
      </c>
      <c r="AI481">
        <v>0.99968999999999997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132.0454</v>
      </c>
      <c r="I482">
        <v>2.6692E-2</v>
      </c>
      <c r="J482" t="s">
        <v>3</v>
      </c>
      <c r="K482">
        <v>131.91394600000001</v>
      </c>
      <c r="L482">
        <v>2.6661000000000001E-2</v>
      </c>
      <c r="M482" t="s">
        <v>4</v>
      </c>
      <c r="N482">
        <v>6.2362250000000001</v>
      </c>
      <c r="O482">
        <v>5.3499999999999999E-4</v>
      </c>
      <c r="P482" t="s">
        <v>5</v>
      </c>
      <c r="Q482">
        <v>28.138594000000001</v>
      </c>
      <c r="R482">
        <v>7.8309999999999994E-3</v>
      </c>
      <c r="S482" t="s">
        <v>6</v>
      </c>
      <c r="T482">
        <v>4.2460589999999998</v>
      </c>
      <c r="U482">
        <v>1.222E-3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1.2340000000000001E-3</v>
      </c>
      <c r="AG482">
        <v>0</v>
      </c>
      <c r="AH482" t="s">
        <v>11</v>
      </c>
      <c r="AI482">
        <v>0.99596099999999999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264.20645400000001</v>
      </c>
      <c r="I483">
        <v>0.111912</v>
      </c>
      <c r="J483" t="s">
        <v>3</v>
      </c>
      <c r="K483">
        <v>263.94546800000001</v>
      </c>
      <c r="L483">
        <v>0.11190600000000001</v>
      </c>
      <c r="M483" t="s">
        <v>4</v>
      </c>
      <c r="N483">
        <v>12.467764000000001</v>
      </c>
      <c r="O483">
        <v>1.042E-3</v>
      </c>
      <c r="P483" t="s">
        <v>5</v>
      </c>
      <c r="Q483">
        <v>56.579979999999999</v>
      </c>
      <c r="R483">
        <v>2.5059999999999999E-2</v>
      </c>
      <c r="S483" t="s">
        <v>6</v>
      </c>
      <c r="T483">
        <v>8.4692329999999991</v>
      </c>
      <c r="U483">
        <v>4.0000000000000001E-3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1.2310000000000001E-3</v>
      </c>
      <c r="AG483">
        <v>0</v>
      </c>
      <c r="AH483" t="s">
        <v>11</v>
      </c>
      <c r="AI483">
        <v>0.99686799999999998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396.38273900000002</v>
      </c>
      <c r="I484">
        <v>0.31532100000000002</v>
      </c>
      <c r="J484" t="s">
        <v>3</v>
      </c>
      <c r="K484">
        <v>395.99138099999999</v>
      </c>
      <c r="L484">
        <v>0.31541400000000003</v>
      </c>
      <c r="M484" t="s">
        <v>4</v>
      </c>
      <c r="N484">
        <v>18.704294999999998</v>
      </c>
      <c r="O484">
        <v>1.4890000000000001E-3</v>
      </c>
      <c r="P484" t="s">
        <v>5</v>
      </c>
      <c r="Q484">
        <v>85.026578000000001</v>
      </c>
      <c r="R484">
        <v>0.128165</v>
      </c>
      <c r="S484" t="s">
        <v>6</v>
      </c>
      <c r="T484">
        <v>12.696495000000001</v>
      </c>
      <c r="U484">
        <v>9.3509999999999999E-3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1.23E-3</v>
      </c>
      <c r="AG484">
        <v>0</v>
      </c>
      <c r="AH484" t="s">
        <v>11</v>
      </c>
      <c r="AI484">
        <v>0.99760300000000002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528.60985700000003</v>
      </c>
      <c r="I485">
        <v>0.32731300000000002</v>
      </c>
      <c r="J485" t="s">
        <v>3</v>
      </c>
      <c r="K485">
        <v>528.08843300000001</v>
      </c>
      <c r="L485">
        <v>0.32721699999999998</v>
      </c>
      <c r="M485" t="s">
        <v>4</v>
      </c>
      <c r="N485">
        <v>24.949652</v>
      </c>
      <c r="O485">
        <v>2.356E-3</v>
      </c>
      <c r="P485" t="s">
        <v>5</v>
      </c>
      <c r="Q485">
        <v>113.53296</v>
      </c>
      <c r="R485">
        <v>7.8286999999999995E-2</v>
      </c>
      <c r="S485" t="s">
        <v>6</v>
      </c>
      <c r="T485">
        <v>16.923784999999999</v>
      </c>
      <c r="U485">
        <v>1.2859000000000001E-2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1.23E-3</v>
      </c>
      <c r="AG485">
        <v>0</v>
      </c>
      <c r="AH485" t="s">
        <v>11</v>
      </c>
      <c r="AI485">
        <v>0.99807599999999996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660.88255400000003</v>
      </c>
      <c r="I486">
        <v>0.36867100000000003</v>
      </c>
      <c r="J486" t="s">
        <v>3</v>
      </c>
      <c r="K486">
        <v>660.23110999999994</v>
      </c>
      <c r="L486">
        <v>0.367975</v>
      </c>
      <c r="M486" t="s">
        <v>4</v>
      </c>
      <c r="N486">
        <v>31.188790999999998</v>
      </c>
      <c r="O486">
        <v>2.8879999999999999E-3</v>
      </c>
      <c r="P486" t="s">
        <v>5</v>
      </c>
      <c r="Q486">
        <v>142.072767</v>
      </c>
      <c r="R486">
        <v>5.5787000000000003E-2</v>
      </c>
      <c r="S486" t="s">
        <v>6</v>
      </c>
      <c r="T486">
        <v>21.155176999999998</v>
      </c>
      <c r="U486">
        <v>1.5485000000000001E-2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1.23E-3</v>
      </c>
      <c r="AG486">
        <v>0</v>
      </c>
      <c r="AH486" t="s">
        <v>11</v>
      </c>
      <c r="AI486">
        <v>0.99828399999999995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793.10607100000004</v>
      </c>
      <c r="I487">
        <v>0.42758200000000002</v>
      </c>
      <c r="J487" t="s">
        <v>3</v>
      </c>
      <c r="K487">
        <v>792.32485699999995</v>
      </c>
      <c r="L487">
        <v>0.42680000000000001</v>
      </c>
      <c r="M487" t="s">
        <v>4</v>
      </c>
      <c r="N487">
        <v>37.421598000000003</v>
      </c>
      <c r="O487">
        <v>2.8670000000000002E-3</v>
      </c>
      <c r="P487" t="s">
        <v>5</v>
      </c>
      <c r="Q487">
        <v>170.59410800000001</v>
      </c>
      <c r="R487">
        <v>5.6328000000000003E-2</v>
      </c>
      <c r="S487" t="s">
        <v>6</v>
      </c>
      <c r="T487">
        <v>25.384335</v>
      </c>
      <c r="U487">
        <v>1.7503999999999999E-2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1.23E-3</v>
      </c>
      <c r="AG487">
        <v>0</v>
      </c>
      <c r="AH487" t="s">
        <v>11</v>
      </c>
      <c r="AI487">
        <v>0.99843499999999996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925.38223600000003</v>
      </c>
      <c r="I488">
        <v>0.561415</v>
      </c>
      <c r="J488" t="s">
        <v>3</v>
      </c>
      <c r="K488">
        <v>924.47088299999996</v>
      </c>
      <c r="L488">
        <v>0.56009900000000001</v>
      </c>
      <c r="M488" t="s">
        <v>4</v>
      </c>
      <c r="N488">
        <v>43.661524999999997</v>
      </c>
      <c r="O488">
        <v>3.6059999999999998E-3</v>
      </c>
      <c r="P488" t="s">
        <v>5</v>
      </c>
      <c r="Q488">
        <v>199.14247499999999</v>
      </c>
      <c r="R488">
        <v>6.9499000000000005E-2</v>
      </c>
      <c r="S488" t="s">
        <v>6</v>
      </c>
      <c r="T488">
        <v>29.619505</v>
      </c>
      <c r="U488">
        <v>2.0896000000000001E-2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1.23E-3</v>
      </c>
      <c r="AG488">
        <v>0</v>
      </c>
      <c r="AH488" t="s">
        <v>11</v>
      </c>
      <c r="AI488">
        <v>0.99860400000000005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1057.630281</v>
      </c>
      <c r="I489">
        <v>0.80792299999999995</v>
      </c>
      <c r="J489" t="s">
        <v>3</v>
      </c>
      <c r="K489">
        <v>1056.588831</v>
      </c>
      <c r="L489">
        <v>0.80596199999999996</v>
      </c>
      <c r="M489" t="s">
        <v>4</v>
      </c>
      <c r="N489">
        <v>49.898274999999998</v>
      </c>
      <c r="O489">
        <v>4.1780000000000003E-3</v>
      </c>
      <c r="P489" t="s">
        <v>5</v>
      </c>
      <c r="Q489">
        <v>227.67816400000001</v>
      </c>
      <c r="R489">
        <v>0.14865600000000001</v>
      </c>
      <c r="S489" t="s">
        <v>6</v>
      </c>
      <c r="T489">
        <v>33.852621999999997</v>
      </c>
      <c r="U489">
        <v>2.2428E-2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1.23E-3</v>
      </c>
      <c r="AG489">
        <v>0</v>
      </c>
      <c r="AH489" t="s">
        <v>11</v>
      </c>
      <c r="AI489">
        <v>0.99870499999999995</v>
      </c>
      <c r="AJ489">
        <v>1.9999999999999999E-6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1189.9331790000001</v>
      </c>
      <c r="I490">
        <v>0.95701800000000004</v>
      </c>
      <c r="J490" t="s">
        <v>3</v>
      </c>
      <c r="K490">
        <v>1188.7617310000001</v>
      </c>
      <c r="L490">
        <v>0.95454000000000006</v>
      </c>
      <c r="M490" t="s">
        <v>4</v>
      </c>
      <c r="N490">
        <v>56.137014000000001</v>
      </c>
      <c r="O490">
        <v>4.4809999999999997E-3</v>
      </c>
      <c r="P490" t="s">
        <v>5</v>
      </c>
      <c r="Q490">
        <v>256.249504</v>
      </c>
      <c r="R490">
        <v>0.13001699999999999</v>
      </c>
      <c r="S490" t="s">
        <v>6</v>
      </c>
      <c r="T490">
        <v>38.080728000000001</v>
      </c>
      <c r="U490">
        <v>2.3175999999999999E-2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1.23E-3</v>
      </c>
      <c r="AG490">
        <v>0</v>
      </c>
      <c r="AH490" t="s">
        <v>11</v>
      </c>
      <c r="AI490">
        <v>0.99895199999999995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1322.194849</v>
      </c>
      <c r="I491">
        <v>1.127761</v>
      </c>
      <c r="J491" t="s">
        <v>3</v>
      </c>
      <c r="K491">
        <v>1320.8933810000001</v>
      </c>
      <c r="L491">
        <v>1.124455</v>
      </c>
      <c r="M491" t="s">
        <v>4</v>
      </c>
      <c r="N491">
        <v>62.370035000000001</v>
      </c>
      <c r="O491">
        <v>4.7419999999999997E-3</v>
      </c>
      <c r="P491" t="s">
        <v>5</v>
      </c>
      <c r="Q491">
        <v>284.82520399999999</v>
      </c>
      <c r="R491">
        <v>0.140981</v>
      </c>
      <c r="S491" t="s">
        <v>6</v>
      </c>
      <c r="T491">
        <v>42.301141999999999</v>
      </c>
      <c r="U491">
        <v>2.5398E-2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1.23E-3</v>
      </c>
      <c r="AG491">
        <v>0</v>
      </c>
      <c r="AH491" t="s">
        <v>11</v>
      </c>
      <c r="AI491">
        <v>0.99897499999999995</v>
      </c>
      <c r="AJ491">
        <v>9.9999999999999995E-7</v>
      </c>
      <c r="AK491" t="s">
        <v>12</v>
      </c>
      <c r="AL491">
        <v>2.62</v>
      </c>
      <c r="AM491">
        <v>336.35559999999998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1454.4904389999999</v>
      </c>
      <c r="I492">
        <v>1.2935749999999999</v>
      </c>
      <c r="J492" t="s">
        <v>3</v>
      </c>
      <c r="K492">
        <v>1453.0589210000001</v>
      </c>
      <c r="L492">
        <v>1.289445</v>
      </c>
      <c r="M492" t="s">
        <v>4</v>
      </c>
      <c r="N492">
        <v>68.605294000000001</v>
      </c>
      <c r="O492">
        <v>6.4739999999999997E-3</v>
      </c>
      <c r="P492" t="s">
        <v>5</v>
      </c>
      <c r="Q492">
        <v>313.43199900000002</v>
      </c>
      <c r="R492">
        <v>0.12621299999999999</v>
      </c>
      <c r="S492" t="s">
        <v>6</v>
      </c>
      <c r="T492">
        <v>46.518728000000003</v>
      </c>
      <c r="U492">
        <v>2.7820000000000001E-2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1.23E-3</v>
      </c>
      <c r="AG492">
        <v>0</v>
      </c>
      <c r="AH492" t="s">
        <v>11</v>
      </c>
      <c r="AI492">
        <v>0.99910299999999996</v>
      </c>
      <c r="AJ492">
        <v>9.9999999999999995E-7</v>
      </c>
      <c r="AK492" t="s">
        <v>12</v>
      </c>
      <c r="AL492">
        <v>2.62</v>
      </c>
      <c r="AM492">
        <v>336.35559999999998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1586.785869</v>
      </c>
      <c r="I493">
        <v>1.7724150000000001</v>
      </c>
      <c r="J493" t="s">
        <v>3</v>
      </c>
      <c r="K493">
        <v>1585.224385</v>
      </c>
      <c r="L493">
        <v>1.7683120000000001</v>
      </c>
      <c r="M493" t="s">
        <v>4</v>
      </c>
      <c r="N493">
        <v>74.841716000000005</v>
      </c>
      <c r="O493">
        <v>6.2680000000000001E-3</v>
      </c>
      <c r="P493" t="s">
        <v>5</v>
      </c>
      <c r="Q493">
        <v>342.027716</v>
      </c>
      <c r="R493">
        <v>0.19911599999999999</v>
      </c>
      <c r="S493" t="s">
        <v>6</v>
      </c>
      <c r="T493">
        <v>50.737186999999999</v>
      </c>
      <c r="U493">
        <v>3.0491999999999998E-2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1.23E-3</v>
      </c>
      <c r="AG493">
        <v>0</v>
      </c>
      <c r="AH493" t="s">
        <v>11</v>
      </c>
      <c r="AI493">
        <v>0.99920900000000001</v>
      </c>
      <c r="AJ493">
        <v>9.9999999999999995E-7</v>
      </c>
      <c r="AK493" t="s">
        <v>12</v>
      </c>
      <c r="AL493">
        <v>2.62</v>
      </c>
      <c r="AM493">
        <v>336.35559999999998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1719.1124050000001</v>
      </c>
      <c r="I494">
        <v>1.9492039999999999</v>
      </c>
      <c r="J494" t="s">
        <v>3</v>
      </c>
      <c r="K494">
        <v>1717.421104</v>
      </c>
      <c r="L494">
        <v>1.9451529999999999</v>
      </c>
      <c r="M494" t="s">
        <v>4</v>
      </c>
      <c r="N494">
        <v>81.075309000000004</v>
      </c>
      <c r="O494">
        <v>6.7359999999999998E-3</v>
      </c>
      <c r="P494" t="s">
        <v>5</v>
      </c>
      <c r="Q494">
        <v>370.66468800000001</v>
      </c>
      <c r="R494">
        <v>0.199873</v>
      </c>
      <c r="S494" t="s">
        <v>6</v>
      </c>
      <c r="T494">
        <v>54.966650000000001</v>
      </c>
      <c r="U494">
        <v>3.4153000000000003E-2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1.23E-3</v>
      </c>
      <c r="AG494">
        <v>0</v>
      </c>
      <c r="AH494" t="s">
        <v>11</v>
      </c>
      <c r="AI494">
        <v>0.99931800000000004</v>
      </c>
      <c r="AJ494">
        <v>9.9999999999999995E-7</v>
      </c>
      <c r="AK494" t="s">
        <v>12</v>
      </c>
      <c r="AL494">
        <v>2.62</v>
      </c>
      <c r="AM494">
        <v>336.35559999999998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1851.4496799999999</v>
      </c>
      <c r="I495">
        <v>2.1433270000000002</v>
      </c>
      <c r="J495" t="s">
        <v>3</v>
      </c>
      <c r="K495">
        <v>1849.628645</v>
      </c>
      <c r="L495">
        <v>2.138811</v>
      </c>
      <c r="M495" t="s">
        <v>4</v>
      </c>
      <c r="N495">
        <v>87.309591999999995</v>
      </c>
      <c r="O495">
        <v>7.2269999999999999E-3</v>
      </c>
      <c r="P495" t="s">
        <v>5</v>
      </c>
      <c r="Q495">
        <v>399.29795300000001</v>
      </c>
      <c r="R495">
        <v>0.187997</v>
      </c>
      <c r="S495" t="s">
        <v>6</v>
      </c>
      <c r="T495">
        <v>59.193064999999997</v>
      </c>
      <c r="U495">
        <v>3.7615999999999997E-2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1.23E-3</v>
      </c>
      <c r="AG495">
        <v>0</v>
      </c>
      <c r="AH495" t="s">
        <v>11</v>
      </c>
      <c r="AI495">
        <v>0.99932399999999999</v>
      </c>
      <c r="AJ495">
        <v>9.9999999999999995E-7</v>
      </c>
      <c r="AK495" t="s">
        <v>12</v>
      </c>
      <c r="AL495">
        <v>2.62</v>
      </c>
      <c r="AM495">
        <v>336.35559999999998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1983.7718190000001</v>
      </c>
      <c r="I496">
        <v>2.5203479999999998</v>
      </c>
      <c r="J496" t="s">
        <v>3</v>
      </c>
      <c r="K496">
        <v>1981.821013</v>
      </c>
      <c r="L496">
        <v>2.5157919999999998</v>
      </c>
      <c r="M496" t="s">
        <v>4</v>
      </c>
      <c r="N496">
        <v>93.541889999999995</v>
      </c>
      <c r="O496">
        <v>8.3199999999999993E-3</v>
      </c>
      <c r="P496" t="s">
        <v>5</v>
      </c>
      <c r="Q496">
        <v>427.93105500000001</v>
      </c>
      <c r="R496">
        <v>0.212976</v>
      </c>
      <c r="S496" t="s">
        <v>6</v>
      </c>
      <c r="T496">
        <v>63.419947999999998</v>
      </c>
      <c r="U496">
        <v>4.1718999999999999E-2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1.23E-3</v>
      </c>
      <c r="AG496">
        <v>0</v>
      </c>
      <c r="AH496" t="s">
        <v>11</v>
      </c>
      <c r="AI496">
        <v>0.99936999999999998</v>
      </c>
      <c r="AJ496">
        <v>9.9999999999999995E-7</v>
      </c>
      <c r="AK496" t="s">
        <v>12</v>
      </c>
      <c r="AL496">
        <v>2.62</v>
      </c>
      <c r="AM496">
        <v>336.35559999999998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2116.0841500000001</v>
      </c>
      <c r="I497">
        <v>2.705244</v>
      </c>
      <c r="J497" t="s">
        <v>3</v>
      </c>
      <c r="K497">
        <v>2114.003467</v>
      </c>
      <c r="L497">
        <v>2.7008519999999998</v>
      </c>
      <c r="M497" t="s">
        <v>4</v>
      </c>
      <c r="N497">
        <v>99.772980000000004</v>
      </c>
      <c r="O497">
        <v>8.5339999999999999E-3</v>
      </c>
      <c r="P497" t="s">
        <v>5</v>
      </c>
      <c r="Q497">
        <v>456.56853100000001</v>
      </c>
      <c r="R497">
        <v>0.21223900000000001</v>
      </c>
      <c r="S497" t="s">
        <v>6</v>
      </c>
      <c r="T497">
        <v>67.634082000000006</v>
      </c>
      <c r="U497">
        <v>4.2956000000000001E-2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1.23E-3</v>
      </c>
      <c r="AG497">
        <v>0</v>
      </c>
      <c r="AH497" t="s">
        <v>11</v>
      </c>
      <c r="AI497">
        <v>0.99937799999999999</v>
      </c>
      <c r="AJ497">
        <v>9.9999999999999995E-7</v>
      </c>
      <c r="AK497" t="s">
        <v>12</v>
      </c>
      <c r="AL497">
        <v>7.18</v>
      </c>
      <c r="AM497">
        <v>1331.3476000000001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2248.48333</v>
      </c>
      <c r="I498">
        <v>3.0368840000000001</v>
      </c>
      <c r="J498" t="s">
        <v>3</v>
      </c>
      <c r="K498">
        <v>2246.2727829999999</v>
      </c>
      <c r="L498">
        <v>3.0327220000000001</v>
      </c>
      <c r="M498" t="s">
        <v>4</v>
      </c>
      <c r="N498">
        <v>106.00971800000001</v>
      </c>
      <c r="O498">
        <v>8.6689999999999996E-3</v>
      </c>
      <c r="P498" t="s">
        <v>5</v>
      </c>
      <c r="Q498">
        <v>485.23939000000001</v>
      </c>
      <c r="R498">
        <v>0.208091</v>
      </c>
      <c r="S498" t="s">
        <v>6</v>
      </c>
      <c r="T498">
        <v>71.851145000000002</v>
      </c>
      <c r="U498">
        <v>4.5113E-2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1.23E-3</v>
      </c>
      <c r="AG498">
        <v>0</v>
      </c>
      <c r="AH498" t="s">
        <v>11</v>
      </c>
      <c r="AI498">
        <v>0.99939800000000001</v>
      </c>
      <c r="AJ498">
        <v>9.9999999999999995E-7</v>
      </c>
      <c r="AK498" t="s">
        <v>12</v>
      </c>
      <c r="AL498">
        <v>7.18</v>
      </c>
      <c r="AM498">
        <v>1331.3476000000001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2380.8418019999999</v>
      </c>
      <c r="I499">
        <v>3.4423689999999998</v>
      </c>
      <c r="J499" t="s">
        <v>3</v>
      </c>
      <c r="K499">
        <v>2378.5014839999999</v>
      </c>
      <c r="L499">
        <v>3.438822</v>
      </c>
      <c r="M499" t="s">
        <v>4</v>
      </c>
      <c r="N499">
        <v>112.24467300000001</v>
      </c>
      <c r="O499">
        <v>9.9939999999999994E-3</v>
      </c>
      <c r="P499" t="s">
        <v>5</v>
      </c>
      <c r="Q499">
        <v>513.92180800000006</v>
      </c>
      <c r="R499">
        <v>0.21815699999999999</v>
      </c>
      <c r="S499" t="s">
        <v>6</v>
      </c>
      <c r="T499">
        <v>76.069514999999996</v>
      </c>
      <c r="U499">
        <v>4.7502999999999997E-2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1.23E-3</v>
      </c>
      <c r="AG499">
        <v>0</v>
      </c>
      <c r="AH499" t="s">
        <v>11</v>
      </c>
      <c r="AI499">
        <v>0.99941199999999997</v>
      </c>
      <c r="AJ499">
        <v>9.9999999999999995E-7</v>
      </c>
      <c r="AK499" t="s">
        <v>12</v>
      </c>
      <c r="AL499">
        <v>7.18</v>
      </c>
      <c r="AM499">
        <v>1331.3476000000001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2513.2158589999999</v>
      </c>
      <c r="I500">
        <v>3.9157099999999998</v>
      </c>
      <c r="J500" t="s">
        <v>3</v>
      </c>
      <c r="K500">
        <v>2510.745801</v>
      </c>
      <c r="L500">
        <v>3.912487</v>
      </c>
      <c r="M500" t="s">
        <v>4</v>
      </c>
      <c r="N500">
        <v>118.480313</v>
      </c>
      <c r="O500">
        <v>1.184E-2</v>
      </c>
      <c r="P500" t="s">
        <v>5</v>
      </c>
      <c r="Q500">
        <v>542.52531599999998</v>
      </c>
      <c r="R500">
        <v>0.25538899999999998</v>
      </c>
      <c r="S500" t="s">
        <v>6</v>
      </c>
      <c r="T500">
        <v>80.291756000000007</v>
      </c>
      <c r="U500">
        <v>5.0389000000000003E-2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1.23E-3</v>
      </c>
      <c r="AG500">
        <v>0</v>
      </c>
      <c r="AH500" t="s">
        <v>11</v>
      </c>
      <c r="AI500">
        <v>0.99944100000000002</v>
      </c>
      <c r="AJ500">
        <v>9.9999999999999995E-7</v>
      </c>
      <c r="AK500" t="s">
        <v>12</v>
      </c>
      <c r="AL500">
        <v>8.18</v>
      </c>
      <c r="AM500">
        <v>1365.9875999999999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2645.5893160000001</v>
      </c>
      <c r="I501">
        <v>4.4179789999999999</v>
      </c>
      <c r="J501" t="s">
        <v>3</v>
      </c>
      <c r="K501">
        <v>2642.9891600000001</v>
      </c>
      <c r="L501">
        <v>4.4180000000000001</v>
      </c>
      <c r="M501" t="s">
        <v>4</v>
      </c>
      <c r="N501">
        <v>124.714186</v>
      </c>
      <c r="O501">
        <v>1.3467E-2</v>
      </c>
      <c r="P501" t="s">
        <v>5</v>
      </c>
      <c r="Q501">
        <v>571.13250900000003</v>
      </c>
      <c r="R501">
        <v>0.27366299999999999</v>
      </c>
      <c r="S501" t="s">
        <v>6</v>
      </c>
      <c r="T501">
        <v>84.512932000000006</v>
      </c>
      <c r="U501">
        <v>5.0657000000000001E-2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1.23E-3</v>
      </c>
      <c r="AG501">
        <v>0</v>
      </c>
      <c r="AH501" t="s">
        <v>11</v>
      </c>
      <c r="AI501">
        <v>0.99956</v>
      </c>
      <c r="AJ501">
        <v>0</v>
      </c>
      <c r="AK501" t="s">
        <v>12</v>
      </c>
      <c r="AL501">
        <v>8.18</v>
      </c>
      <c r="AM501">
        <v>1365.9875999999999</v>
      </c>
    </row>
    <row r="502" spans="1:39" x14ac:dyDescent="0.25">
      <c r="A502" t="s">
        <v>77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108.644316</v>
      </c>
      <c r="I502">
        <v>8.2100000000000003E-3</v>
      </c>
      <c r="J502" t="s">
        <v>3</v>
      </c>
      <c r="K502">
        <v>108.51827400000001</v>
      </c>
      <c r="L502">
        <v>8.2140000000000008E-3</v>
      </c>
      <c r="M502" t="s">
        <v>4</v>
      </c>
      <c r="N502">
        <v>6.204021</v>
      </c>
      <c r="O502">
        <v>2.5099999999999998E-4</v>
      </c>
      <c r="P502" t="s">
        <v>5</v>
      </c>
      <c r="Q502">
        <v>0</v>
      </c>
      <c r="R502">
        <v>0</v>
      </c>
      <c r="S502" t="s">
        <v>6</v>
      </c>
      <c r="T502">
        <v>4.200081</v>
      </c>
      <c r="U502">
        <v>1.9000000000000001E-4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1.235E-3</v>
      </c>
      <c r="AG502">
        <v>0</v>
      </c>
      <c r="AH502" t="s">
        <v>11</v>
      </c>
      <c r="AI502">
        <v>0.99612199999999995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77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217.37448699999999</v>
      </c>
      <c r="I503">
        <v>3.7297999999999998E-2</v>
      </c>
      <c r="J503" t="s">
        <v>3</v>
      </c>
      <c r="K503">
        <v>217.12221299999999</v>
      </c>
      <c r="L503">
        <v>3.7402999999999999E-2</v>
      </c>
      <c r="M503" t="s">
        <v>4</v>
      </c>
      <c r="N503">
        <v>12.412857000000001</v>
      </c>
      <c r="O503">
        <v>6.6200000000000005E-4</v>
      </c>
      <c r="P503" t="s">
        <v>5</v>
      </c>
      <c r="Q503">
        <v>0</v>
      </c>
      <c r="R503">
        <v>0</v>
      </c>
      <c r="S503" t="s">
        <v>6</v>
      </c>
      <c r="T503">
        <v>8.4807179999999995</v>
      </c>
      <c r="U503">
        <v>1.1950000000000001E-3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1.2310000000000001E-3</v>
      </c>
      <c r="AG503">
        <v>0</v>
      </c>
      <c r="AH503" t="s">
        <v>11</v>
      </c>
      <c r="AI503">
        <v>0.99663500000000005</v>
      </c>
      <c r="AJ503">
        <v>1.9999999999999999E-6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77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326.08234499999998</v>
      </c>
      <c r="I504">
        <v>7.6801999999999995E-2</v>
      </c>
      <c r="J504" t="s">
        <v>3</v>
      </c>
      <c r="K504">
        <v>325.70410099999998</v>
      </c>
      <c r="L504">
        <v>7.6915999999999998E-2</v>
      </c>
      <c r="M504" t="s">
        <v>4</v>
      </c>
      <c r="N504">
        <v>18.618497999999999</v>
      </c>
      <c r="O504">
        <v>1.0070000000000001E-3</v>
      </c>
      <c r="P504" t="s">
        <v>5</v>
      </c>
      <c r="Q504">
        <v>0</v>
      </c>
      <c r="R504">
        <v>0</v>
      </c>
      <c r="S504" t="s">
        <v>6</v>
      </c>
      <c r="T504">
        <v>12.758933000000001</v>
      </c>
      <c r="U504">
        <v>2.405E-3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1.2310000000000001E-3</v>
      </c>
      <c r="AG504">
        <v>0</v>
      </c>
      <c r="AH504" t="s">
        <v>11</v>
      </c>
      <c r="AI504">
        <v>0.99743899999999996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77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434.82028100000002</v>
      </c>
      <c r="I505">
        <v>0.118099</v>
      </c>
      <c r="J505" t="s">
        <v>3</v>
      </c>
      <c r="K505">
        <v>434.316123</v>
      </c>
      <c r="L505">
        <v>0.118336</v>
      </c>
      <c r="M505" t="s">
        <v>4</v>
      </c>
      <c r="N505">
        <v>24.826034</v>
      </c>
      <c r="O505">
        <v>1.3669999999999999E-3</v>
      </c>
      <c r="P505" t="s">
        <v>5</v>
      </c>
      <c r="Q505">
        <v>0</v>
      </c>
      <c r="R505">
        <v>0</v>
      </c>
      <c r="S505" t="s">
        <v>6</v>
      </c>
      <c r="T505">
        <v>17.046735999999999</v>
      </c>
      <c r="U505">
        <v>3.8189999999999999E-3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1.23E-3</v>
      </c>
      <c r="AG505">
        <v>0</v>
      </c>
      <c r="AH505" t="s">
        <v>11</v>
      </c>
      <c r="AI505">
        <v>0.99802599999999997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77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543.55595100000005</v>
      </c>
      <c r="I506">
        <v>0.207649</v>
      </c>
      <c r="J506" t="s">
        <v>3</v>
      </c>
      <c r="K506">
        <v>542.92557399999998</v>
      </c>
      <c r="L506">
        <v>0.207486</v>
      </c>
      <c r="M506" t="s">
        <v>4</v>
      </c>
      <c r="N506">
        <v>31.031566999999999</v>
      </c>
      <c r="O506">
        <v>1.645E-3</v>
      </c>
      <c r="P506" t="s">
        <v>5</v>
      </c>
      <c r="Q506">
        <v>0</v>
      </c>
      <c r="R506">
        <v>0</v>
      </c>
      <c r="S506" t="s">
        <v>6</v>
      </c>
      <c r="T506">
        <v>21.336155999999999</v>
      </c>
      <c r="U506">
        <v>5.5710000000000004E-3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1.23E-3</v>
      </c>
      <c r="AG506">
        <v>0</v>
      </c>
      <c r="AH506" t="s">
        <v>11</v>
      </c>
      <c r="AI506">
        <v>0.99840499999999999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652.29208600000004</v>
      </c>
      <c r="I507">
        <v>0.284972</v>
      </c>
      <c r="J507" t="s">
        <v>3</v>
      </c>
      <c r="K507">
        <v>651.535934</v>
      </c>
      <c r="L507">
        <v>0.28483199999999997</v>
      </c>
      <c r="M507" t="s">
        <v>4</v>
      </c>
      <c r="N507">
        <v>37.239956999999997</v>
      </c>
      <c r="O507">
        <v>1.688E-3</v>
      </c>
      <c r="P507" t="s">
        <v>5</v>
      </c>
      <c r="Q507">
        <v>0</v>
      </c>
      <c r="R507">
        <v>0</v>
      </c>
      <c r="S507" t="s">
        <v>6</v>
      </c>
      <c r="T507">
        <v>25.621205</v>
      </c>
      <c r="U507">
        <v>7.2249999999999997E-3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1.23E-3</v>
      </c>
      <c r="AG507">
        <v>0</v>
      </c>
      <c r="AH507" t="s">
        <v>11</v>
      </c>
      <c r="AI507">
        <v>0.99856900000000004</v>
      </c>
      <c r="AJ507">
        <v>1.9999999999999999E-6</v>
      </c>
      <c r="AK507" t="s">
        <v>12</v>
      </c>
      <c r="AL507">
        <v>0</v>
      </c>
      <c r="AM507">
        <v>0</v>
      </c>
    </row>
    <row r="508" spans="1:39" x14ac:dyDescent="0.25">
      <c r="A508" t="s">
        <v>77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761.02397099999996</v>
      </c>
      <c r="I508">
        <v>0.33566000000000001</v>
      </c>
      <c r="J508" t="s">
        <v>3</v>
      </c>
      <c r="K508">
        <v>760.14194799999996</v>
      </c>
      <c r="L508">
        <v>0.335845</v>
      </c>
      <c r="M508" t="s">
        <v>4</v>
      </c>
      <c r="N508">
        <v>43.446859000000003</v>
      </c>
      <c r="O508">
        <v>1.8929999999999999E-3</v>
      </c>
      <c r="P508" t="s">
        <v>5</v>
      </c>
      <c r="Q508">
        <v>0</v>
      </c>
      <c r="R508">
        <v>0</v>
      </c>
      <c r="S508" t="s">
        <v>6</v>
      </c>
      <c r="T508">
        <v>29.908484999999999</v>
      </c>
      <c r="U508">
        <v>9.3880000000000005E-3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1.23E-3</v>
      </c>
      <c r="AG508">
        <v>0</v>
      </c>
      <c r="AH508" t="s">
        <v>11</v>
      </c>
      <c r="AI508">
        <v>0.998722</v>
      </c>
      <c r="AJ508">
        <v>1.9999999999999999E-6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77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869.75878499999999</v>
      </c>
      <c r="I509">
        <v>0.38509199999999999</v>
      </c>
      <c r="J509" t="s">
        <v>3</v>
      </c>
      <c r="K509">
        <v>868.75095699999997</v>
      </c>
      <c r="L509">
        <v>0.38530999999999999</v>
      </c>
      <c r="M509" t="s">
        <v>4</v>
      </c>
      <c r="N509">
        <v>49.654192999999999</v>
      </c>
      <c r="O509">
        <v>2.114E-3</v>
      </c>
      <c r="P509" t="s">
        <v>5</v>
      </c>
      <c r="Q509">
        <v>0</v>
      </c>
      <c r="R509">
        <v>0</v>
      </c>
      <c r="S509" t="s">
        <v>6</v>
      </c>
      <c r="T509">
        <v>34.188595999999997</v>
      </c>
      <c r="U509">
        <v>1.1417E-2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1.23E-3</v>
      </c>
      <c r="AG509">
        <v>0</v>
      </c>
      <c r="AH509" t="s">
        <v>11</v>
      </c>
      <c r="AI509">
        <v>0.99899800000000005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77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978.50841100000002</v>
      </c>
      <c r="I510">
        <v>0.45054300000000003</v>
      </c>
      <c r="J510" t="s">
        <v>3</v>
      </c>
      <c r="K510">
        <v>977.37473799999998</v>
      </c>
      <c r="L510">
        <v>0.45099800000000001</v>
      </c>
      <c r="M510" t="s">
        <v>4</v>
      </c>
      <c r="N510">
        <v>55.858612999999998</v>
      </c>
      <c r="O510">
        <v>2.6440000000000001E-3</v>
      </c>
      <c r="P510" t="s">
        <v>5</v>
      </c>
      <c r="Q510">
        <v>0</v>
      </c>
      <c r="R510">
        <v>0</v>
      </c>
      <c r="S510" t="s">
        <v>6</v>
      </c>
      <c r="T510">
        <v>38.467810999999998</v>
      </c>
      <c r="U510">
        <v>1.2895999999999999E-2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1.23E-3</v>
      </c>
      <c r="AG510">
        <v>0</v>
      </c>
      <c r="AH510" t="s">
        <v>11</v>
      </c>
      <c r="AI510">
        <v>0.99926300000000001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1087.274373</v>
      </c>
      <c r="I511">
        <v>0.52823900000000001</v>
      </c>
      <c r="J511" t="s">
        <v>3</v>
      </c>
      <c r="K511">
        <v>1086.0148489999999</v>
      </c>
      <c r="L511">
        <v>0.52836399999999994</v>
      </c>
      <c r="M511" t="s">
        <v>4</v>
      </c>
      <c r="N511">
        <v>62.071694000000001</v>
      </c>
      <c r="O511">
        <v>3.0560000000000001E-3</v>
      </c>
      <c r="P511" t="s">
        <v>5</v>
      </c>
      <c r="Q511">
        <v>0</v>
      </c>
      <c r="R511">
        <v>0</v>
      </c>
      <c r="S511" t="s">
        <v>6</v>
      </c>
      <c r="T511">
        <v>42.741613999999998</v>
      </c>
      <c r="U511">
        <v>1.4024999999999999E-2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1.23E-3</v>
      </c>
      <c r="AG511">
        <v>0</v>
      </c>
      <c r="AH511" t="s">
        <v>11</v>
      </c>
      <c r="AI511">
        <v>0.99930300000000005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1196.0076100000001</v>
      </c>
      <c r="I512">
        <v>0.61682099999999995</v>
      </c>
      <c r="J512" t="s">
        <v>3</v>
      </c>
      <c r="K512">
        <v>1194.6221829999999</v>
      </c>
      <c r="L512">
        <v>0.61678500000000003</v>
      </c>
      <c r="M512" t="s">
        <v>4</v>
      </c>
      <c r="N512">
        <v>68.278290999999996</v>
      </c>
      <c r="O512">
        <v>3.1229999999999999E-3</v>
      </c>
      <c r="P512" t="s">
        <v>5</v>
      </c>
      <c r="Q512">
        <v>0</v>
      </c>
      <c r="R512">
        <v>0</v>
      </c>
      <c r="S512" t="s">
        <v>6</v>
      </c>
      <c r="T512">
        <v>47.017125</v>
      </c>
      <c r="U512">
        <v>1.5455999999999999E-2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1.23E-3</v>
      </c>
      <c r="AG512">
        <v>0</v>
      </c>
      <c r="AH512" t="s">
        <v>11</v>
      </c>
      <c r="AI512">
        <v>0.999359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1304.769016</v>
      </c>
      <c r="I513">
        <v>0.69688700000000003</v>
      </c>
      <c r="J513" t="s">
        <v>3</v>
      </c>
      <c r="K513">
        <v>1303.257854</v>
      </c>
      <c r="L513">
        <v>0.696905</v>
      </c>
      <c r="M513" t="s">
        <v>4</v>
      </c>
      <c r="N513">
        <v>74.487888999999996</v>
      </c>
      <c r="O513">
        <v>3.0170000000000002E-3</v>
      </c>
      <c r="P513" t="s">
        <v>5</v>
      </c>
      <c r="Q513">
        <v>0</v>
      </c>
      <c r="R513">
        <v>0</v>
      </c>
      <c r="S513" t="s">
        <v>6</v>
      </c>
      <c r="T513">
        <v>51.299185000000001</v>
      </c>
      <c r="U513">
        <v>1.7776E-2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1.23E-3</v>
      </c>
      <c r="AG513">
        <v>0</v>
      </c>
      <c r="AH513" t="s">
        <v>11</v>
      </c>
      <c r="AI513">
        <v>0.99945499999999998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1413.5207230000001</v>
      </c>
      <c r="I514">
        <v>0.81210300000000002</v>
      </c>
      <c r="J514" t="s">
        <v>3</v>
      </c>
      <c r="K514">
        <v>1411.883313</v>
      </c>
      <c r="L514">
        <v>0.81130500000000005</v>
      </c>
      <c r="M514" t="s">
        <v>4</v>
      </c>
      <c r="N514">
        <v>80.698265000000006</v>
      </c>
      <c r="O514">
        <v>3.1840000000000002E-3</v>
      </c>
      <c r="P514" t="s">
        <v>5</v>
      </c>
      <c r="Q514">
        <v>0</v>
      </c>
      <c r="R514">
        <v>0</v>
      </c>
      <c r="S514" t="s">
        <v>6</v>
      </c>
      <c r="T514">
        <v>55.579633999999999</v>
      </c>
      <c r="U514">
        <v>2.0719000000000001E-2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1.23E-3</v>
      </c>
      <c r="AG514">
        <v>0</v>
      </c>
      <c r="AH514" t="s">
        <v>11</v>
      </c>
      <c r="AI514">
        <v>0.99948599999999999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1522.278225</v>
      </c>
      <c r="I515">
        <v>0.94004799999999999</v>
      </c>
      <c r="J515" t="s">
        <v>3</v>
      </c>
      <c r="K515">
        <v>1520.515181</v>
      </c>
      <c r="L515">
        <v>0.93950500000000003</v>
      </c>
      <c r="M515" t="s">
        <v>4</v>
      </c>
      <c r="N515">
        <v>86.905006999999998</v>
      </c>
      <c r="O515">
        <v>3.137E-3</v>
      </c>
      <c r="P515" t="s">
        <v>5</v>
      </c>
      <c r="Q515">
        <v>0</v>
      </c>
      <c r="R515">
        <v>0</v>
      </c>
      <c r="S515" t="s">
        <v>6</v>
      </c>
      <c r="T515">
        <v>59.857619</v>
      </c>
      <c r="U515">
        <v>2.2526000000000001E-2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1.23E-3</v>
      </c>
      <c r="AG515">
        <v>0</v>
      </c>
      <c r="AH515" t="s">
        <v>11</v>
      </c>
      <c r="AI515">
        <v>0.99952399999999997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1631.0263110000001</v>
      </c>
      <c r="I516">
        <v>1.046387</v>
      </c>
      <c r="J516" t="s">
        <v>3</v>
      </c>
      <c r="K516">
        <v>1629.1368460000001</v>
      </c>
      <c r="L516">
        <v>1.045698</v>
      </c>
      <c r="M516" t="s">
        <v>4</v>
      </c>
      <c r="N516">
        <v>93.109831</v>
      </c>
      <c r="O516">
        <v>2.8679999999999999E-3</v>
      </c>
      <c r="P516" t="s">
        <v>5</v>
      </c>
      <c r="Q516">
        <v>0</v>
      </c>
      <c r="R516">
        <v>0</v>
      </c>
      <c r="S516" t="s">
        <v>6</v>
      </c>
      <c r="T516">
        <v>64.139976000000004</v>
      </c>
      <c r="U516">
        <v>2.4548E-2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1.23E-3</v>
      </c>
      <c r="AG516">
        <v>0</v>
      </c>
      <c r="AH516" t="s">
        <v>11</v>
      </c>
      <c r="AI516">
        <v>0.999525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1739.763921</v>
      </c>
      <c r="I517">
        <v>1.082989</v>
      </c>
      <c r="J517" t="s">
        <v>3</v>
      </c>
      <c r="K517">
        <v>1737.748789</v>
      </c>
      <c r="L517">
        <v>1.0822959999999999</v>
      </c>
      <c r="M517" t="s">
        <v>4</v>
      </c>
      <c r="N517">
        <v>99.315669</v>
      </c>
      <c r="O517">
        <v>2.9759999999999999E-3</v>
      </c>
      <c r="P517" t="s">
        <v>5</v>
      </c>
      <c r="Q517">
        <v>0</v>
      </c>
      <c r="R517">
        <v>0</v>
      </c>
      <c r="S517" t="s">
        <v>6</v>
      </c>
      <c r="T517">
        <v>68.418149999999997</v>
      </c>
      <c r="U517">
        <v>2.6343999999999999E-2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1.23E-3</v>
      </c>
      <c r="AG517">
        <v>0</v>
      </c>
      <c r="AH517" t="s">
        <v>11</v>
      </c>
      <c r="AI517">
        <v>0.99953099999999995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1848.4970290000001</v>
      </c>
      <c r="I518">
        <v>1.2184809999999999</v>
      </c>
      <c r="J518" t="s">
        <v>3</v>
      </c>
      <c r="K518">
        <v>1846.3562039999999</v>
      </c>
      <c r="L518">
        <v>1.2175750000000001</v>
      </c>
      <c r="M518" t="s">
        <v>4</v>
      </c>
      <c r="N518">
        <v>105.518255</v>
      </c>
      <c r="O518">
        <v>2.8549999999999999E-3</v>
      </c>
      <c r="P518" t="s">
        <v>5</v>
      </c>
      <c r="Q518">
        <v>0</v>
      </c>
      <c r="R518">
        <v>0</v>
      </c>
      <c r="S518" t="s">
        <v>6</v>
      </c>
      <c r="T518">
        <v>72.697214000000002</v>
      </c>
      <c r="U518">
        <v>2.9156999999999999E-2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1.23E-3</v>
      </c>
      <c r="AG518">
        <v>0</v>
      </c>
      <c r="AH518" t="s">
        <v>11</v>
      </c>
      <c r="AI518">
        <v>0.99956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1957.260759</v>
      </c>
      <c r="I519">
        <v>1.2362899999999999</v>
      </c>
      <c r="J519" t="s">
        <v>3</v>
      </c>
      <c r="K519">
        <v>1954.994121</v>
      </c>
      <c r="L519">
        <v>1.2362010000000001</v>
      </c>
      <c r="M519" t="s">
        <v>4</v>
      </c>
      <c r="N519">
        <v>111.731095</v>
      </c>
      <c r="O519">
        <v>3.7130000000000002E-3</v>
      </c>
      <c r="P519" t="s">
        <v>5</v>
      </c>
      <c r="Q519">
        <v>0</v>
      </c>
      <c r="R519">
        <v>0</v>
      </c>
      <c r="S519" t="s">
        <v>6</v>
      </c>
      <c r="T519">
        <v>76.977841999999995</v>
      </c>
      <c r="U519">
        <v>3.1399999999999997E-2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1.23E-3</v>
      </c>
      <c r="AG519">
        <v>0</v>
      </c>
      <c r="AH519" t="s">
        <v>11</v>
      </c>
      <c r="AI519">
        <v>0.99961199999999995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2066.0027340000001</v>
      </c>
      <c r="I520">
        <v>1.3339510000000001</v>
      </c>
      <c r="J520" t="s">
        <v>3</v>
      </c>
      <c r="K520">
        <v>2063.6102390000001</v>
      </c>
      <c r="L520">
        <v>1.3332980000000001</v>
      </c>
      <c r="M520" t="s">
        <v>4</v>
      </c>
      <c r="N520">
        <v>117.94051899999999</v>
      </c>
      <c r="O520">
        <v>4.1399999999999996E-3</v>
      </c>
      <c r="P520" t="s">
        <v>5</v>
      </c>
      <c r="Q520">
        <v>0</v>
      </c>
      <c r="R520">
        <v>0</v>
      </c>
      <c r="S520" t="s">
        <v>6</v>
      </c>
      <c r="T520">
        <v>81.254232000000002</v>
      </c>
      <c r="U520">
        <v>3.2294999999999997E-2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1.23E-3</v>
      </c>
      <c r="AG520">
        <v>0</v>
      </c>
      <c r="AH520" t="s">
        <v>11</v>
      </c>
      <c r="AI520">
        <v>0.99961500000000003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2174.7658499999998</v>
      </c>
      <c r="I521">
        <v>1.5285679999999999</v>
      </c>
      <c r="J521" t="s">
        <v>3</v>
      </c>
      <c r="K521">
        <v>2172.2471780000001</v>
      </c>
      <c r="L521">
        <v>1.527067</v>
      </c>
      <c r="M521" t="s">
        <v>4</v>
      </c>
      <c r="N521">
        <v>124.14567099999999</v>
      </c>
      <c r="O521">
        <v>4.581E-3</v>
      </c>
      <c r="P521" t="s">
        <v>5</v>
      </c>
      <c r="Q521">
        <v>0</v>
      </c>
      <c r="R521">
        <v>0</v>
      </c>
      <c r="S521" t="s">
        <v>6</v>
      </c>
      <c r="T521">
        <v>85.538165000000006</v>
      </c>
      <c r="U521">
        <v>3.4805999999999997E-2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1.23E-3</v>
      </c>
      <c r="AG521">
        <v>0</v>
      </c>
      <c r="AH521" t="s">
        <v>11</v>
      </c>
      <c r="AI521">
        <v>0.99962600000000001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161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138.4093</v>
      </c>
      <c r="I522">
        <v>7.2178999999999993E-2</v>
      </c>
      <c r="J522" t="s">
        <v>3</v>
      </c>
      <c r="K522">
        <v>138.25832199999999</v>
      </c>
      <c r="L522">
        <v>7.1415999999999993E-2</v>
      </c>
      <c r="M522" t="s">
        <v>4</v>
      </c>
      <c r="N522">
        <v>6.4896729999999998</v>
      </c>
      <c r="O522">
        <v>5.04E-4</v>
      </c>
      <c r="P522" t="s">
        <v>5</v>
      </c>
      <c r="Q522">
        <v>31.706958</v>
      </c>
      <c r="R522">
        <v>8.4329999999999995E-3</v>
      </c>
      <c r="S522" t="s">
        <v>6</v>
      </c>
      <c r="T522">
        <v>4.2903010000000004</v>
      </c>
      <c r="U522">
        <v>1.73E-4</v>
      </c>
      <c r="V522" t="s">
        <v>7</v>
      </c>
      <c r="W522">
        <v>4.1573399999999996</v>
      </c>
      <c r="X522">
        <v>4.7800000000000002E-4</v>
      </c>
      <c r="Y522" t="s">
        <v>8</v>
      </c>
      <c r="Z522">
        <v>19.024819999999998</v>
      </c>
      <c r="AA522">
        <v>7.5449999999999996E-3</v>
      </c>
      <c r="AB522" t="s">
        <v>9</v>
      </c>
      <c r="AC522">
        <v>97.017612</v>
      </c>
      <c r="AD522">
        <v>4.0652000000000001E-2</v>
      </c>
      <c r="AE522" t="s">
        <v>10</v>
      </c>
      <c r="AF522">
        <v>1.2340000000000001E-3</v>
      </c>
      <c r="AG522">
        <v>0</v>
      </c>
      <c r="AH522" t="s">
        <v>11</v>
      </c>
      <c r="AI522">
        <v>0.99640899999999999</v>
      </c>
      <c r="AJ522">
        <v>3.0000000000000001E-6</v>
      </c>
      <c r="AK522" t="s">
        <v>12</v>
      </c>
      <c r="AL522">
        <v>0</v>
      </c>
      <c r="AM522">
        <v>0</v>
      </c>
    </row>
    <row r="523" spans="1:39" x14ac:dyDescent="0.25">
      <c r="A523" t="s">
        <v>161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276.90000400000002</v>
      </c>
      <c r="I523">
        <v>0.14038300000000001</v>
      </c>
      <c r="J523" t="s">
        <v>3</v>
      </c>
      <c r="K523">
        <v>276.60736300000002</v>
      </c>
      <c r="L523">
        <v>0.139321</v>
      </c>
      <c r="M523" t="s">
        <v>4</v>
      </c>
      <c r="N523">
        <v>12.977995</v>
      </c>
      <c r="O523">
        <v>1.5690000000000001E-3</v>
      </c>
      <c r="P523" t="s">
        <v>5</v>
      </c>
      <c r="Q523">
        <v>63.700519999999997</v>
      </c>
      <c r="R523">
        <v>1.9800000000000002E-2</v>
      </c>
      <c r="S523" t="s">
        <v>6</v>
      </c>
      <c r="T523">
        <v>8.5559589999999996</v>
      </c>
      <c r="U523">
        <v>4.4900000000000002E-4</v>
      </c>
      <c r="V523" t="s">
        <v>7</v>
      </c>
      <c r="W523">
        <v>8.3078859999999999</v>
      </c>
      <c r="X523">
        <v>5.4299999999999997E-4</v>
      </c>
      <c r="Y523" t="s">
        <v>8</v>
      </c>
      <c r="Z523">
        <v>38.368110000000001</v>
      </c>
      <c r="AA523">
        <v>1.7239999999999998E-2</v>
      </c>
      <c r="AB523" t="s">
        <v>9</v>
      </c>
      <c r="AC523">
        <v>193.85600700000001</v>
      </c>
      <c r="AD523">
        <v>7.3261999999999994E-2</v>
      </c>
      <c r="AE523" t="s">
        <v>10</v>
      </c>
      <c r="AF523">
        <v>1.2310000000000001E-3</v>
      </c>
      <c r="AG523">
        <v>0</v>
      </c>
      <c r="AH523" t="s">
        <v>11</v>
      </c>
      <c r="AI523">
        <v>0.99728000000000006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161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415.41968100000003</v>
      </c>
      <c r="I524">
        <v>0.19822100000000001</v>
      </c>
      <c r="J524" t="s">
        <v>3</v>
      </c>
      <c r="K524">
        <v>414.98489699999999</v>
      </c>
      <c r="L524">
        <v>0.19711100000000001</v>
      </c>
      <c r="M524" t="s">
        <v>4</v>
      </c>
      <c r="N524">
        <v>19.468484</v>
      </c>
      <c r="O524">
        <v>1.7669999999999999E-3</v>
      </c>
      <c r="P524" t="s">
        <v>5</v>
      </c>
      <c r="Q524">
        <v>95.729133000000004</v>
      </c>
      <c r="R524">
        <v>3.4092999999999998E-2</v>
      </c>
      <c r="S524" t="s">
        <v>6</v>
      </c>
      <c r="T524">
        <v>12.831823</v>
      </c>
      <c r="U524">
        <v>6.9800000000000005E-4</v>
      </c>
      <c r="V524" t="s">
        <v>7</v>
      </c>
      <c r="W524">
        <v>12.462680000000001</v>
      </c>
      <c r="X524">
        <v>6.4999999999999997E-4</v>
      </c>
      <c r="Y524" t="s">
        <v>8</v>
      </c>
      <c r="Z524">
        <v>57.737412999999997</v>
      </c>
      <c r="AA524">
        <v>2.8885999999999998E-2</v>
      </c>
      <c r="AB524" t="s">
        <v>9</v>
      </c>
      <c r="AC524">
        <v>290.70952399999999</v>
      </c>
      <c r="AD524">
        <v>0.105381</v>
      </c>
      <c r="AE524" t="s">
        <v>10</v>
      </c>
      <c r="AF524">
        <v>1.23E-3</v>
      </c>
      <c r="AG524">
        <v>0</v>
      </c>
      <c r="AH524" t="s">
        <v>11</v>
      </c>
      <c r="AI524">
        <v>0.99786300000000006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161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553.943895</v>
      </c>
      <c r="I525">
        <v>0.35404600000000003</v>
      </c>
      <c r="J525" t="s">
        <v>3</v>
      </c>
      <c r="K525">
        <v>553.36730799999998</v>
      </c>
      <c r="L525">
        <v>0.35253800000000002</v>
      </c>
      <c r="M525" t="s">
        <v>4</v>
      </c>
      <c r="N525">
        <v>25.957180999999999</v>
      </c>
      <c r="O525">
        <v>2.3449999999999999E-3</v>
      </c>
      <c r="P525" t="s">
        <v>5</v>
      </c>
      <c r="Q525">
        <v>127.76823400000001</v>
      </c>
      <c r="R525">
        <v>0.112598</v>
      </c>
      <c r="S525" t="s">
        <v>6</v>
      </c>
      <c r="T525">
        <v>17.107303999999999</v>
      </c>
      <c r="U525">
        <v>7.6599999999999997E-4</v>
      </c>
      <c r="V525" t="s">
        <v>7</v>
      </c>
      <c r="W525">
        <v>16.616427999999999</v>
      </c>
      <c r="X525">
        <v>6.9999999999999999E-4</v>
      </c>
      <c r="Y525" t="s">
        <v>8</v>
      </c>
      <c r="Z525">
        <v>77.108532999999994</v>
      </c>
      <c r="AA525">
        <v>0.112293</v>
      </c>
      <c r="AB525" t="s">
        <v>9</v>
      </c>
      <c r="AC525">
        <v>387.58720499999998</v>
      </c>
      <c r="AD525">
        <v>0.14225399999999999</v>
      </c>
      <c r="AE525" t="s">
        <v>10</v>
      </c>
      <c r="AF525">
        <v>1.23E-3</v>
      </c>
      <c r="AG525">
        <v>0</v>
      </c>
      <c r="AH525" t="s">
        <v>11</v>
      </c>
      <c r="AI525">
        <v>0.99824500000000005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161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692.53047700000002</v>
      </c>
      <c r="I526">
        <v>0.40590100000000001</v>
      </c>
      <c r="J526" t="s">
        <v>3</v>
      </c>
      <c r="K526">
        <v>691.81186000000002</v>
      </c>
      <c r="L526">
        <v>0.40345900000000001</v>
      </c>
      <c r="M526" t="s">
        <v>4</v>
      </c>
      <c r="N526">
        <v>32.446347000000003</v>
      </c>
      <c r="O526">
        <v>2.9020000000000001E-3</v>
      </c>
      <c r="P526" t="s">
        <v>5</v>
      </c>
      <c r="Q526">
        <v>159.836387</v>
      </c>
      <c r="R526">
        <v>0.110517</v>
      </c>
      <c r="S526" t="s">
        <v>6</v>
      </c>
      <c r="T526">
        <v>21.387350000000001</v>
      </c>
      <c r="U526">
        <v>1.0970000000000001E-3</v>
      </c>
      <c r="V526" t="s">
        <v>7</v>
      </c>
      <c r="W526">
        <v>20.771892000000001</v>
      </c>
      <c r="X526">
        <v>7.7499999999999997E-4</v>
      </c>
      <c r="Y526" t="s">
        <v>8</v>
      </c>
      <c r="Z526">
        <v>96.525718999999995</v>
      </c>
      <c r="AA526">
        <v>0.103315</v>
      </c>
      <c r="AB526" t="s">
        <v>9</v>
      </c>
      <c r="AC526">
        <v>484.46795200000003</v>
      </c>
      <c r="AD526">
        <v>0.18689600000000001</v>
      </c>
      <c r="AE526" t="s">
        <v>10</v>
      </c>
      <c r="AF526">
        <v>1.23E-3</v>
      </c>
      <c r="AG526">
        <v>0</v>
      </c>
      <c r="AH526" t="s">
        <v>11</v>
      </c>
      <c r="AI526">
        <v>0.99854699999999996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161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831.09860700000002</v>
      </c>
      <c r="I527">
        <v>0.60140300000000002</v>
      </c>
      <c r="J527" t="s">
        <v>3</v>
      </c>
      <c r="K527">
        <v>830.23787200000004</v>
      </c>
      <c r="L527">
        <v>0.59787199999999996</v>
      </c>
      <c r="M527" t="s">
        <v>4</v>
      </c>
      <c r="N527">
        <v>38.931837999999999</v>
      </c>
      <c r="O527">
        <v>3.1549999999999998E-3</v>
      </c>
      <c r="P527" t="s">
        <v>5</v>
      </c>
      <c r="Q527">
        <v>191.876723</v>
      </c>
      <c r="R527">
        <v>0.13178500000000001</v>
      </c>
      <c r="S527" t="s">
        <v>6</v>
      </c>
      <c r="T527">
        <v>25.666034</v>
      </c>
      <c r="U527">
        <v>1.279E-3</v>
      </c>
      <c r="V527" t="s">
        <v>7</v>
      </c>
      <c r="W527">
        <v>24.930838999999999</v>
      </c>
      <c r="X527">
        <v>8.9499999999999996E-4</v>
      </c>
      <c r="Y527" t="s">
        <v>8</v>
      </c>
      <c r="Z527">
        <v>115.91485900000001</v>
      </c>
      <c r="AA527">
        <v>0.124565</v>
      </c>
      <c r="AB527" t="s">
        <v>9</v>
      </c>
      <c r="AC527">
        <v>581.27972499999998</v>
      </c>
      <c r="AD527">
        <v>0.28912199999999999</v>
      </c>
      <c r="AE527" t="s">
        <v>10</v>
      </c>
      <c r="AF527">
        <v>1.23E-3</v>
      </c>
      <c r="AG527">
        <v>0</v>
      </c>
      <c r="AH527" t="s">
        <v>11</v>
      </c>
      <c r="AI527">
        <v>0.99865999999999999</v>
      </c>
      <c r="AJ527">
        <v>1.9999999999999999E-6</v>
      </c>
      <c r="AK527" t="s">
        <v>12</v>
      </c>
      <c r="AL527">
        <v>0.1</v>
      </c>
      <c r="AM527">
        <v>0.49</v>
      </c>
    </row>
    <row r="528" spans="1:39" x14ac:dyDescent="0.25">
      <c r="A528" t="s">
        <v>161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969.70892600000002</v>
      </c>
      <c r="I528">
        <v>0.75710200000000005</v>
      </c>
      <c r="J528" t="s">
        <v>3</v>
      </c>
      <c r="K528">
        <v>968.70621100000005</v>
      </c>
      <c r="L528">
        <v>0.75157799999999997</v>
      </c>
      <c r="M528" t="s">
        <v>4</v>
      </c>
      <c r="N528">
        <v>45.420406</v>
      </c>
      <c r="O528">
        <v>3.2789999999999998E-3</v>
      </c>
      <c r="P528" t="s">
        <v>5</v>
      </c>
      <c r="Q528">
        <v>223.94904399999999</v>
      </c>
      <c r="R528">
        <v>0.14843999999999999</v>
      </c>
      <c r="S528" t="s">
        <v>6</v>
      </c>
      <c r="T528">
        <v>29.944217999999999</v>
      </c>
      <c r="U528">
        <v>1.4779999999999999E-3</v>
      </c>
      <c r="V528" t="s">
        <v>7</v>
      </c>
      <c r="W528">
        <v>29.091694</v>
      </c>
      <c r="X528">
        <v>1.0610000000000001E-3</v>
      </c>
      <c r="Y528" t="s">
        <v>8</v>
      </c>
      <c r="Z528">
        <v>135.33538799999999</v>
      </c>
      <c r="AA528">
        <v>0.13448599999999999</v>
      </c>
      <c r="AB528" t="s">
        <v>9</v>
      </c>
      <c r="AC528">
        <v>678.06785200000002</v>
      </c>
      <c r="AD528">
        <v>0.38238899999999998</v>
      </c>
      <c r="AE528" t="s">
        <v>10</v>
      </c>
      <c r="AF528">
        <v>1.23E-3</v>
      </c>
      <c r="AG528">
        <v>0</v>
      </c>
      <c r="AH528" t="s">
        <v>11</v>
      </c>
      <c r="AI528">
        <v>0.99877300000000002</v>
      </c>
      <c r="AJ528">
        <v>9.9999999999999995E-7</v>
      </c>
      <c r="AK528" t="s">
        <v>12</v>
      </c>
      <c r="AL528">
        <v>0.1</v>
      </c>
      <c r="AM528">
        <v>0.49</v>
      </c>
    </row>
    <row r="529" spans="1:39" x14ac:dyDescent="0.25">
      <c r="A529" t="s">
        <v>161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1108.271428</v>
      </c>
      <c r="I529">
        <v>0.89686999999999995</v>
      </c>
      <c r="J529" t="s">
        <v>3</v>
      </c>
      <c r="K529">
        <v>1107.126638</v>
      </c>
      <c r="L529">
        <v>0.889907</v>
      </c>
      <c r="M529" t="s">
        <v>4</v>
      </c>
      <c r="N529">
        <v>51.906388999999997</v>
      </c>
      <c r="O529">
        <v>3.7919999999999998E-3</v>
      </c>
      <c r="P529" t="s">
        <v>5</v>
      </c>
      <c r="Q529">
        <v>256.01424400000002</v>
      </c>
      <c r="R529">
        <v>0.190549</v>
      </c>
      <c r="S529" t="s">
        <v>6</v>
      </c>
      <c r="T529">
        <v>34.218456000000003</v>
      </c>
      <c r="U529">
        <v>1.456E-3</v>
      </c>
      <c r="V529" t="s">
        <v>7</v>
      </c>
      <c r="W529">
        <v>33.246209999999998</v>
      </c>
      <c r="X529">
        <v>1.193E-3</v>
      </c>
      <c r="Y529" t="s">
        <v>8</v>
      </c>
      <c r="Z529">
        <v>154.75217499999999</v>
      </c>
      <c r="AA529">
        <v>0.16917099999999999</v>
      </c>
      <c r="AB529" t="s">
        <v>9</v>
      </c>
      <c r="AC529">
        <v>774.81918700000006</v>
      </c>
      <c r="AD529">
        <v>0.45311099999999999</v>
      </c>
      <c r="AE529" t="s">
        <v>10</v>
      </c>
      <c r="AF529">
        <v>1.23E-3</v>
      </c>
      <c r="AG529">
        <v>0</v>
      </c>
      <c r="AH529" t="s">
        <v>11</v>
      </c>
      <c r="AI529">
        <v>0.99893699999999996</v>
      </c>
      <c r="AJ529">
        <v>9.9999999999999995E-7</v>
      </c>
      <c r="AK529" t="s">
        <v>12</v>
      </c>
      <c r="AL529">
        <v>0.1</v>
      </c>
      <c r="AM529">
        <v>0.49</v>
      </c>
    </row>
    <row r="530" spans="1:39" x14ac:dyDescent="0.25">
      <c r="A530" t="s">
        <v>161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1246.8437719999999</v>
      </c>
      <c r="I530">
        <v>1.6127370000000001</v>
      </c>
      <c r="J530" t="s">
        <v>3</v>
      </c>
      <c r="K530">
        <v>1245.556797</v>
      </c>
      <c r="L530">
        <v>1.601844</v>
      </c>
      <c r="M530" t="s">
        <v>4</v>
      </c>
      <c r="N530">
        <v>58.394134999999999</v>
      </c>
      <c r="O530">
        <v>4.1229999999999999E-3</v>
      </c>
      <c r="P530" t="s">
        <v>5</v>
      </c>
      <c r="Q530">
        <v>288.062388</v>
      </c>
      <c r="R530">
        <v>0.35482399999999997</v>
      </c>
      <c r="S530" t="s">
        <v>6</v>
      </c>
      <c r="T530">
        <v>38.490907999999997</v>
      </c>
      <c r="U530">
        <v>1.949E-3</v>
      </c>
      <c r="V530" t="s">
        <v>7</v>
      </c>
      <c r="W530">
        <v>37.397196999999998</v>
      </c>
      <c r="X530">
        <v>1.444E-3</v>
      </c>
      <c r="Y530" t="s">
        <v>8</v>
      </c>
      <c r="Z530">
        <v>174.122544</v>
      </c>
      <c r="AA530">
        <v>0.33914100000000003</v>
      </c>
      <c r="AB530" t="s">
        <v>9</v>
      </c>
      <c r="AC530">
        <v>871.61783700000001</v>
      </c>
      <c r="AD530">
        <v>0.82306400000000002</v>
      </c>
      <c r="AE530" t="s">
        <v>10</v>
      </c>
      <c r="AF530">
        <v>1.23E-3</v>
      </c>
      <c r="AG530">
        <v>0</v>
      </c>
      <c r="AH530" t="s">
        <v>11</v>
      </c>
      <c r="AI530">
        <v>0.99896700000000005</v>
      </c>
      <c r="AJ530">
        <v>9.9999999999999995E-7</v>
      </c>
      <c r="AK530" t="s">
        <v>12</v>
      </c>
      <c r="AL530">
        <v>0.1</v>
      </c>
      <c r="AM530">
        <v>0.49</v>
      </c>
    </row>
    <row r="531" spans="1:39" x14ac:dyDescent="0.25">
      <c r="A531" t="s">
        <v>161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1385.4128519999999</v>
      </c>
      <c r="I531">
        <v>1.7042980000000001</v>
      </c>
      <c r="J531" t="s">
        <v>3</v>
      </c>
      <c r="K531">
        <v>1383.983428</v>
      </c>
      <c r="L531">
        <v>1.6914309999999999</v>
      </c>
      <c r="M531" t="s">
        <v>4</v>
      </c>
      <c r="N531">
        <v>64.877983999999998</v>
      </c>
      <c r="O531">
        <v>4.5700000000000003E-3</v>
      </c>
      <c r="P531" t="s">
        <v>5</v>
      </c>
      <c r="Q531">
        <v>320.161292</v>
      </c>
      <c r="R531">
        <v>0.32841799999999999</v>
      </c>
      <c r="S531" t="s">
        <v>6</v>
      </c>
      <c r="T531">
        <v>42.760488000000002</v>
      </c>
      <c r="U531">
        <v>2.006E-3</v>
      </c>
      <c r="V531" t="s">
        <v>7</v>
      </c>
      <c r="W531">
        <v>41.545910999999997</v>
      </c>
      <c r="X531">
        <v>1.593E-3</v>
      </c>
      <c r="Y531" t="s">
        <v>8</v>
      </c>
      <c r="Z531">
        <v>193.54966099999999</v>
      </c>
      <c r="AA531">
        <v>0.30543700000000001</v>
      </c>
      <c r="AB531" t="s">
        <v>9</v>
      </c>
      <c r="AC531">
        <v>968.36802899999998</v>
      </c>
      <c r="AD531">
        <v>0.95441699999999996</v>
      </c>
      <c r="AE531" t="s">
        <v>10</v>
      </c>
      <c r="AF531">
        <v>1.23E-3</v>
      </c>
      <c r="AG531">
        <v>0</v>
      </c>
      <c r="AH531" t="s">
        <v>11</v>
      </c>
      <c r="AI531">
        <v>0.99904199999999999</v>
      </c>
      <c r="AJ531">
        <v>9.9999999999999995E-7</v>
      </c>
      <c r="AK531" t="s">
        <v>12</v>
      </c>
      <c r="AL531">
        <v>0.1</v>
      </c>
      <c r="AM531">
        <v>0.49</v>
      </c>
    </row>
    <row r="532" spans="1:39" x14ac:dyDescent="0.25">
      <c r="A532" t="s">
        <v>161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1524.0004759999999</v>
      </c>
      <c r="I532">
        <v>1.89459</v>
      </c>
      <c r="J532" t="s">
        <v>3</v>
      </c>
      <c r="K532">
        <v>1522.4289819999999</v>
      </c>
      <c r="L532">
        <v>1.880307</v>
      </c>
      <c r="M532" t="s">
        <v>4</v>
      </c>
      <c r="N532">
        <v>71.362149000000002</v>
      </c>
      <c r="O532">
        <v>5.0029999999999996E-3</v>
      </c>
      <c r="P532" t="s">
        <v>5</v>
      </c>
      <c r="Q532">
        <v>352.27085</v>
      </c>
      <c r="R532">
        <v>0.34503400000000001</v>
      </c>
      <c r="S532" t="s">
        <v>6</v>
      </c>
      <c r="T532">
        <v>47.030119999999997</v>
      </c>
      <c r="U532">
        <v>2.1900000000000001E-3</v>
      </c>
      <c r="V532" t="s">
        <v>7</v>
      </c>
      <c r="W532">
        <v>45.696468000000003</v>
      </c>
      <c r="X532">
        <v>1.8339999999999999E-3</v>
      </c>
      <c r="Y532" t="s">
        <v>8</v>
      </c>
      <c r="Z532">
        <v>212.98312999999999</v>
      </c>
      <c r="AA532">
        <v>0.31343900000000002</v>
      </c>
      <c r="AB532" t="s">
        <v>9</v>
      </c>
      <c r="AC532">
        <v>1065.123245</v>
      </c>
      <c r="AD532">
        <v>1.113154</v>
      </c>
      <c r="AE532" t="s">
        <v>10</v>
      </c>
      <c r="AF532">
        <v>1.23E-3</v>
      </c>
      <c r="AG532">
        <v>0</v>
      </c>
      <c r="AH532" t="s">
        <v>11</v>
      </c>
      <c r="AI532">
        <v>0.99915699999999996</v>
      </c>
      <c r="AJ532">
        <v>9.9999999999999995E-7</v>
      </c>
      <c r="AK532" t="s">
        <v>12</v>
      </c>
      <c r="AL532">
        <v>0.1</v>
      </c>
      <c r="AM532">
        <v>0.49</v>
      </c>
    </row>
    <row r="533" spans="1:39" x14ac:dyDescent="0.25">
      <c r="A533" t="s">
        <v>161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1662.630193</v>
      </c>
      <c r="I533">
        <v>2.1438269999999999</v>
      </c>
      <c r="J533" t="s">
        <v>3</v>
      </c>
      <c r="K533">
        <v>1660.916653</v>
      </c>
      <c r="L533">
        <v>2.1277819999999998</v>
      </c>
      <c r="M533" t="s">
        <v>4</v>
      </c>
      <c r="N533">
        <v>77.847009999999997</v>
      </c>
      <c r="O533">
        <v>5.9100000000000003E-3</v>
      </c>
      <c r="P533" t="s">
        <v>5</v>
      </c>
      <c r="Q533">
        <v>384.399541</v>
      </c>
      <c r="R533">
        <v>0.39174999999999999</v>
      </c>
      <c r="S533" t="s">
        <v>6</v>
      </c>
      <c r="T533">
        <v>51.297825000000003</v>
      </c>
      <c r="U533">
        <v>2.2899999999999999E-3</v>
      </c>
      <c r="V533" t="s">
        <v>7</v>
      </c>
      <c r="W533">
        <v>49.849952000000002</v>
      </c>
      <c r="X533">
        <v>1.879E-3</v>
      </c>
      <c r="Y533" t="s">
        <v>8</v>
      </c>
      <c r="Z533">
        <v>232.43892600000001</v>
      </c>
      <c r="AA533">
        <v>0.35090100000000002</v>
      </c>
      <c r="AB533" t="s">
        <v>9</v>
      </c>
      <c r="AC533">
        <v>1161.895552</v>
      </c>
      <c r="AD533">
        <v>1.24112</v>
      </c>
      <c r="AE533" t="s">
        <v>10</v>
      </c>
      <c r="AF533">
        <v>1.23E-3</v>
      </c>
      <c r="AG533">
        <v>0</v>
      </c>
      <c r="AH533" t="s">
        <v>11</v>
      </c>
      <c r="AI533">
        <v>0.99935200000000002</v>
      </c>
      <c r="AJ533">
        <v>9.9999999999999995E-7</v>
      </c>
      <c r="AK533" t="s">
        <v>12</v>
      </c>
      <c r="AL533">
        <v>0.1</v>
      </c>
      <c r="AM533">
        <v>0.49</v>
      </c>
    </row>
    <row r="534" spans="1:39" x14ac:dyDescent="0.25">
      <c r="A534" t="s">
        <v>161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1801.2536889999999</v>
      </c>
      <c r="I534">
        <v>2.5002140000000002</v>
      </c>
      <c r="J534" t="s">
        <v>3</v>
      </c>
      <c r="K534">
        <v>1799.3980079999999</v>
      </c>
      <c r="L534">
        <v>2.4838390000000001</v>
      </c>
      <c r="M534" t="s">
        <v>4</v>
      </c>
      <c r="N534">
        <v>84.334248000000002</v>
      </c>
      <c r="O534">
        <v>6.4400000000000004E-3</v>
      </c>
      <c r="P534" t="s">
        <v>5</v>
      </c>
      <c r="Q534">
        <v>416.52454499999999</v>
      </c>
      <c r="R534">
        <v>0.44239000000000001</v>
      </c>
      <c r="S534" t="s">
        <v>6</v>
      </c>
      <c r="T534">
        <v>55.566713999999997</v>
      </c>
      <c r="U534">
        <v>2.4090000000000001E-3</v>
      </c>
      <c r="V534" t="s">
        <v>7</v>
      </c>
      <c r="W534">
        <v>54.002806</v>
      </c>
      <c r="X534">
        <v>1.967E-3</v>
      </c>
      <c r="Y534" t="s">
        <v>8</v>
      </c>
      <c r="Z534">
        <v>251.884614</v>
      </c>
      <c r="AA534">
        <v>0.38200099999999998</v>
      </c>
      <c r="AB534" t="s">
        <v>9</v>
      </c>
      <c r="AC534">
        <v>1258.6647780000001</v>
      </c>
      <c r="AD534">
        <v>1.374547</v>
      </c>
      <c r="AE534" t="s">
        <v>10</v>
      </c>
      <c r="AF534">
        <v>1.23E-3</v>
      </c>
      <c r="AG534">
        <v>0</v>
      </c>
      <c r="AH534" t="s">
        <v>11</v>
      </c>
      <c r="AI534">
        <v>0.99936899999999995</v>
      </c>
      <c r="AJ534">
        <v>9.9999999999999995E-7</v>
      </c>
      <c r="AK534" t="s">
        <v>12</v>
      </c>
      <c r="AL534">
        <v>0.1</v>
      </c>
      <c r="AM534">
        <v>0.49</v>
      </c>
    </row>
    <row r="535" spans="1:39" x14ac:dyDescent="0.25">
      <c r="A535" t="s">
        <v>161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1939.8164939999999</v>
      </c>
      <c r="I535">
        <v>2.8059859999999999</v>
      </c>
      <c r="J535" t="s">
        <v>3</v>
      </c>
      <c r="K535">
        <v>1937.8187399999999</v>
      </c>
      <c r="L535">
        <v>2.7879100000000001</v>
      </c>
      <c r="M535" t="s">
        <v>4</v>
      </c>
      <c r="N535">
        <v>90.819716999999997</v>
      </c>
      <c r="O535">
        <v>6.4999999999999997E-3</v>
      </c>
      <c r="P535" t="s">
        <v>5</v>
      </c>
      <c r="Q535">
        <v>448.62122599999998</v>
      </c>
      <c r="R535">
        <v>0.55010800000000004</v>
      </c>
      <c r="S535" t="s">
        <v>6</v>
      </c>
      <c r="T535">
        <v>59.835994999999997</v>
      </c>
      <c r="U535">
        <v>2.372E-3</v>
      </c>
      <c r="V535" t="s">
        <v>7</v>
      </c>
      <c r="W535">
        <v>58.153937999999997</v>
      </c>
      <c r="X535">
        <v>2.1580000000000002E-3</v>
      </c>
      <c r="Y535" t="s">
        <v>8</v>
      </c>
      <c r="Z535">
        <v>271.37239399999999</v>
      </c>
      <c r="AA535">
        <v>0.47749599999999998</v>
      </c>
      <c r="AB535" t="s">
        <v>9</v>
      </c>
      <c r="AC535">
        <v>1355.402705</v>
      </c>
      <c r="AD535">
        <v>1.5038020000000001</v>
      </c>
      <c r="AE535" t="s">
        <v>10</v>
      </c>
      <c r="AF535">
        <v>1.23E-3</v>
      </c>
      <c r="AG535">
        <v>0</v>
      </c>
      <c r="AH535" t="s">
        <v>11</v>
      </c>
      <c r="AI535">
        <v>0.999475</v>
      </c>
      <c r="AJ535">
        <v>9.9999999999999995E-7</v>
      </c>
      <c r="AK535" t="s">
        <v>12</v>
      </c>
      <c r="AL535">
        <v>0.1</v>
      </c>
      <c r="AM535">
        <v>0.49</v>
      </c>
    </row>
    <row r="536" spans="1:39" x14ac:dyDescent="0.25">
      <c r="A536" t="s">
        <v>161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2078.4348829999999</v>
      </c>
      <c r="I536">
        <v>3.1910349999999998</v>
      </c>
      <c r="J536" t="s">
        <v>3</v>
      </c>
      <c r="K536">
        <v>2076.2951710000002</v>
      </c>
      <c r="L536">
        <v>3.1710400000000001</v>
      </c>
      <c r="M536" t="s">
        <v>4</v>
      </c>
      <c r="N536">
        <v>97.309820999999999</v>
      </c>
      <c r="O536">
        <v>6.8640000000000003E-3</v>
      </c>
      <c r="P536" t="s">
        <v>5</v>
      </c>
      <c r="Q536">
        <v>480.74548099999998</v>
      </c>
      <c r="R536">
        <v>0.65793500000000005</v>
      </c>
      <c r="S536" t="s">
        <v>6</v>
      </c>
      <c r="T536">
        <v>64.105981</v>
      </c>
      <c r="U536">
        <v>2.3040000000000001E-3</v>
      </c>
      <c r="V536" t="s">
        <v>7</v>
      </c>
      <c r="W536">
        <v>62.305764000000003</v>
      </c>
      <c r="X536">
        <v>2.1159999999999998E-3</v>
      </c>
      <c r="Y536" t="s">
        <v>8</v>
      </c>
      <c r="Z536">
        <v>290.90900799999997</v>
      </c>
      <c r="AA536">
        <v>0.58495200000000003</v>
      </c>
      <c r="AB536" t="s">
        <v>9</v>
      </c>
      <c r="AC536">
        <v>1452.163188</v>
      </c>
      <c r="AD536">
        <v>1.6984300000000001</v>
      </c>
      <c r="AE536" t="s">
        <v>10</v>
      </c>
      <c r="AF536">
        <v>1.23E-3</v>
      </c>
      <c r="AG536">
        <v>0</v>
      </c>
      <c r="AH536" t="s">
        <v>11</v>
      </c>
      <c r="AI536">
        <v>0.99951800000000002</v>
      </c>
      <c r="AJ536">
        <v>9.9999999999999995E-7</v>
      </c>
      <c r="AK536" t="s">
        <v>12</v>
      </c>
      <c r="AL536">
        <v>0.1</v>
      </c>
      <c r="AM536">
        <v>0.49</v>
      </c>
    </row>
    <row r="537" spans="1:39" x14ac:dyDescent="0.25">
      <c r="A537" t="s">
        <v>161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2217.1167719999999</v>
      </c>
      <c r="I537">
        <v>3.4133580000000001</v>
      </c>
      <c r="J537" t="s">
        <v>3</v>
      </c>
      <c r="K537">
        <v>2214.8348390000001</v>
      </c>
      <c r="L537">
        <v>3.3913449999999998</v>
      </c>
      <c r="M537" t="s">
        <v>4</v>
      </c>
      <c r="N537">
        <v>103.797674</v>
      </c>
      <c r="O537">
        <v>7.1549999999999999E-3</v>
      </c>
      <c r="P537" t="s">
        <v>5</v>
      </c>
      <c r="Q537">
        <v>512.91155500000002</v>
      </c>
      <c r="R537">
        <v>0.66005800000000003</v>
      </c>
      <c r="S537" t="s">
        <v>6</v>
      </c>
      <c r="T537">
        <v>68.371925000000005</v>
      </c>
      <c r="U537">
        <v>2.4819999999999998E-3</v>
      </c>
      <c r="V537" t="s">
        <v>7</v>
      </c>
      <c r="W537">
        <v>66.457616999999999</v>
      </c>
      <c r="X537">
        <v>2.3159999999999999E-3</v>
      </c>
      <c r="Y537" t="s">
        <v>8</v>
      </c>
      <c r="Z537">
        <v>310.48673600000001</v>
      </c>
      <c r="AA537">
        <v>0.57108499999999995</v>
      </c>
      <c r="AB537" t="s">
        <v>9</v>
      </c>
      <c r="AC537">
        <v>1548.9480980000001</v>
      </c>
      <c r="AD537">
        <v>1.8579509999999999</v>
      </c>
      <c r="AE537" t="s">
        <v>10</v>
      </c>
      <c r="AF537">
        <v>1.23E-3</v>
      </c>
      <c r="AG537">
        <v>0</v>
      </c>
      <c r="AH537" t="s">
        <v>11</v>
      </c>
      <c r="AI537">
        <v>0.999583</v>
      </c>
      <c r="AJ537">
        <v>9.9999999999999995E-7</v>
      </c>
      <c r="AK537" t="s">
        <v>12</v>
      </c>
      <c r="AL537">
        <v>1.68</v>
      </c>
      <c r="AM537">
        <v>63.697600000000001</v>
      </c>
    </row>
    <row r="538" spans="1:39" x14ac:dyDescent="0.25">
      <c r="A538" t="s">
        <v>161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2355.745508</v>
      </c>
      <c r="I538">
        <v>3.9265409999999998</v>
      </c>
      <c r="J538" t="s">
        <v>3</v>
      </c>
      <c r="K538">
        <v>2353.3214160000002</v>
      </c>
      <c r="L538">
        <v>3.9013710000000001</v>
      </c>
      <c r="M538" t="s">
        <v>4</v>
      </c>
      <c r="N538">
        <v>110.284948</v>
      </c>
      <c r="O538">
        <v>8.0990000000000003E-3</v>
      </c>
      <c r="P538" t="s">
        <v>5</v>
      </c>
      <c r="Q538">
        <v>545.118605</v>
      </c>
      <c r="R538">
        <v>0.72492699999999999</v>
      </c>
      <c r="S538" t="s">
        <v>6</v>
      </c>
      <c r="T538">
        <v>72.639467999999994</v>
      </c>
      <c r="U538">
        <v>2.6900000000000001E-3</v>
      </c>
      <c r="V538" t="s">
        <v>7</v>
      </c>
      <c r="W538">
        <v>70.612703999999994</v>
      </c>
      <c r="X538">
        <v>2.555E-3</v>
      </c>
      <c r="Y538" t="s">
        <v>8</v>
      </c>
      <c r="Z538">
        <v>330.04275899999999</v>
      </c>
      <c r="AA538">
        <v>0.62525900000000001</v>
      </c>
      <c r="AB538" t="s">
        <v>9</v>
      </c>
      <c r="AC538">
        <v>1645.6996730000001</v>
      </c>
      <c r="AD538">
        <v>2.1550440000000002</v>
      </c>
      <c r="AE538" t="s">
        <v>10</v>
      </c>
      <c r="AF538">
        <v>1.23E-3</v>
      </c>
      <c r="AG538">
        <v>0</v>
      </c>
      <c r="AH538" t="s">
        <v>11</v>
      </c>
      <c r="AI538">
        <v>0.999583</v>
      </c>
      <c r="AJ538">
        <v>9.9999999999999995E-7</v>
      </c>
      <c r="AK538" t="s">
        <v>12</v>
      </c>
      <c r="AL538">
        <v>1.68</v>
      </c>
      <c r="AM538">
        <v>63.697600000000001</v>
      </c>
    </row>
    <row r="539" spans="1:39" x14ac:dyDescent="0.25">
      <c r="A539" t="s">
        <v>161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2494.385049</v>
      </c>
      <c r="I539">
        <v>4.241981</v>
      </c>
      <c r="J539" t="s">
        <v>3</v>
      </c>
      <c r="K539">
        <v>2491.8185640000002</v>
      </c>
      <c r="L539">
        <v>4.2150119999999998</v>
      </c>
      <c r="M539" t="s">
        <v>4</v>
      </c>
      <c r="N539">
        <v>116.77438600000001</v>
      </c>
      <c r="O539">
        <v>8.7189999999999993E-3</v>
      </c>
      <c r="P539" t="s">
        <v>5</v>
      </c>
      <c r="Q539">
        <v>577.32802900000002</v>
      </c>
      <c r="R539">
        <v>0.76074399999999998</v>
      </c>
      <c r="S539" t="s">
        <v>6</v>
      </c>
      <c r="T539">
        <v>76.906970999999999</v>
      </c>
      <c r="U539">
        <v>2.8279999999999998E-3</v>
      </c>
      <c r="V539" t="s">
        <v>7</v>
      </c>
      <c r="W539">
        <v>74.767553000000007</v>
      </c>
      <c r="X539">
        <v>2.5630000000000002E-3</v>
      </c>
      <c r="Y539" t="s">
        <v>8</v>
      </c>
      <c r="Z539">
        <v>349.60203100000001</v>
      </c>
      <c r="AA539">
        <v>0.66009499999999999</v>
      </c>
      <c r="AB539" t="s">
        <v>9</v>
      </c>
      <c r="AC539">
        <v>1742.453389</v>
      </c>
      <c r="AD539">
        <v>2.3751669999999998</v>
      </c>
      <c r="AE539" t="s">
        <v>10</v>
      </c>
      <c r="AF539">
        <v>1.23E-3</v>
      </c>
      <c r="AG539">
        <v>0</v>
      </c>
      <c r="AH539" t="s">
        <v>11</v>
      </c>
      <c r="AI539">
        <v>0.99960300000000002</v>
      </c>
      <c r="AJ539">
        <v>9.9999999999999995E-7</v>
      </c>
      <c r="AK539" t="s">
        <v>12</v>
      </c>
      <c r="AL539">
        <v>1.68</v>
      </c>
      <c r="AM539">
        <v>63.697600000000001</v>
      </c>
    </row>
    <row r="540" spans="1:39" x14ac:dyDescent="0.25">
      <c r="A540" t="s">
        <v>161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2632.9877929999998</v>
      </c>
      <c r="I540">
        <v>4.6789779999999999</v>
      </c>
      <c r="J540" t="s">
        <v>3</v>
      </c>
      <c r="K540">
        <v>2630.2791550000002</v>
      </c>
      <c r="L540">
        <v>4.6501200000000003</v>
      </c>
      <c r="M540" t="s">
        <v>4</v>
      </c>
      <c r="N540">
        <v>123.26272899999999</v>
      </c>
      <c r="O540">
        <v>9.5139999999999999E-3</v>
      </c>
      <c r="P540" t="s">
        <v>5</v>
      </c>
      <c r="Q540">
        <v>609.51623800000004</v>
      </c>
      <c r="R540">
        <v>0.839391</v>
      </c>
      <c r="S540" t="s">
        <v>6</v>
      </c>
      <c r="T540">
        <v>81.173439999999999</v>
      </c>
      <c r="U540">
        <v>2.9619999999999998E-3</v>
      </c>
      <c r="V540" t="s">
        <v>7</v>
      </c>
      <c r="W540">
        <v>78.922794999999994</v>
      </c>
      <c r="X540">
        <v>2.6519999999999998E-3</v>
      </c>
      <c r="Y540" t="s">
        <v>8</v>
      </c>
      <c r="Z540">
        <v>369.14126700000003</v>
      </c>
      <c r="AA540">
        <v>0.72921199999999997</v>
      </c>
      <c r="AB540" t="s">
        <v>9</v>
      </c>
      <c r="AC540">
        <v>1839.1972089999999</v>
      </c>
      <c r="AD540">
        <v>2.5982630000000002</v>
      </c>
      <c r="AE540" t="s">
        <v>10</v>
      </c>
      <c r="AF540">
        <v>1.23E-3</v>
      </c>
      <c r="AG540">
        <v>0</v>
      </c>
      <c r="AH540" t="s">
        <v>11</v>
      </c>
      <c r="AI540">
        <v>0.99962499999999999</v>
      </c>
      <c r="AJ540">
        <v>9.9999999999999995E-7</v>
      </c>
      <c r="AK540" t="s">
        <v>12</v>
      </c>
      <c r="AL540">
        <v>1.68</v>
      </c>
      <c r="AM540">
        <v>63.697600000000001</v>
      </c>
    </row>
    <row r="541" spans="1:39" x14ac:dyDescent="0.25">
      <c r="A541" t="s">
        <v>161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2771.606914</v>
      </c>
      <c r="I541">
        <v>5.0004099999999996</v>
      </c>
      <c r="J541" t="s">
        <v>3</v>
      </c>
      <c r="K541">
        <v>2768.7560109999999</v>
      </c>
      <c r="L541">
        <v>4.9694320000000003</v>
      </c>
      <c r="M541" t="s">
        <v>4</v>
      </c>
      <c r="N541">
        <v>129.74974399999999</v>
      </c>
      <c r="O541">
        <v>1.0123E-2</v>
      </c>
      <c r="P541" t="s">
        <v>5</v>
      </c>
      <c r="Q541">
        <v>641.70112099999994</v>
      </c>
      <c r="R541">
        <v>0.90793299999999999</v>
      </c>
      <c r="S541" t="s">
        <v>6</v>
      </c>
      <c r="T541">
        <v>85.440448000000004</v>
      </c>
      <c r="U541">
        <v>3.0850000000000001E-3</v>
      </c>
      <c r="V541" t="s">
        <v>7</v>
      </c>
      <c r="W541">
        <v>83.078439000000003</v>
      </c>
      <c r="X541">
        <v>2.5799999999999998E-3</v>
      </c>
      <c r="Y541" t="s">
        <v>8</v>
      </c>
      <c r="Z541">
        <v>388.67479500000002</v>
      </c>
      <c r="AA541">
        <v>0.79238600000000003</v>
      </c>
      <c r="AB541" t="s">
        <v>9</v>
      </c>
      <c r="AC541">
        <v>1935.958967</v>
      </c>
      <c r="AD541">
        <v>2.8686579999999999</v>
      </c>
      <c r="AE541" t="s">
        <v>10</v>
      </c>
      <c r="AF541">
        <v>1.23E-3</v>
      </c>
      <c r="AG541">
        <v>0</v>
      </c>
      <c r="AH541" t="s">
        <v>11</v>
      </c>
      <c r="AI541">
        <v>0.999637</v>
      </c>
      <c r="AJ541">
        <v>9.9999999999999995E-7</v>
      </c>
      <c r="AK541" t="s">
        <v>12</v>
      </c>
      <c r="AL541">
        <v>1.68</v>
      </c>
      <c r="AM541">
        <v>63.697600000000001</v>
      </c>
    </row>
    <row r="542" spans="1:39" x14ac:dyDescent="0.25">
      <c r="A542" t="s">
        <v>162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162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162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162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162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162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162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162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162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162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162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162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162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162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162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162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162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162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162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162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163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106.62887499999999</v>
      </c>
      <c r="I562">
        <v>8.8559999999999993E-3</v>
      </c>
      <c r="J562" t="s">
        <v>3</v>
      </c>
      <c r="K562">
        <v>106.48962400000001</v>
      </c>
      <c r="L562">
        <v>8.8330000000000006E-3</v>
      </c>
      <c r="M562" t="s">
        <v>4</v>
      </c>
      <c r="N562">
        <v>6.4759149999999996</v>
      </c>
      <c r="O562">
        <v>7.2999999999999999E-5</v>
      </c>
      <c r="P562" t="s">
        <v>5</v>
      </c>
      <c r="Q562">
        <v>0</v>
      </c>
      <c r="R562">
        <v>0</v>
      </c>
      <c r="S562" t="s">
        <v>6</v>
      </c>
      <c r="T562">
        <v>4.1508510000000003</v>
      </c>
      <c r="U562">
        <v>4.3000000000000002E-5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1.237E-3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0.99628300000000003</v>
      </c>
      <c r="AJ562">
        <v>3.0000000000000001E-6</v>
      </c>
      <c r="AK562" t="s">
        <v>12</v>
      </c>
      <c r="AL562">
        <v>0</v>
      </c>
      <c r="AM562">
        <v>0</v>
      </c>
    </row>
    <row r="563" spans="1:39" x14ac:dyDescent="0.25">
      <c r="A563" t="s">
        <v>163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213.239893</v>
      </c>
      <c r="I563">
        <v>2.7706000000000001E-2</v>
      </c>
      <c r="J563" t="s">
        <v>3</v>
      </c>
      <c r="K563">
        <v>212.962243</v>
      </c>
      <c r="L563">
        <v>2.7657999999999999E-2</v>
      </c>
      <c r="M563" t="s">
        <v>4</v>
      </c>
      <c r="N563">
        <v>12.94933</v>
      </c>
      <c r="O563">
        <v>1.17E-4</v>
      </c>
      <c r="P563" t="s">
        <v>5</v>
      </c>
      <c r="Q563">
        <v>0</v>
      </c>
      <c r="R563">
        <v>0</v>
      </c>
      <c r="S563" t="s">
        <v>6</v>
      </c>
      <c r="T563">
        <v>8.2993260000000006</v>
      </c>
      <c r="U563">
        <v>1.0900000000000001E-4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1.2310000000000001E-3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0.99689300000000003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163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319.83763399999998</v>
      </c>
      <c r="I564">
        <v>5.9048000000000003E-2</v>
      </c>
      <c r="J564" t="s">
        <v>3</v>
      </c>
      <c r="K564">
        <v>319.42150500000002</v>
      </c>
      <c r="L564">
        <v>5.8958999999999998E-2</v>
      </c>
      <c r="M564" t="s">
        <v>4</v>
      </c>
      <c r="N564">
        <v>19.422359</v>
      </c>
      <c r="O564">
        <v>1.4300000000000001E-4</v>
      </c>
      <c r="P564" t="s">
        <v>5</v>
      </c>
      <c r="Q564">
        <v>0</v>
      </c>
      <c r="R564">
        <v>0</v>
      </c>
      <c r="S564" t="s">
        <v>6</v>
      </c>
      <c r="T564">
        <v>12.451150999999999</v>
      </c>
      <c r="U564">
        <v>1.7899999999999999E-4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1.23E-3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0.99766600000000005</v>
      </c>
      <c r="AJ564">
        <v>1.9999999999999999E-6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163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426.43607400000002</v>
      </c>
      <c r="I565">
        <v>0.10638599999999999</v>
      </c>
      <c r="J565" t="s">
        <v>3</v>
      </c>
      <c r="K565">
        <v>425.88153599999998</v>
      </c>
      <c r="L565">
        <v>0.10621700000000001</v>
      </c>
      <c r="M565" t="s">
        <v>4</v>
      </c>
      <c r="N565">
        <v>25.895489999999999</v>
      </c>
      <c r="O565">
        <v>2.2800000000000001E-4</v>
      </c>
      <c r="P565" t="s">
        <v>5</v>
      </c>
      <c r="Q565">
        <v>0</v>
      </c>
      <c r="R565">
        <v>0</v>
      </c>
      <c r="S565" t="s">
        <v>6</v>
      </c>
      <c r="T565">
        <v>16.601676999999999</v>
      </c>
      <c r="U565">
        <v>3.0299999999999999E-4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1.23E-3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0.99825799999999998</v>
      </c>
      <c r="AJ565">
        <v>1.9999999999999999E-6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163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533.04614900000001</v>
      </c>
      <c r="I566">
        <v>0.16727300000000001</v>
      </c>
      <c r="J566" t="s">
        <v>3</v>
      </c>
      <c r="K566">
        <v>532.35307399999999</v>
      </c>
      <c r="L566">
        <v>0.16703299999999999</v>
      </c>
      <c r="M566" t="s">
        <v>4</v>
      </c>
      <c r="N566">
        <v>32.367438</v>
      </c>
      <c r="O566">
        <v>3.4600000000000001E-4</v>
      </c>
      <c r="P566" t="s">
        <v>5</v>
      </c>
      <c r="Q566">
        <v>0</v>
      </c>
      <c r="R566">
        <v>0</v>
      </c>
      <c r="S566" t="s">
        <v>6</v>
      </c>
      <c r="T566">
        <v>20.755030000000001</v>
      </c>
      <c r="U566">
        <v>4.2499999999999998E-4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1.23E-3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0.99842500000000001</v>
      </c>
      <c r="AJ566">
        <v>9.9999999999999995E-7</v>
      </c>
      <c r="AK566" t="s">
        <v>12</v>
      </c>
      <c r="AL566">
        <v>0</v>
      </c>
      <c r="AM566">
        <v>0</v>
      </c>
    </row>
    <row r="567" spans="1:39" x14ac:dyDescent="0.25">
      <c r="A567" t="s">
        <v>163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639.64802199999997</v>
      </c>
      <c r="I567">
        <v>0.23338999999999999</v>
      </c>
      <c r="J567" t="s">
        <v>3</v>
      </c>
      <c r="K567">
        <v>638.81639299999995</v>
      </c>
      <c r="L567">
        <v>0.23302100000000001</v>
      </c>
      <c r="M567" t="s">
        <v>4</v>
      </c>
      <c r="N567">
        <v>38.840705</v>
      </c>
      <c r="O567">
        <v>4.2499999999999998E-4</v>
      </c>
      <c r="P567" t="s">
        <v>5</v>
      </c>
      <c r="Q567">
        <v>0</v>
      </c>
      <c r="R567">
        <v>0</v>
      </c>
      <c r="S567" t="s">
        <v>6</v>
      </c>
      <c r="T567">
        <v>24.908446999999999</v>
      </c>
      <c r="U567">
        <v>6.5499999999999998E-4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1.23E-3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0.99857099999999999</v>
      </c>
      <c r="AJ567">
        <v>9.9999999999999995E-7</v>
      </c>
      <c r="AK567" t="s">
        <v>12</v>
      </c>
      <c r="AL567">
        <v>0</v>
      </c>
      <c r="AM567">
        <v>0</v>
      </c>
    </row>
    <row r="568" spans="1:39" x14ac:dyDescent="0.25">
      <c r="A568" t="s">
        <v>163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746.25079300000004</v>
      </c>
      <c r="I568">
        <v>0.30183900000000002</v>
      </c>
      <c r="J568" t="s">
        <v>3</v>
      </c>
      <c r="K568">
        <v>745.280485</v>
      </c>
      <c r="L568">
        <v>0.30141299999999999</v>
      </c>
      <c r="M568" t="s">
        <v>4</v>
      </c>
      <c r="N568">
        <v>45.315922</v>
      </c>
      <c r="O568">
        <v>5.5000000000000003E-4</v>
      </c>
      <c r="P568" t="s">
        <v>5</v>
      </c>
      <c r="Q568">
        <v>0</v>
      </c>
      <c r="R568">
        <v>0</v>
      </c>
      <c r="S568" t="s">
        <v>6</v>
      </c>
      <c r="T568">
        <v>29.061236999999998</v>
      </c>
      <c r="U568">
        <v>8.5300000000000003E-4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1.23E-3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0.99878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163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852.85025499999995</v>
      </c>
      <c r="I569">
        <v>0.3659</v>
      </c>
      <c r="J569" t="s">
        <v>3</v>
      </c>
      <c r="K569">
        <v>851.74147300000004</v>
      </c>
      <c r="L569">
        <v>0.36533500000000002</v>
      </c>
      <c r="M569" t="s">
        <v>4</v>
      </c>
      <c r="N569">
        <v>51.786690999999998</v>
      </c>
      <c r="O569">
        <v>6.5899999999999997E-4</v>
      </c>
      <c r="P569" t="s">
        <v>5</v>
      </c>
      <c r="Q569">
        <v>0</v>
      </c>
      <c r="R569">
        <v>0</v>
      </c>
      <c r="S569" t="s">
        <v>6</v>
      </c>
      <c r="T569">
        <v>33.212707000000002</v>
      </c>
      <c r="U569">
        <v>9.6500000000000004E-4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1.23E-3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0.99898200000000004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163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959.45694000000003</v>
      </c>
      <c r="I570">
        <v>0.46557199999999999</v>
      </c>
      <c r="J570" t="s">
        <v>3</v>
      </c>
      <c r="K570">
        <v>958.20980299999997</v>
      </c>
      <c r="L570">
        <v>0.46484599999999998</v>
      </c>
      <c r="M570" t="s">
        <v>4</v>
      </c>
      <c r="N570">
        <v>58.262256999999998</v>
      </c>
      <c r="O570">
        <v>1.5989999999999999E-3</v>
      </c>
      <c r="P570" t="s">
        <v>5</v>
      </c>
      <c r="Q570">
        <v>0</v>
      </c>
      <c r="R570">
        <v>0</v>
      </c>
      <c r="S570" t="s">
        <v>6</v>
      </c>
      <c r="T570">
        <v>37.356251</v>
      </c>
      <c r="U570">
        <v>1.1800000000000001E-3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0.99901799999999996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163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1066.0408520000001</v>
      </c>
      <c r="I571">
        <v>0.56616500000000003</v>
      </c>
      <c r="J571" t="s">
        <v>3</v>
      </c>
      <c r="K571">
        <v>1064.6550609999999</v>
      </c>
      <c r="L571">
        <v>0.56524200000000002</v>
      </c>
      <c r="M571" t="s">
        <v>4</v>
      </c>
      <c r="N571">
        <v>64.734666000000004</v>
      </c>
      <c r="O571">
        <v>1.686E-3</v>
      </c>
      <c r="P571" t="s">
        <v>5</v>
      </c>
      <c r="Q571">
        <v>0</v>
      </c>
      <c r="R571">
        <v>0</v>
      </c>
      <c r="S571" t="s">
        <v>6</v>
      </c>
      <c r="T571">
        <v>41.498745999999997</v>
      </c>
      <c r="U571">
        <v>1.3860000000000001E-3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1.23E-3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0.99907400000000002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163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1172.6354739999999</v>
      </c>
      <c r="I572">
        <v>0.64928699999999995</v>
      </c>
      <c r="J572" t="s">
        <v>3</v>
      </c>
      <c r="K572">
        <v>1171.1112479999999</v>
      </c>
      <c r="L572">
        <v>0.64806699999999995</v>
      </c>
      <c r="M572" t="s">
        <v>4</v>
      </c>
      <c r="N572">
        <v>71.205163999999996</v>
      </c>
      <c r="O572">
        <v>1.792E-3</v>
      </c>
      <c r="P572" t="s">
        <v>5</v>
      </c>
      <c r="Q572">
        <v>0</v>
      </c>
      <c r="R572">
        <v>0</v>
      </c>
      <c r="S572" t="s">
        <v>6</v>
      </c>
      <c r="T572">
        <v>45.640073000000001</v>
      </c>
      <c r="U572">
        <v>1.565E-3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1.23E-3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0.99919400000000003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163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1279.2293380000001</v>
      </c>
      <c r="I573">
        <v>0.75791399999999998</v>
      </c>
      <c r="J573" t="s">
        <v>3</v>
      </c>
      <c r="K573">
        <v>1277.5664529999999</v>
      </c>
      <c r="L573">
        <v>0.75649299999999997</v>
      </c>
      <c r="M573" t="s">
        <v>4</v>
      </c>
      <c r="N573">
        <v>77.677182999999999</v>
      </c>
      <c r="O573">
        <v>1.8190000000000001E-3</v>
      </c>
      <c r="P573" t="s">
        <v>5</v>
      </c>
      <c r="Q573">
        <v>0</v>
      </c>
      <c r="R573">
        <v>0</v>
      </c>
      <c r="S573" t="s">
        <v>6</v>
      </c>
      <c r="T573">
        <v>49.783672000000003</v>
      </c>
      <c r="U573">
        <v>1.7799999999999999E-3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1.23E-3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0.99923200000000001</v>
      </c>
      <c r="AJ573">
        <v>9.9999999999999995E-7</v>
      </c>
      <c r="AK573" t="s">
        <v>12</v>
      </c>
      <c r="AL573">
        <v>0</v>
      </c>
      <c r="AM573">
        <v>0</v>
      </c>
    </row>
    <row r="574" spans="1:39" x14ac:dyDescent="0.25">
      <c r="A574" t="s">
        <v>163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1385.8402249999999</v>
      </c>
      <c r="I574">
        <v>0.90998100000000004</v>
      </c>
      <c r="J574" t="s">
        <v>3</v>
      </c>
      <c r="K574">
        <v>1384.0386599999999</v>
      </c>
      <c r="L574">
        <v>0.90831200000000001</v>
      </c>
      <c r="M574" t="s">
        <v>4</v>
      </c>
      <c r="N574">
        <v>84.153683000000001</v>
      </c>
      <c r="O574">
        <v>2.3860000000000001E-3</v>
      </c>
      <c r="P574" t="s">
        <v>5</v>
      </c>
      <c r="Q574">
        <v>0</v>
      </c>
      <c r="R574">
        <v>0</v>
      </c>
      <c r="S574" t="s">
        <v>6</v>
      </c>
      <c r="T574">
        <v>53.926969</v>
      </c>
      <c r="U574">
        <v>2.0309999999999998E-3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0.99930799999999997</v>
      </c>
      <c r="AJ574">
        <v>9.9999999999999995E-7</v>
      </c>
      <c r="AK574" t="s">
        <v>12</v>
      </c>
      <c r="AL574">
        <v>0</v>
      </c>
      <c r="AM574">
        <v>0</v>
      </c>
    </row>
    <row r="575" spans="1:39" x14ac:dyDescent="0.25">
      <c r="A575" t="s">
        <v>163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1492.4333569999999</v>
      </c>
      <c r="I575">
        <v>1.071202</v>
      </c>
      <c r="J575" t="s">
        <v>3</v>
      </c>
      <c r="K575">
        <v>1490.493459</v>
      </c>
      <c r="L575">
        <v>1.0691489999999999</v>
      </c>
      <c r="M575" t="s">
        <v>4</v>
      </c>
      <c r="N575">
        <v>90.626765000000006</v>
      </c>
      <c r="O575">
        <v>2.4199999999999998E-3</v>
      </c>
      <c r="P575" t="s">
        <v>5</v>
      </c>
      <c r="Q575">
        <v>0</v>
      </c>
      <c r="R575">
        <v>0</v>
      </c>
      <c r="S575" t="s">
        <v>6</v>
      </c>
      <c r="T575">
        <v>58.068784000000001</v>
      </c>
      <c r="U575">
        <v>2.3210000000000001E-3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1.23E-3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0.99938400000000005</v>
      </c>
      <c r="AJ575">
        <v>9.9999999999999995E-7</v>
      </c>
      <c r="AK575" t="s">
        <v>12</v>
      </c>
      <c r="AL575">
        <v>0</v>
      </c>
      <c r="AM575">
        <v>0</v>
      </c>
    </row>
    <row r="576" spans="1:39" x14ac:dyDescent="0.25">
      <c r="A576" t="s">
        <v>163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1599.039937</v>
      </c>
      <c r="I576">
        <v>1.2287520000000001</v>
      </c>
      <c r="J576" t="s">
        <v>3</v>
      </c>
      <c r="K576">
        <v>1596.961384</v>
      </c>
      <c r="L576">
        <v>1.2260850000000001</v>
      </c>
      <c r="M576" t="s">
        <v>4</v>
      </c>
      <c r="N576">
        <v>97.100735999999998</v>
      </c>
      <c r="O576">
        <v>2.506E-3</v>
      </c>
      <c r="P576" t="s">
        <v>5</v>
      </c>
      <c r="Q576">
        <v>0</v>
      </c>
      <c r="R576">
        <v>0</v>
      </c>
      <c r="S576" t="s">
        <v>6</v>
      </c>
      <c r="T576">
        <v>62.212834000000001</v>
      </c>
      <c r="U576">
        <v>2.6800000000000001E-3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1.23E-3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0.99943400000000004</v>
      </c>
      <c r="AJ576">
        <v>9.9999999999999995E-7</v>
      </c>
      <c r="AK576" t="s">
        <v>12</v>
      </c>
      <c r="AL576">
        <v>0</v>
      </c>
      <c r="AM576">
        <v>0</v>
      </c>
    </row>
    <row r="577" spans="1:39" x14ac:dyDescent="0.25">
      <c r="A577" t="s">
        <v>163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1705.643376</v>
      </c>
      <c r="I577">
        <v>1.4023099999999999</v>
      </c>
      <c r="J577" t="s">
        <v>3</v>
      </c>
      <c r="K577">
        <v>1703.4259939999999</v>
      </c>
      <c r="L577">
        <v>1.3985430000000001</v>
      </c>
      <c r="M577" t="s">
        <v>4</v>
      </c>
      <c r="N577">
        <v>103.578115</v>
      </c>
      <c r="O577">
        <v>2.928E-3</v>
      </c>
      <c r="P577" t="s">
        <v>5</v>
      </c>
      <c r="Q577">
        <v>0</v>
      </c>
      <c r="R577">
        <v>0</v>
      </c>
      <c r="S577" t="s">
        <v>6</v>
      </c>
      <c r="T577">
        <v>66.358834000000002</v>
      </c>
      <c r="U577">
        <v>3.1029999999999999E-3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1.23E-3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0.99943599999999999</v>
      </c>
      <c r="AJ577">
        <v>9.9999999999999995E-7</v>
      </c>
      <c r="AK577" t="s">
        <v>12</v>
      </c>
      <c r="AL577">
        <v>0</v>
      </c>
      <c r="AM577">
        <v>0</v>
      </c>
    </row>
    <row r="578" spans="1:39" x14ac:dyDescent="0.25">
      <c r="A578" t="s">
        <v>163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1812.250708</v>
      </c>
      <c r="I578">
        <v>1.5861050000000001</v>
      </c>
      <c r="J578" t="s">
        <v>3</v>
      </c>
      <c r="K578">
        <v>1809.8948290000001</v>
      </c>
      <c r="L578">
        <v>1.5822210000000001</v>
      </c>
      <c r="M578" t="s">
        <v>4</v>
      </c>
      <c r="N578">
        <v>110.050028</v>
      </c>
      <c r="O578">
        <v>2.9659999999999999E-3</v>
      </c>
      <c r="P578" t="s">
        <v>5</v>
      </c>
      <c r="Q578">
        <v>0</v>
      </c>
      <c r="R578">
        <v>0</v>
      </c>
      <c r="S578" t="s">
        <v>6</v>
      </c>
      <c r="T578">
        <v>70.506055000000003</v>
      </c>
      <c r="U578">
        <v>3.336E-3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1.23E-3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0.99954399999999999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163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1918.844775</v>
      </c>
      <c r="I579">
        <v>1.7223660000000001</v>
      </c>
      <c r="J579" t="s">
        <v>3</v>
      </c>
      <c r="K579">
        <v>1916.350361</v>
      </c>
      <c r="L579">
        <v>1.7185630000000001</v>
      </c>
      <c r="M579" t="s">
        <v>4</v>
      </c>
      <c r="N579">
        <v>116.523152</v>
      </c>
      <c r="O579">
        <v>2.9450000000000001E-3</v>
      </c>
      <c r="P579" t="s">
        <v>5</v>
      </c>
      <c r="Q579">
        <v>0</v>
      </c>
      <c r="R579">
        <v>0</v>
      </c>
      <c r="S579" t="s">
        <v>6</v>
      </c>
      <c r="T579">
        <v>74.653713999999994</v>
      </c>
      <c r="U579">
        <v>3.6640000000000002E-3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1.23E-3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0.99957099999999999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163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2025.4393680000001</v>
      </c>
      <c r="I580">
        <v>1.8850789999999999</v>
      </c>
      <c r="J580" t="s">
        <v>3</v>
      </c>
      <c r="K580">
        <v>2022.8064919999999</v>
      </c>
      <c r="L580">
        <v>1.880682</v>
      </c>
      <c r="M580" t="s">
        <v>4</v>
      </c>
      <c r="N580">
        <v>122.996737</v>
      </c>
      <c r="O580">
        <v>3.127E-3</v>
      </c>
      <c r="P580" t="s">
        <v>5</v>
      </c>
      <c r="Q580">
        <v>0</v>
      </c>
      <c r="R580">
        <v>0</v>
      </c>
      <c r="S580" t="s">
        <v>6</v>
      </c>
      <c r="T580">
        <v>78.801344999999998</v>
      </c>
      <c r="U580">
        <v>3.9300000000000003E-3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1.23E-3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0.99962899999999999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163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2132.0470610000002</v>
      </c>
      <c r="I581">
        <v>2.0088900000000001</v>
      </c>
      <c r="J581" t="s">
        <v>3</v>
      </c>
      <c r="K581">
        <v>2129.2756880000002</v>
      </c>
      <c r="L581">
        <v>2.003371</v>
      </c>
      <c r="M581" t="s">
        <v>4</v>
      </c>
      <c r="N581">
        <v>129.46939800000001</v>
      </c>
      <c r="O581">
        <v>3.297E-3</v>
      </c>
      <c r="P581" t="s">
        <v>5</v>
      </c>
      <c r="Q581">
        <v>0</v>
      </c>
      <c r="R581">
        <v>0</v>
      </c>
      <c r="S581" t="s">
        <v>6</v>
      </c>
      <c r="T581">
        <v>82.949330000000003</v>
      </c>
      <c r="U581">
        <v>4.1669999999999997E-3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1.23E-3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0.99967700000000004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212</v>
      </c>
    </row>
    <row r="583" spans="1:39" x14ac:dyDescent="0.25">
      <c r="A583" t="s">
        <v>212</v>
      </c>
    </row>
    <row r="584" spans="1:39" x14ac:dyDescent="0.25">
      <c r="A584" t="s">
        <v>212</v>
      </c>
    </row>
    <row r="585" spans="1:39" x14ac:dyDescent="0.25">
      <c r="A585" t="s">
        <v>212</v>
      </c>
    </row>
    <row r="586" spans="1:39" x14ac:dyDescent="0.25">
      <c r="A586" t="s">
        <v>212</v>
      </c>
    </row>
    <row r="587" spans="1:39" x14ac:dyDescent="0.25">
      <c r="A587" t="s">
        <v>212</v>
      </c>
    </row>
    <row r="588" spans="1:39" x14ac:dyDescent="0.25">
      <c r="A588" t="s">
        <v>212</v>
      </c>
    </row>
    <row r="589" spans="1:39" x14ac:dyDescent="0.25">
      <c r="A589" t="s">
        <v>212</v>
      </c>
    </row>
    <row r="590" spans="1:39" x14ac:dyDescent="0.25">
      <c r="A590" t="s">
        <v>212</v>
      </c>
    </row>
    <row r="591" spans="1:39" x14ac:dyDescent="0.25">
      <c r="A591" t="s">
        <v>212</v>
      </c>
    </row>
    <row r="592" spans="1:39" x14ac:dyDescent="0.25">
      <c r="A592" t="s">
        <v>212</v>
      </c>
    </row>
    <row r="593" spans="1:1" x14ac:dyDescent="0.25">
      <c r="A593" t="s">
        <v>212</v>
      </c>
    </row>
    <row r="594" spans="1:1" x14ac:dyDescent="0.25">
      <c r="A594" t="s">
        <v>212</v>
      </c>
    </row>
    <row r="595" spans="1:1" x14ac:dyDescent="0.25">
      <c r="A595" t="s">
        <v>212</v>
      </c>
    </row>
    <row r="596" spans="1:1" x14ac:dyDescent="0.25">
      <c r="A596" t="s">
        <v>212</v>
      </c>
    </row>
    <row r="597" spans="1:1" x14ac:dyDescent="0.25">
      <c r="A597" t="s">
        <v>212</v>
      </c>
    </row>
    <row r="598" spans="1:1" x14ac:dyDescent="0.25">
      <c r="A598" t="s">
        <v>212</v>
      </c>
    </row>
    <row r="599" spans="1:1" x14ac:dyDescent="0.25">
      <c r="A599" t="s">
        <v>212</v>
      </c>
    </row>
    <row r="600" spans="1:1" x14ac:dyDescent="0.25">
      <c r="A600" t="s">
        <v>212</v>
      </c>
    </row>
    <row r="601" spans="1:1" x14ac:dyDescent="0.25">
      <c r="A601" t="s">
        <v>212</v>
      </c>
    </row>
    <row r="602" spans="1:1" x14ac:dyDescent="0.25">
      <c r="A602" t="s">
        <v>213</v>
      </c>
    </row>
    <row r="603" spans="1:1" x14ac:dyDescent="0.25">
      <c r="A603" t="s">
        <v>213</v>
      </c>
    </row>
    <row r="604" spans="1:1" x14ac:dyDescent="0.25">
      <c r="A604" t="s">
        <v>213</v>
      </c>
    </row>
    <row r="605" spans="1:1" x14ac:dyDescent="0.25">
      <c r="A605" t="s">
        <v>213</v>
      </c>
    </row>
    <row r="606" spans="1:1" x14ac:dyDescent="0.25">
      <c r="A606" t="s">
        <v>213</v>
      </c>
    </row>
    <row r="607" spans="1:1" x14ac:dyDescent="0.25">
      <c r="A607" t="s">
        <v>213</v>
      </c>
    </row>
    <row r="608" spans="1:1" x14ac:dyDescent="0.25">
      <c r="A608" t="s">
        <v>213</v>
      </c>
    </row>
    <row r="609" spans="1:1" x14ac:dyDescent="0.25">
      <c r="A609" t="s">
        <v>213</v>
      </c>
    </row>
    <row r="610" spans="1:1" x14ac:dyDescent="0.25">
      <c r="A610" t="s">
        <v>213</v>
      </c>
    </row>
    <row r="611" spans="1:1" x14ac:dyDescent="0.25">
      <c r="A611" t="s">
        <v>213</v>
      </c>
    </row>
    <row r="612" spans="1:1" x14ac:dyDescent="0.25">
      <c r="A612" t="s">
        <v>213</v>
      </c>
    </row>
    <row r="613" spans="1:1" x14ac:dyDescent="0.25">
      <c r="A613" t="s">
        <v>213</v>
      </c>
    </row>
    <row r="614" spans="1:1" x14ac:dyDescent="0.25">
      <c r="A614" t="s">
        <v>213</v>
      </c>
    </row>
    <row r="615" spans="1:1" x14ac:dyDescent="0.25">
      <c r="A615" t="s">
        <v>213</v>
      </c>
    </row>
    <row r="616" spans="1:1" x14ac:dyDescent="0.25">
      <c r="A616" t="s">
        <v>213</v>
      </c>
    </row>
    <row r="617" spans="1:1" x14ac:dyDescent="0.25">
      <c r="A617" t="s">
        <v>213</v>
      </c>
    </row>
    <row r="618" spans="1:1" x14ac:dyDescent="0.25">
      <c r="A618" t="s">
        <v>213</v>
      </c>
    </row>
    <row r="619" spans="1:1" x14ac:dyDescent="0.25">
      <c r="A619" t="s">
        <v>213</v>
      </c>
    </row>
    <row r="620" spans="1:1" x14ac:dyDescent="0.25">
      <c r="A620" t="s">
        <v>213</v>
      </c>
    </row>
    <row r="621" spans="1:1" x14ac:dyDescent="0.25">
      <c r="A621" t="s">
        <v>213</v>
      </c>
    </row>
    <row r="622" spans="1:1" x14ac:dyDescent="0.25">
      <c r="A622" t="s">
        <v>214</v>
      </c>
    </row>
    <row r="623" spans="1:1" x14ac:dyDescent="0.25">
      <c r="A623" t="s">
        <v>214</v>
      </c>
    </row>
    <row r="624" spans="1:1" x14ac:dyDescent="0.25">
      <c r="A624" t="s">
        <v>214</v>
      </c>
    </row>
    <row r="625" spans="1:1" x14ac:dyDescent="0.25">
      <c r="A625" t="s">
        <v>214</v>
      </c>
    </row>
    <row r="626" spans="1:1" x14ac:dyDescent="0.25">
      <c r="A626" t="s">
        <v>214</v>
      </c>
    </row>
    <row r="627" spans="1:1" x14ac:dyDescent="0.25">
      <c r="A627" t="s">
        <v>214</v>
      </c>
    </row>
    <row r="628" spans="1:1" x14ac:dyDescent="0.25">
      <c r="A628" t="s">
        <v>214</v>
      </c>
    </row>
    <row r="629" spans="1:1" x14ac:dyDescent="0.25">
      <c r="A629" t="s">
        <v>214</v>
      </c>
    </row>
    <row r="630" spans="1:1" x14ac:dyDescent="0.25">
      <c r="A630" t="s">
        <v>214</v>
      </c>
    </row>
    <row r="631" spans="1:1" x14ac:dyDescent="0.25">
      <c r="A631" t="s">
        <v>214</v>
      </c>
    </row>
    <row r="632" spans="1:1" x14ac:dyDescent="0.25">
      <c r="A632" t="s">
        <v>214</v>
      </c>
    </row>
    <row r="633" spans="1:1" x14ac:dyDescent="0.25">
      <c r="A633" t="s">
        <v>214</v>
      </c>
    </row>
    <row r="634" spans="1:1" x14ac:dyDescent="0.25">
      <c r="A634" t="s">
        <v>214</v>
      </c>
    </row>
    <row r="635" spans="1:1" x14ac:dyDescent="0.25">
      <c r="A635" t="s">
        <v>214</v>
      </c>
    </row>
    <row r="636" spans="1:1" x14ac:dyDescent="0.25">
      <c r="A636" t="s">
        <v>214</v>
      </c>
    </row>
    <row r="637" spans="1:1" x14ac:dyDescent="0.25">
      <c r="A637" t="s">
        <v>214</v>
      </c>
    </row>
    <row r="638" spans="1:1" x14ac:dyDescent="0.25">
      <c r="A638" t="s">
        <v>214</v>
      </c>
    </row>
    <row r="639" spans="1:1" x14ac:dyDescent="0.25">
      <c r="A639" t="s">
        <v>214</v>
      </c>
    </row>
    <row r="640" spans="1:1" x14ac:dyDescent="0.25">
      <c r="A640" t="s">
        <v>214</v>
      </c>
    </row>
    <row r="641" spans="1:1" x14ac:dyDescent="0.25">
      <c r="A641" t="s">
        <v>214</v>
      </c>
    </row>
    <row r="642" spans="1:1" x14ac:dyDescent="0.25">
      <c r="A642" t="s">
        <v>215</v>
      </c>
    </row>
    <row r="643" spans="1:1" x14ac:dyDescent="0.25">
      <c r="A643" t="s">
        <v>215</v>
      </c>
    </row>
    <row r="644" spans="1:1" x14ac:dyDescent="0.25">
      <c r="A644" t="s">
        <v>215</v>
      </c>
    </row>
    <row r="645" spans="1:1" x14ac:dyDescent="0.25">
      <c r="A645" t="s">
        <v>215</v>
      </c>
    </row>
    <row r="646" spans="1:1" x14ac:dyDescent="0.25">
      <c r="A646" t="s">
        <v>215</v>
      </c>
    </row>
    <row r="647" spans="1:1" x14ac:dyDescent="0.25">
      <c r="A647" t="s">
        <v>215</v>
      </c>
    </row>
    <row r="648" spans="1:1" x14ac:dyDescent="0.25">
      <c r="A648" t="s">
        <v>215</v>
      </c>
    </row>
    <row r="649" spans="1:1" x14ac:dyDescent="0.25">
      <c r="A649" t="s">
        <v>215</v>
      </c>
    </row>
    <row r="650" spans="1:1" x14ac:dyDescent="0.25">
      <c r="A650" t="s">
        <v>215</v>
      </c>
    </row>
    <row r="651" spans="1:1" x14ac:dyDescent="0.25">
      <c r="A651" t="s">
        <v>215</v>
      </c>
    </row>
    <row r="652" spans="1:1" x14ac:dyDescent="0.25">
      <c r="A652" t="s">
        <v>215</v>
      </c>
    </row>
    <row r="653" spans="1:1" x14ac:dyDescent="0.25">
      <c r="A653" t="s">
        <v>215</v>
      </c>
    </row>
    <row r="654" spans="1:1" x14ac:dyDescent="0.25">
      <c r="A654" t="s">
        <v>215</v>
      </c>
    </row>
    <row r="655" spans="1:1" x14ac:dyDescent="0.25">
      <c r="A655" t="s">
        <v>215</v>
      </c>
    </row>
    <row r="656" spans="1:1" x14ac:dyDescent="0.25">
      <c r="A656" t="s">
        <v>215</v>
      </c>
    </row>
    <row r="657" spans="1:1" x14ac:dyDescent="0.25">
      <c r="A657" t="s">
        <v>215</v>
      </c>
    </row>
    <row r="658" spans="1:1" x14ac:dyDescent="0.25">
      <c r="A658" t="s">
        <v>215</v>
      </c>
    </row>
    <row r="659" spans="1:1" x14ac:dyDescent="0.25">
      <c r="A659" t="s">
        <v>215</v>
      </c>
    </row>
    <row r="660" spans="1:1" x14ac:dyDescent="0.25">
      <c r="A660" t="s">
        <v>215</v>
      </c>
    </row>
    <row r="661" spans="1:1" x14ac:dyDescent="0.25">
      <c r="A661" t="s">
        <v>215</v>
      </c>
    </row>
    <row r="662" spans="1:1" x14ac:dyDescent="0.25">
      <c r="A662" t="s">
        <v>216</v>
      </c>
    </row>
    <row r="663" spans="1:1" x14ac:dyDescent="0.25">
      <c r="A663" t="s">
        <v>216</v>
      </c>
    </row>
    <row r="664" spans="1:1" x14ac:dyDescent="0.25">
      <c r="A664" t="s">
        <v>216</v>
      </c>
    </row>
    <row r="665" spans="1:1" x14ac:dyDescent="0.25">
      <c r="A665" t="s">
        <v>216</v>
      </c>
    </row>
    <row r="666" spans="1:1" x14ac:dyDescent="0.25">
      <c r="A666" t="s">
        <v>216</v>
      </c>
    </row>
    <row r="667" spans="1:1" x14ac:dyDescent="0.25">
      <c r="A667" t="s">
        <v>216</v>
      </c>
    </row>
    <row r="668" spans="1:1" x14ac:dyDescent="0.25">
      <c r="A668" t="s">
        <v>216</v>
      </c>
    </row>
    <row r="669" spans="1:1" x14ac:dyDescent="0.25">
      <c r="A669" t="s">
        <v>216</v>
      </c>
    </row>
    <row r="670" spans="1:1" x14ac:dyDescent="0.25">
      <c r="A670" t="s">
        <v>216</v>
      </c>
    </row>
    <row r="671" spans="1:1" x14ac:dyDescent="0.25">
      <c r="A671" t="s">
        <v>216</v>
      </c>
    </row>
    <row r="672" spans="1:1" x14ac:dyDescent="0.25">
      <c r="A672" t="s">
        <v>216</v>
      </c>
    </row>
    <row r="673" spans="1:1" x14ac:dyDescent="0.25">
      <c r="A673" t="s">
        <v>216</v>
      </c>
    </row>
    <row r="674" spans="1:1" x14ac:dyDescent="0.25">
      <c r="A674" t="s">
        <v>216</v>
      </c>
    </row>
    <row r="675" spans="1:1" x14ac:dyDescent="0.25">
      <c r="A675" t="s">
        <v>216</v>
      </c>
    </row>
    <row r="676" spans="1:1" x14ac:dyDescent="0.25">
      <c r="A676" t="s">
        <v>216</v>
      </c>
    </row>
    <row r="677" spans="1:1" x14ac:dyDescent="0.25">
      <c r="A677" t="s">
        <v>216</v>
      </c>
    </row>
    <row r="678" spans="1:1" x14ac:dyDescent="0.25">
      <c r="A678" t="s">
        <v>216</v>
      </c>
    </row>
    <row r="679" spans="1:1" x14ac:dyDescent="0.25">
      <c r="A679" t="s">
        <v>216</v>
      </c>
    </row>
    <row r="680" spans="1:1" x14ac:dyDescent="0.25">
      <c r="A680" t="s">
        <v>216</v>
      </c>
    </row>
    <row r="681" spans="1:1" x14ac:dyDescent="0.25">
      <c r="A681" t="s">
        <v>216</v>
      </c>
    </row>
    <row r="682" spans="1:1" x14ac:dyDescent="0.25">
      <c r="A682" t="s">
        <v>217</v>
      </c>
    </row>
    <row r="683" spans="1:1" x14ac:dyDescent="0.25">
      <c r="A683" t="s">
        <v>217</v>
      </c>
    </row>
    <row r="684" spans="1:1" x14ac:dyDescent="0.25">
      <c r="A684" t="s">
        <v>217</v>
      </c>
    </row>
    <row r="685" spans="1:1" x14ac:dyDescent="0.25">
      <c r="A685" t="s">
        <v>217</v>
      </c>
    </row>
    <row r="686" spans="1:1" x14ac:dyDescent="0.25">
      <c r="A686" t="s">
        <v>217</v>
      </c>
    </row>
    <row r="687" spans="1:1" x14ac:dyDescent="0.25">
      <c r="A687" t="s">
        <v>217</v>
      </c>
    </row>
    <row r="688" spans="1:1" x14ac:dyDescent="0.25">
      <c r="A688" t="s">
        <v>217</v>
      </c>
    </row>
    <row r="689" spans="1:1" x14ac:dyDescent="0.25">
      <c r="A689" t="s">
        <v>217</v>
      </c>
    </row>
    <row r="690" spans="1:1" x14ac:dyDescent="0.25">
      <c r="A690" t="s">
        <v>217</v>
      </c>
    </row>
    <row r="691" spans="1:1" x14ac:dyDescent="0.25">
      <c r="A691" t="s">
        <v>217</v>
      </c>
    </row>
    <row r="692" spans="1:1" x14ac:dyDescent="0.25">
      <c r="A692" t="s">
        <v>217</v>
      </c>
    </row>
    <row r="693" spans="1:1" x14ac:dyDescent="0.25">
      <c r="A693" t="s">
        <v>217</v>
      </c>
    </row>
    <row r="694" spans="1:1" x14ac:dyDescent="0.25">
      <c r="A694" t="s">
        <v>217</v>
      </c>
    </row>
    <row r="695" spans="1:1" x14ac:dyDescent="0.25">
      <c r="A695" t="s">
        <v>217</v>
      </c>
    </row>
    <row r="696" spans="1:1" x14ac:dyDescent="0.25">
      <c r="A696" t="s">
        <v>217</v>
      </c>
    </row>
    <row r="697" spans="1:1" x14ac:dyDescent="0.25">
      <c r="A697" t="s">
        <v>217</v>
      </c>
    </row>
    <row r="698" spans="1:1" x14ac:dyDescent="0.25">
      <c r="A698" t="s">
        <v>217</v>
      </c>
    </row>
    <row r="699" spans="1:1" x14ac:dyDescent="0.25">
      <c r="A699" t="s">
        <v>217</v>
      </c>
    </row>
    <row r="700" spans="1:1" x14ac:dyDescent="0.25">
      <c r="A700" t="s">
        <v>217</v>
      </c>
    </row>
    <row r="701" spans="1:1" x14ac:dyDescent="0.25">
      <c r="A701" t="s">
        <v>217</v>
      </c>
    </row>
    <row r="702" spans="1:1" x14ac:dyDescent="0.25">
      <c r="A702" t="s">
        <v>218</v>
      </c>
    </row>
    <row r="703" spans="1:1" x14ac:dyDescent="0.25">
      <c r="A703" t="s">
        <v>218</v>
      </c>
    </row>
    <row r="704" spans="1:1" x14ac:dyDescent="0.25">
      <c r="A704" t="s">
        <v>218</v>
      </c>
    </row>
    <row r="705" spans="1:1" x14ac:dyDescent="0.25">
      <c r="A705" t="s">
        <v>218</v>
      </c>
    </row>
    <row r="706" spans="1:1" x14ac:dyDescent="0.25">
      <c r="A706" t="s">
        <v>218</v>
      </c>
    </row>
    <row r="707" spans="1:1" x14ac:dyDescent="0.25">
      <c r="A707" t="s">
        <v>218</v>
      </c>
    </row>
    <row r="708" spans="1:1" x14ac:dyDescent="0.25">
      <c r="A708" t="s">
        <v>218</v>
      </c>
    </row>
    <row r="709" spans="1:1" x14ac:dyDescent="0.25">
      <c r="A709" t="s">
        <v>218</v>
      </c>
    </row>
    <row r="710" spans="1:1" x14ac:dyDescent="0.25">
      <c r="A710" t="s">
        <v>218</v>
      </c>
    </row>
    <row r="711" spans="1:1" x14ac:dyDescent="0.25">
      <c r="A711" t="s">
        <v>218</v>
      </c>
    </row>
    <row r="712" spans="1:1" x14ac:dyDescent="0.25">
      <c r="A712" t="s">
        <v>218</v>
      </c>
    </row>
    <row r="713" spans="1:1" x14ac:dyDescent="0.25">
      <c r="A713" t="s">
        <v>218</v>
      </c>
    </row>
    <row r="714" spans="1:1" x14ac:dyDescent="0.25">
      <c r="A714" t="s">
        <v>218</v>
      </c>
    </row>
    <row r="715" spans="1:1" x14ac:dyDescent="0.25">
      <c r="A715" t="s">
        <v>218</v>
      </c>
    </row>
    <row r="716" spans="1:1" x14ac:dyDescent="0.25">
      <c r="A716" t="s">
        <v>218</v>
      </c>
    </row>
    <row r="717" spans="1:1" x14ac:dyDescent="0.25">
      <c r="A717" t="s">
        <v>218</v>
      </c>
    </row>
    <row r="718" spans="1:1" x14ac:dyDescent="0.25">
      <c r="A718" t="s">
        <v>218</v>
      </c>
    </row>
    <row r="719" spans="1:1" x14ac:dyDescent="0.25">
      <c r="A719" t="s">
        <v>218</v>
      </c>
    </row>
    <row r="720" spans="1:1" x14ac:dyDescent="0.25">
      <c r="A720" t="s">
        <v>218</v>
      </c>
    </row>
    <row r="721" spans="1:1" x14ac:dyDescent="0.25">
      <c r="A72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34" workbookViewId="0">
      <selection activeCell="R897" sqref="R897:Y1793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190</v>
      </c>
      <c r="B1" t="s">
        <v>109</v>
      </c>
      <c r="C1" t="s">
        <v>110</v>
      </c>
      <c r="D1" t="s">
        <v>111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191</v>
      </c>
      <c r="P1" t="s">
        <v>33</v>
      </c>
      <c r="Q1" t="s">
        <v>34</v>
      </c>
    </row>
    <row r="2" spans="1:17" x14ac:dyDescent="0.25">
      <c r="A2" t="s">
        <v>35</v>
      </c>
      <c r="B2">
        <v>706.98900000000003</v>
      </c>
      <c r="C2">
        <v>691.65599999999995</v>
      </c>
      <c r="D2">
        <v>655.45600000000002</v>
      </c>
      <c r="E2">
        <v>639.92499999999995</v>
      </c>
      <c r="F2">
        <v>316.03500000000003</v>
      </c>
      <c r="G2">
        <v>0</v>
      </c>
      <c r="H2">
        <v>316.03500000000003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703.51300000000003</v>
      </c>
      <c r="C3">
        <v>683.02</v>
      </c>
      <c r="D3">
        <v>646.83600000000001</v>
      </c>
      <c r="E3">
        <v>631.44299999999998</v>
      </c>
      <c r="F3">
        <v>303.43799999999999</v>
      </c>
      <c r="G3">
        <v>0</v>
      </c>
      <c r="H3">
        <v>303.43799999999999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708.87</v>
      </c>
      <c r="C4">
        <v>692.48500000000001</v>
      </c>
      <c r="D4">
        <v>656.58799999999997</v>
      </c>
      <c r="E4">
        <v>641.28300000000002</v>
      </c>
      <c r="F4">
        <v>313.452</v>
      </c>
      <c r="G4">
        <v>0</v>
      </c>
      <c r="H4">
        <v>313.452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699.05600000000004</v>
      </c>
      <c r="C5">
        <v>682.62199999999996</v>
      </c>
      <c r="D5">
        <v>646.76199999999994</v>
      </c>
      <c r="E5">
        <v>631.36599999999999</v>
      </c>
      <c r="F5">
        <v>303.26400000000001</v>
      </c>
      <c r="G5">
        <v>0</v>
      </c>
      <c r="H5">
        <v>303.26400000000001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694.649</v>
      </c>
      <c r="C6">
        <v>678.04499999999996</v>
      </c>
      <c r="D6">
        <v>641.82500000000005</v>
      </c>
      <c r="E6">
        <v>626.46</v>
      </c>
      <c r="F6">
        <v>298.48700000000002</v>
      </c>
      <c r="G6">
        <v>0</v>
      </c>
      <c r="H6">
        <v>298.48700000000002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699.71400000000006</v>
      </c>
      <c r="C7">
        <v>683.35</v>
      </c>
      <c r="D7">
        <v>647.447</v>
      </c>
      <c r="E7">
        <v>632.096</v>
      </c>
      <c r="F7">
        <v>304.23599999999999</v>
      </c>
      <c r="G7">
        <v>0</v>
      </c>
      <c r="H7">
        <v>304.23599999999999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698.21799999999996</v>
      </c>
      <c r="C8">
        <v>681.95500000000004</v>
      </c>
      <c r="D8">
        <v>646.16600000000005</v>
      </c>
      <c r="E8">
        <v>630.79700000000003</v>
      </c>
      <c r="F8">
        <v>302.89400000000001</v>
      </c>
      <c r="G8">
        <v>0</v>
      </c>
      <c r="H8">
        <v>302.89400000000001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706.05700000000002</v>
      </c>
      <c r="C9">
        <v>689.54200000000003</v>
      </c>
      <c r="D9">
        <v>653.65300000000002</v>
      </c>
      <c r="E9">
        <v>638.32500000000005</v>
      </c>
      <c r="F9">
        <v>310.33600000000001</v>
      </c>
      <c r="G9">
        <v>0</v>
      </c>
      <c r="H9">
        <v>310.33600000000001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689.36099999999999</v>
      </c>
      <c r="C10">
        <v>673.20899999999995</v>
      </c>
      <c r="D10">
        <v>637.31299999999999</v>
      </c>
      <c r="E10">
        <v>621.99699999999996</v>
      </c>
      <c r="F10">
        <v>294.28899999999999</v>
      </c>
      <c r="G10">
        <v>0</v>
      </c>
      <c r="H10">
        <v>294.28899999999999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691.71</v>
      </c>
      <c r="C11">
        <v>675.37</v>
      </c>
      <c r="D11">
        <v>639.48699999999997</v>
      </c>
      <c r="E11">
        <v>624.16200000000003</v>
      </c>
      <c r="F11">
        <v>296.66899999999998</v>
      </c>
      <c r="G11">
        <v>0</v>
      </c>
      <c r="H11">
        <v>296.66899999999998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697.66300000000001</v>
      </c>
      <c r="C12">
        <v>681.39099999999996</v>
      </c>
      <c r="D12">
        <v>645.04899999999998</v>
      </c>
      <c r="E12">
        <v>629.67399999999998</v>
      </c>
      <c r="F12">
        <v>302.07600000000002</v>
      </c>
      <c r="G12">
        <v>0</v>
      </c>
      <c r="H12">
        <v>302.07600000000002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719.51300000000003</v>
      </c>
      <c r="C13">
        <v>703.29899999999998</v>
      </c>
      <c r="D13">
        <v>667.56700000000001</v>
      </c>
      <c r="E13">
        <v>651.87800000000004</v>
      </c>
      <c r="F13">
        <v>324.29300000000001</v>
      </c>
      <c r="G13">
        <v>0</v>
      </c>
      <c r="H13">
        <v>324.29300000000001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699.85699999999997</v>
      </c>
      <c r="C14">
        <v>683.29100000000005</v>
      </c>
      <c r="D14">
        <v>647.47799999999995</v>
      </c>
      <c r="E14">
        <v>632.14300000000003</v>
      </c>
      <c r="F14">
        <v>304.536</v>
      </c>
      <c r="G14">
        <v>0</v>
      </c>
      <c r="H14">
        <v>304.536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702.81600000000003</v>
      </c>
      <c r="C15">
        <v>686.62900000000002</v>
      </c>
      <c r="D15">
        <v>650.49199999999996</v>
      </c>
      <c r="E15">
        <v>635.14499999999998</v>
      </c>
      <c r="F15">
        <v>307.24900000000002</v>
      </c>
      <c r="G15">
        <v>0</v>
      </c>
      <c r="H15">
        <v>307.24900000000002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706.226</v>
      </c>
      <c r="C16">
        <v>690.14800000000002</v>
      </c>
      <c r="D16">
        <v>654.22900000000004</v>
      </c>
      <c r="E16">
        <v>638.93100000000004</v>
      </c>
      <c r="F16">
        <v>311.08</v>
      </c>
      <c r="G16">
        <v>0</v>
      </c>
      <c r="H16">
        <v>311.08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698.79700000000003</v>
      </c>
      <c r="C17">
        <v>682.16200000000003</v>
      </c>
      <c r="D17">
        <v>646.33000000000004</v>
      </c>
      <c r="E17">
        <v>631.03599999999994</v>
      </c>
      <c r="F17">
        <v>303.565</v>
      </c>
      <c r="G17">
        <v>0</v>
      </c>
      <c r="H17">
        <v>303.565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692.04399999999998</v>
      </c>
      <c r="C18">
        <v>675.49</v>
      </c>
      <c r="D18">
        <v>639.14300000000003</v>
      </c>
      <c r="E18">
        <v>623.83500000000004</v>
      </c>
      <c r="F18">
        <v>295.99400000000003</v>
      </c>
      <c r="G18">
        <v>0</v>
      </c>
      <c r="H18">
        <v>295.99400000000003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688.25199999999995</v>
      </c>
      <c r="C19">
        <v>672.10900000000004</v>
      </c>
      <c r="D19">
        <v>636.42499999999995</v>
      </c>
      <c r="E19">
        <v>621.10400000000004</v>
      </c>
      <c r="F19">
        <v>293.33800000000002</v>
      </c>
      <c r="G19">
        <v>0</v>
      </c>
      <c r="H19">
        <v>293.33800000000002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697.64099999999996</v>
      </c>
      <c r="C20">
        <v>681.55600000000004</v>
      </c>
      <c r="D20">
        <v>645.64099999999996</v>
      </c>
      <c r="E20">
        <v>630.31700000000001</v>
      </c>
      <c r="F20">
        <v>302.51400000000001</v>
      </c>
      <c r="G20">
        <v>0</v>
      </c>
      <c r="H20">
        <v>302.51400000000001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695.99900000000002</v>
      </c>
      <c r="C21">
        <v>679.83100000000002</v>
      </c>
      <c r="D21">
        <v>643.54999999999995</v>
      </c>
      <c r="E21">
        <v>628.01900000000001</v>
      </c>
      <c r="F21">
        <v>300.31099999999998</v>
      </c>
      <c r="G21">
        <v>0</v>
      </c>
      <c r="H21">
        <v>300.31099999999998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706.33199999999999</v>
      </c>
      <c r="C22">
        <v>689.80899999999997</v>
      </c>
      <c r="D22">
        <v>653.60900000000004</v>
      </c>
      <c r="E22">
        <v>638.31299999999999</v>
      </c>
      <c r="F22">
        <v>310.5</v>
      </c>
      <c r="G22">
        <v>0</v>
      </c>
      <c r="H22">
        <v>310.5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703.73400000000004</v>
      </c>
      <c r="C23">
        <v>687.58299999999997</v>
      </c>
      <c r="D23">
        <v>651.51300000000003</v>
      </c>
      <c r="E23">
        <v>636.178</v>
      </c>
      <c r="F23">
        <v>308.39</v>
      </c>
      <c r="G23">
        <v>0</v>
      </c>
      <c r="H23">
        <v>308.39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699.78099999999995</v>
      </c>
      <c r="C24">
        <v>683.78300000000002</v>
      </c>
      <c r="D24">
        <v>647.58399999999995</v>
      </c>
      <c r="E24">
        <v>632.25</v>
      </c>
      <c r="F24">
        <v>304.25700000000001</v>
      </c>
      <c r="G24">
        <v>0</v>
      </c>
      <c r="H24">
        <v>304.25700000000001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729.45799999999997</v>
      </c>
      <c r="C25">
        <v>713.34199999999998</v>
      </c>
      <c r="D25">
        <v>677.23099999999999</v>
      </c>
      <c r="E25">
        <v>661.59900000000005</v>
      </c>
      <c r="F25">
        <v>333.75400000000002</v>
      </c>
      <c r="G25">
        <v>0</v>
      </c>
      <c r="H25">
        <v>333.75400000000002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723.25699999999995</v>
      </c>
      <c r="C26">
        <v>707.21699999999998</v>
      </c>
      <c r="D26">
        <v>671.54100000000005</v>
      </c>
      <c r="E26">
        <v>655.91499999999996</v>
      </c>
      <c r="F26">
        <v>327.78199999999998</v>
      </c>
      <c r="G26">
        <v>0</v>
      </c>
      <c r="H26">
        <v>327.78199999999998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708.63199999999995</v>
      </c>
      <c r="C27">
        <v>692.1</v>
      </c>
      <c r="D27">
        <v>656.14300000000003</v>
      </c>
      <c r="E27">
        <v>640.81899999999996</v>
      </c>
      <c r="F27">
        <v>312.89800000000002</v>
      </c>
      <c r="G27">
        <v>0</v>
      </c>
      <c r="H27">
        <v>312.89800000000002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699.82399999999996</v>
      </c>
      <c r="C28">
        <v>683.399</v>
      </c>
      <c r="D28">
        <v>647.18600000000004</v>
      </c>
      <c r="E28">
        <v>631.84799999999996</v>
      </c>
      <c r="F28">
        <v>303.74</v>
      </c>
      <c r="G28">
        <v>0</v>
      </c>
      <c r="H28">
        <v>303.74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719.24199999999996</v>
      </c>
      <c r="C29">
        <v>703.149</v>
      </c>
      <c r="D29">
        <v>667.21100000000001</v>
      </c>
      <c r="E29">
        <v>651.74699999999996</v>
      </c>
      <c r="F29">
        <v>324.02300000000002</v>
      </c>
      <c r="G29">
        <v>0</v>
      </c>
      <c r="H29">
        <v>324.02300000000002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683.678</v>
      </c>
      <c r="C30">
        <v>667.61900000000003</v>
      </c>
      <c r="D30">
        <v>631.47</v>
      </c>
      <c r="E30">
        <v>616.08299999999997</v>
      </c>
      <c r="F30">
        <v>288.38099999999997</v>
      </c>
      <c r="G30">
        <v>0</v>
      </c>
      <c r="H30">
        <v>288.38099999999997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699.16099999999994</v>
      </c>
      <c r="C31">
        <v>683.01199999999994</v>
      </c>
      <c r="D31">
        <v>646.94299999999998</v>
      </c>
      <c r="E31">
        <v>631.58600000000001</v>
      </c>
      <c r="F31">
        <v>303.71899999999999</v>
      </c>
      <c r="G31">
        <v>0</v>
      </c>
      <c r="H31">
        <v>303.71899999999999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698.01099999999997</v>
      </c>
      <c r="C32">
        <v>682.01499999999999</v>
      </c>
      <c r="D32">
        <v>645.93200000000002</v>
      </c>
      <c r="E32">
        <v>630.59900000000005</v>
      </c>
      <c r="F32">
        <v>302.66399999999999</v>
      </c>
      <c r="G32">
        <v>0</v>
      </c>
      <c r="H32">
        <v>302.66399999999999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703.28399999999999</v>
      </c>
      <c r="C33">
        <v>687.17700000000002</v>
      </c>
      <c r="D33">
        <v>651.31299999999999</v>
      </c>
      <c r="E33">
        <v>635.96199999999999</v>
      </c>
      <c r="F33">
        <v>307.86399999999998</v>
      </c>
      <c r="G33">
        <v>0</v>
      </c>
      <c r="H33">
        <v>307.86399999999998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701.58299999999997</v>
      </c>
      <c r="C34">
        <v>685.13400000000001</v>
      </c>
      <c r="D34">
        <v>649.07299999999998</v>
      </c>
      <c r="E34">
        <v>633.70899999999995</v>
      </c>
      <c r="F34">
        <v>305.66800000000001</v>
      </c>
      <c r="G34">
        <v>0</v>
      </c>
      <c r="H34">
        <v>305.66800000000001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685.62</v>
      </c>
      <c r="C35">
        <v>669.50300000000004</v>
      </c>
      <c r="D35">
        <v>633.40899999999999</v>
      </c>
      <c r="E35">
        <v>618.04899999999998</v>
      </c>
      <c r="F35">
        <v>289.88799999999998</v>
      </c>
      <c r="G35">
        <v>0</v>
      </c>
      <c r="H35">
        <v>289.88799999999998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697.77099999999996</v>
      </c>
      <c r="C36">
        <v>681.64</v>
      </c>
      <c r="D36">
        <v>645.82000000000005</v>
      </c>
      <c r="E36">
        <v>630.45000000000005</v>
      </c>
      <c r="F36">
        <v>302.08999999999997</v>
      </c>
      <c r="G36">
        <v>0</v>
      </c>
      <c r="H36">
        <v>302.08999999999997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692.32299999999998</v>
      </c>
      <c r="C37">
        <v>676.17</v>
      </c>
      <c r="D37">
        <v>640.346</v>
      </c>
      <c r="E37">
        <v>624.96100000000001</v>
      </c>
      <c r="F37">
        <v>296.928</v>
      </c>
      <c r="G37">
        <v>0</v>
      </c>
      <c r="H37">
        <v>296.928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689.553</v>
      </c>
      <c r="C38">
        <v>673.11400000000003</v>
      </c>
      <c r="D38">
        <v>637.11</v>
      </c>
      <c r="E38">
        <v>621.43600000000004</v>
      </c>
      <c r="F38">
        <v>293.279</v>
      </c>
      <c r="G38">
        <v>0</v>
      </c>
      <c r="H38">
        <v>293.279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711.19299999999998</v>
      </c>
      <c r="C39">
        <v>695.08100000000002</v>
      </c>
      <c r="D39">
        <v>659.21600000000001</v>
      </c>
      <c r="E39">
        <v>643.61800000000005</v>
      </c>
      <c r="F39">
        <v>315.55900000000003</v>
      </c>
      <c r="G39">
        <v>0</v>
      </c>
      <c r="H39">
        <v>315.55900000000003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704.29499999999996</v>
      </c>
      <c r="C40">
        <v>688.22400000000005</v>
      </c>
      <c r="D40">
        <v>652.18100000000004</v>
      </c>
      <c r="E40">
        <v>636.84199999999998</v>
      </c>
      <c r="F40">
        <v>309.11</v>
      </c>
      <c r="G40">
        <v>0</v>
      </c>
      <c r="H40">
        <v>309.11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703.15300000000002</v>
      </c>
      <c r="C41">
        <v>686.63800000000003</v>
      </c>
      <c r="D41">
        <v>650.70000000000005</v>
      </c>
      <c r="E41">
        <v>635.37699999999995</v>
      </c>
      <c r="F41">
        <v>307.221</v>
      </c>
      <c r="G41">
        <v>0</v>
      </c>
      <c r="H41">
        <v>307.221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701.59100000000001</v>
      </c>
      <c r="C42">
        <v>685.12</v>
      </c>
      <c r="D42">
        <v>648.88300000000004</v>
      </c>
      <c r="E42">
        <v>633.55200000000002</v>
      </c>
      <c r="F42">
        <v>305.50799999999998</v>
      </c>
      <c r="G42">
        <v>0</v>
      </c>
      <c r="H42">
        <v>305.50799999999998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698.053</v>
      </c>
      <c r="C43">
        <v>681.53499999999997</v>
      </c>
      <c r="D43">
        <v>645.70600000000002</v>
      </c>
      <c r="E43">
        <v>630.35299999999995</v>
      </c>
      <c r="F43">
        <v>302.40300000000002</v>
      </c>
      <c r="G43">
        <v>0</v>
      </c>
      <c r="H43">
        <v>302.40300000000002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690.32799999999997</v>
      </c>
      <c r="C44">
        <v>674.26199999999994</v>
      </c>
      <c r="D44">
        <v>638.27099999999996</v>
      </c>
      <c r="E44">
        <v>622.923</v>
      </c>
      <c r="F44">
        <v>295.27800000000002</v>
      </c>
      <c r="G44">
        <v>0</v>
      </c>
      <c r="H44">
        <v>295.27800000000002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700.01800000000003</v>
      </c>
      <c r="C45">
        <v>683.40700000000004</v>
      </c>
      <c r="D45">
        <v>647.21799999999996</v>
      </c>
      <c r="E45">
        <v>631.85799999999995</v>
      </c>
      <c r="F45">
        <v>304.25099999999998</v>
      </c>
      <c r="G45">
        <v>0</v>
      </c>
      <c r="H45">
        <v>304.25099999999998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691.36699999999996</v>
      </c>
      <c r="C46">
        <v>675.23699999999997</v>
      </c>
      <c r="D46">
        <v>639.24900000000002</v>
      </c>
      <c r="E46">
        <v>623.80499999999995</v>
      </c>
      <c r="F46">
        <v>295.91399999999999</v>
      </c>
      <c r="G46">
        <v>0</v>
      </c>
      <c r="H46">
        <v>295.91399999999999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698.35599999999999</v>
      </c>
      <c r="C47">
        <v>682.12699999999995</v>
      </c>
      <c r="D47">
        <v>646.28200000000004</v>
      </c>
      <c r="E47">
        <v>630.58600000000001</v>
      </c>
      <c r="F47">
        <v>302.755</v>
      </c>
      <c r="G47">
        <v>0</v>
      </c>
      <c r="H47">
        <v>302.755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703.61699999999996</v>
      </c>
      <c r="C48">
        <v>687.06299999999999</v>
      </c>
      <c r="D48">
        <v>650.81399999999996</v>
      </c>
      <c r="E48">
        <v>635.46199999999999</v>
      </c>
      <c r="F48">
        <v>307.452</v>
      </c>
      <c r="G48">
        <v>0</v>
      </c>
      <c r="H48">
        <v>307.452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695.41300000000001</v>
      </c>
      <c r="C49">
        <v>678.30700000000002</v>
      </c>
      <c r="D49">
        <v>642.50800000000004</v>
      </c>
      <c r="E49">
        <v>627.16600000000005</v>
      </c>
      <c r="F49">
        <v>299.17500000000001</v>
      </c>
      <c r="G49">
        <v>0</v>
      </c>
      <c r="H49">
        <v>299.17500000000001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726.19799999999998</v>
      </c>
      <c r="C50">
        <v>709.92100000000005</v>
      </c>
      <c r="D50">
        <v>674.04100000000005</v>
      </c>
      <c r="E50">
        <v>658.73400000000004</v>
      </c>
      <c r="F50">
        <v>330.74700000000001</v>
      </c>
      <c r="G50">
        <v>0</v>
      </c>
      <c r="H50">
        <v>330.74700000000001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708.76900000000001</v>
      </c>
      <c r="C51">
        <v>692.48599999999999</v>
      </c>
      <c r="D51">
        <v>656.50099999999998</v>
      </c>
      <c r="E51">
        <v>641.14</v>
      </c>
      <c r="F51">
        <v>313.34300000000002</v>
      </c>
      <c r="G51">
        <v>0</v>
      </c>
      <c r="H51">
        <v>313.34300000000002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693.16499999999996</v>
      </c>
      <c r="C52">
        <v>677.00199999999995</v>
      </c>
      <c r="D52">
        <v>641.03499999999997</v>
      </c>
      <c r="E52">
        <v>625.70500000000004</v>
      </c>
      <c r="F52">
        <v>297.892</v>
      </c>
      <c r="G52">
        <v>0</v>
      </c>
      <c r="H52">
        <v>297.892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701.88699999999994</v>
      </c>
      <c r="C53">
        <v>685.23699999999997</v>
      </c>
      <c r="D53">
        <v>649.22</v>
      </c>
      <c r="E53">
        <v>633.92499999999995</v>
      </c>
      <c r="F53">
        <v>306.005</v>
      </c>
      <c r="G53">
        <v>0</v>
      </c>
      <c r="H53">
        <v>306.005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691.26499999999999</v>
      </c>
      <c r="C54">
        <v>674.577</v>
      </c>
      <c r="D54">
        <v>638.428</v>
      </c>
      <c r="E54">
        <v>623.09500000000003</v>
      </c>
      <c r="F54">
        <v>295.17700000000002</v>
      </c>
      <c r="G54">
        <v>0</v>
      </c>
      <c r="H54">
        <v>295.17700000000002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698.476</v>
      </c>
      <c r="C55">
        <v>682.16099999999994</v>
      </c>
      <c r="D55">
        <v>646.47799999999995</v>
      </c>
      <c r="E55">
        <v>631.13099999999997</v>
      </c>
      <c r="F55">
        <v>303.29399999999998</v>
      </c>
      <c r="G55">
        <v>0</v>
      </c>
      <c r="H55">
        <v>303.29399999999998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701.88300000000004</v>
      </c>
      <c r="C56" s="3">
        <v>685.62900000000002</v>
      </c>
      <c r="D56" s="3">
        <v>649.65899999999999</v>
      </c>
      <c r="E56" s="3">
        <v>634.28599999999994</v>
      </c>
      <c r="F56" s="3">
        <v>306.39100000000002</v>
      </c>
      <c r="G56" s="3">
        <v>0</v>
      </c>
      <c r="H56" s="3">
        <v>306.39100000000002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700.88277999999991</v>
      </c>
      <c r="S56">
        <f>AVERAGE(C7:C56)</f>
        <v>684.58223999999984</v>
      </c>
      <c r="T56"/>
      <c r="U56">
        <f>_xlfn.VAR.P(B7:B56)</f>
        <v>93.449239891599916</v>
      </c>
      <c r="V56">
        <f>_xlfn.VAR.P(C7:C56)</f>
        <v>93.903753582400043</v>
      </c>
      <c r="W56"/>
      <c r="X56">
        <f>1.96*SQRT(U56)/50</f>
        <v>0.3789430563910996</v>
      </c>
      <c r="Y56">
        <f>1.96*SQRT(V56)/50</f>
        <v>0.37986348061489039</v>
      </c>
    </row>
    <row r="57" spans="1:25" x14ac:dyDescent="0.25">
      <c r="A57" t="s">
        <v>112</v>
      </c>
      <c r="B57">
        <v>35050.812235999998</v>
      </c>
      <c r="C57" t="s">
        <v>37</v>
      </c>
    </row>
    <row r="58" spans="1:25" x14ac:dyDescent="0.25">
      <c r="A58" t="s">
        <v>36</v>
      </c>
      <c r="B58">
        <v>705.41499999999996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726.96100000000001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736.89300000000003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731.30600000000004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734.38800000000003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726.70299999999997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721.22799999999995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739.30200000000002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721.46400000000006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716.53899999999999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726.83299999999997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731.50599999999997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711.84799999999996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718.26800000000003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765.93600000000004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716.69200000000001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728.34400000000005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727.03800000000001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729.47500000000002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721.18100000000004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729.654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729.79499999999996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711.27099999999996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736.75400000000002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720.16600000000005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708.70699999999999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742.65499999999997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732.41899999999998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734.03899999999999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742.85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730.36900000000003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733.90899999999999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730.09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741.61400000000003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729.42700000000002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712.14700000000005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721.86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722.82899999999995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722.25900000000001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738.04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721.35900000000004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730.77700000000004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730.55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739.077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731.67399999999998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714.69899999999996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743.27800000000002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732.625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720.02099999999996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723.57399999999996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725.66200000000003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711.30100000000004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731.83100000000002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724.39599999999996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730.81899999999996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727.69708000000014</v>
      </c>
      <c r="S112">
        <f>AVERAGE(C63:C112)</f>
        <v>0</v>
      </c>
      <c r="U112">
        <f>_xlfn.VAR.P(B63:B112)</f>
        <v>106.58589199360003</v>
      </c>
      <c r="V112">
        <f>_xlfn.VAR.P(C63:C112)</f>
        <v>0</v>
      </c>
      <c r="X112">
        <f>1.96*SQRT(U112)/50</f>
        <v>0.40470253899999881</v>
      </c>
      <c r="Y112">
        <f>1.96*SQRT(V112)/50</f>
        <v>0</v>
      </c>
    </row>
    <row r="113" spans="1:9" x14ac:dyDescent="0.25">
      <c r="A113" t="s">
        <v>36</v>
      </c>
      <c r="B113">
        <v>36418.853479999998</v>
      </c>
      <c r="C113" t="s">
        <v>37</v>
      </c>
    </row>
    <row r="114" spans="1:9" x14ac:dyDescent="0.25">
      <c r="A114" t="s">
        <v>38</v>
      </c>
      <c r="B114">
        <v>2311.34</v>
      </c>
      <c r="C114">
        <v>2309.6799999999998</v>
      </c>
      <c r="D114">
        <v>2272.0700000000002</v>
      </c>
      <c r="E114">
        <v>2256.5500000000002</v>
      </c>
      <c r="F114">
        <v>303.39800000000002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2446.37</v>
      </c>
      <c r="C115">
        <v>2445.1799999999998</v>
      </c>
      <c r="D115">
        <v>2407.4499999999998</v>
      </c>
      <c r="E115">
        <v>2388.94</v>
      </c>
      <c r="F115">
        <v>372.86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2860.19</v>
      </c>
      <c r="C116">
        <v>2858.74</v>
      </c>
      <c r="D116">
        <v>2779.34</v>
      </c>
      <c r="E116">
        <v>2753.12</v>
      </c>
      <c r="F116">
        <v>566.25300000000004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2922</v>
      </c>
      <c r="C117">
        <v>2920.29</v>
      </c>
      <c r="D117">
        <v>2837.12</v>
      </c>
      <c r="E117">
        <v>2808.98</v>
      </c>
      <c r="F117">
        <v>566.23699999999997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2947.27</v>
      </c>
      <c r="C118">
        <v>2945.4</v>
      </c>
      <c r="D118">
        <v>2879.85</v>
      </c>
      <c r="E118">
        <v>2851.86</v>
      </c>
      <c r="F118">
        <v>604.40599999999995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2952.78</v>
      </c>
      <c r="C119">
        <v>2950.95</v>
      </c>
      <c r="D119">
        <v>2885</v>
      </c>
      <c r="E119">
        <v>2857.02</v>
      </c>
      <c r="F119">
        <v>608.66800000000001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2941.91</v>
      </c>
      <c r="C120">
        <v>2940.22</v>
      </c>
      <c r="D120">
        <v>2843.64</v>
      </c>
      <c r="E120">
        <v>2815.71</v>
      </c>
      <c r="F120">
        <v>575.21500000000003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2970.71</v>
      </c>
      <c r="C121">
        <v>2968.99</v>
      </c>
      <c r="D121">
        <v>2886.26</v>
      </c>
      <c r="E121">
        <v>2858.27</v>
      </c>
      <c r="F121">
        <v>614.81700000000001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2939.31</v>
      </c>
      <c r="C122">
        <v>2937.53</v>
      </c>
      <c r="D122">
        <v>2859.58</v>
      </c>
      <c r="E122">
        <v>2831.63</v>
      </c>
      <c r="F122">
        <v>585.79700000000003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2936.85</v>
      </c>
      <c r="C123">
        <v>2935.12</v>
      </c>
      <c r="D123">
        <v>2841.95</v>
      </c>
      <c r="E123">
        <v>2814</v>
      </c>
      <c r="F123">
        <v>573.80399999999997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2922.4</v>
      </c>
      <c r="C124">
        <v>2920.71</v>
      </c>
      <c r="D124">
        <v>2838.32</v>
      </c>
      <c r="E124">
        <v>2810.37</v>
      </c>
      <c r="F124">
        <v>567.04300000000001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2982.66</v>
      </c>
      <c r="C125">
        <v>2980.92</v>
      </c>
      <c r="D125">
        <v>2897.73</v>
      </c>
      <c r="E125">
        <v>2869.72</v>
      </c>
      <c r="F125">
        <v>625.82000000000005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2961.91</v>
      </c>
      <c r="C126">
        <v>2960.13</v>
      </c>
      <c r="D126">
        <v>2866.74</v>
      </c>
      <c r="E126">
        <v>2838.68</v>
      </c>
      <c r="F126">
        <v>598.87099999999998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2924.46</v>
      </c>
      <c r="C127">
        <v>2922.71</v>
      </c>
      <c r="D127">
        <v>2839.82</v>
      </c>
      <c r="E127">
        <v>2811.85</v>
      </c>
      <c r="F127">
        <v>568.61500000000001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2956.11</v>
      </c>
      <c r="C128">
        <v>2954.34</v>
      </c>
      <c r="D128">
        <v>2862.07</v>
      </c>
      <c r="E128">
        <v>2834.12</v>
      </c>
      <c r="F128">
        <v>593.53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2941.8</v>
      </c>
      <c r="C129">
        <v>2940.08</v>
      </c>
      <c r="D129">
        <v>2847.26</v>
      </c>
      <c r="E129">
        <v>2819.13</v>
      </c>
      <c r="F129">
        <v>578.23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2964.8</v>
      </c>
      <c r="C130">
        <v>2963.08</v>
      </c>
      <c r="D130">
        <v>2869.45</v>
      </c>
      <c r="E130">
        <v>2841.51</v>
      </c>
      <c r="F130">
        <v>600.10299999999995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2961.32</v>
      </c>
      <c r="C131">
        <v>2959.65</v>
      </c>
      <c r="D131">
        <v>2866.95</v>
      </c>
      <c r="E131">
        <v>2838.98</v>
      </c>
      <c r="F131">
        <v>598.59400000000005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2965.98</v>
      </c>
      <c r="C132">
        <v>2964.29</v>
      </c>
      <c r="D132">
        <v>2870.45</v>
      </c>
      <c r="E132">
        <v>2842.49</v>
      </c>
      <c r="F132">
        <v>602.5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2923.94</v>
      </c>
      <c r="C133">
        <v>2922.15</v>
      </c>
      <c r="D133">
        <v>2833.73</v>
      </c>
      <c r="E133">
        <v>2805.6</v>
      </c>
      <c r="F133">
        <v>564.97799999999995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2934.85</v>
      </c>
      <c r="C134">
        <v>2933.14</v>
      </c>
      <c r="D134">
        <v>2835.1</v>
      </c>
      <c r="E134">
        <v>2807.16</v>
      </c>
      <c r="F134">
        <v>568.70299999999997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2938.65</v>
      </c>
      <c r="C135">
        <v>2936.95</v>
      </c>
      <c r="D135">
        <v>2847.02</v>
      </c>
      <c r="E135">
        <v>2819</v>
      </c>
      <c r="F135">
        <v>577.07399999999996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2933.34</v>
      </c>
      <c r="C136">
        <v>2931.66</v>
      </c>
      <c r="D136">
        <v>2840.16</v>
      </c>
      <c r="E136">
        <v>2812.18</v>
      </c>
      <c r="F136">
        <v>569.75699999999995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2960</v>
      </c>
      <c r="C137">
        <v>2958.26</v>
      </c>
      <c r="D137">
        <v>2867.65</v>
      </c>
      <c r="E137">
        <v>2839.55</v>
      </c>
      <c r="F137">
        <v>598.64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2931.16</v>
      </c>
      <c r="C138">
        <v>2929.4</v>
      </c>
      <c r="D138">
        <v>2833.54</v>
      </c>
      <c r="E138">
        <v>2805.65</v>
      </c>
      <c r="F138">
        <v>566.28300000000002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2972.68</v>
      </c>
      <c r="C139">
        <v>2970.78</v>
      </c>
      <c r="D139">
        <v>2878.79</v>
      </c>
      <c r="E139">
        <v>2850.91</v>
      </c>
      <c r="F139">
        <v>610.41200000000003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2925.94</v>
      </c>
      <c r="C140">
        <v>2924.25</v>
      </c>
      <c r="D140">
        <v>2841.09</v>
      </c>
      <c r="E140">
        <v>2813.1</v>
      </c>
      <c r="F140">
        <v>569.47699999999998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2932.9</v>
      </c>
      <c r="C141">
        <v>2931.21</v>
      </c>
      <c r="D141">
        <v>2834.93</v>
      </c>
      <c r="E141">
        <v>2806.99</v>
      </c>
      <c r="F141">
        <v>567.33399999999995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2957.49</v>
      </c>
      <c r="C142">
        <v>2955.81</v>
      </c>
      <c r="D142">
        <v>2862.99</v>
      </c>
      <c r="E142">
        <v>2834.68</v>
      </c>
      <c r="F142">
        <v>595.36300000000006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2973.37</v>
      </c>
      <c r="C143">
        <v>2971.68</v>
      </c>
      <c r="D143">
        <v>2878.07</v>
      </c>
      <c r="E143">
        <v>2850.13</v>
      </c>
      <c r="F143">
        <v>608.17899999999997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2954.02</v>
      </c>
      <c r="C144">
        <v>2952.26</v>
      </c>
      <c r="D144">
        <v>2859.69</v>
      </c>
      <c r="E144">
        <v>2831.75</v>
      </c>
      <c r="F144">
        <v>592.601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2946.72</v>
      </c>
      <c r="C145">
        <v>2945.01</v>
      </c>
      <c r="D145">
        <v>2851.14</v>
      </c>
      <c r="E145">
        <v>2823.19</v>
      </c>
      <c r="F145">
        <v>583.78899999999999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2960.56</v>
      </c>
      <c r="C146">
        <v>2958.87</v>
      </c>
      <c r="D146">
        <v>2867.55</v>
      </c>
      <c r="E146">
        <v>2838.85</v>
      </c>
      <c r="F146">
        <v>599.846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2960.35</v>
      </c>
      <c r="C147">
        <v>2958.68</v>
      </c>
      <c r="D147">
        <v>2863.26</v>
      </c>
      <c r="E147">
        <v>2835.29</v>
      </c>
      <c r="F147">
        <v>596.31500000000005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2992.69</v>
      </c>
      <c r="C148">
        <v>2991.03</v>
      </c>
      <c r="D148">
        <v>2895.39</v>
      </c>
      <c r="E148">
        <v>2867.4</v>
      </c>
      <c r="F148">
        <v>627.00699999999995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2969.45</v>
      </c>
      <c r="C149">
        <v>2967.71</v>
      </c>
      <c r="D149">
        <v>2875.99</v>
      </c>
      <c r="E149">
        <v>2848.02</v>
      </c>
      <c r="F149">
        <v>607.23900000000003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2963.66</v>
      </c>
      <c r="C150">
        <v>2961.99</v>
      </c>
      <c r="D150">
        <v>2869.21</v>
      </c>
      <c r="E150">
        <v>2840.9</v>
      </c>
      <c r="F150">
        <v>600.53099999999995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3000.39</v>
      </c>
      <c r="C151">
        <v>2998.59</v>
      </c>
      <c r="D151">
        <v>2901.59</v>
      </c>
      <c r="E151">
        <v>2873.61</v>
      </c>
      <c r="F151">
        <v>633.20600000000002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2960.29</v>
      </c>
      <c r="C152">
        <v>2958.61</v>
      </c>
      <c r="D152">
        <v>2870.66</v>
      </c>
      <c r="E152">
        <v>2842.52</v>
      </c>
      <c r="F152">
        <v>600.77099999999996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2992.73</v>
      </c>
      <c r="C153">
        <v>2991.05</v>
      </c>
      <c r="D153">
        <v>2892.31</v>
      </c>
      <c r="E153">
        <v>2864.35</v>
      </c>
      <c r="F153">
        <v>622.952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2947.64</v>
      </c>
      <c r="C154">
        <v>2945.99</v>
      </c>
      <c r="D154">
        <v>2848.01</v>
      </c>
      <c r="E154">
        <v>2820.07</v>
      </c>
      <c r="F154">
        <v>578.81200000000001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2976.72</v>
      </c>
      <c r="C155">
        <v>2974.98</v>
      </c>
      <c r="D155">
        <v>2882.61</v>
      </c>
      <c r="E155">
        <v>2854.66</v>
      </c>
      <c r="F155">
        <v>614.41300000000001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2943.41</v>
      </c>
      <c r="C156">
        <v>2941.73</v>
      </c>
      <c r="D156">
        <v>2852.37</v>
      </c>
      <c r="E156">
        <v>2824.43</v>
      </c>
      <c r="F156">
        <v>583.97500000000002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2941.65</v>
      </c>
      <c r="C157">
        <v>2939.96</v>
      </c>
      <c r="D157">
        <v>2845.72</v>
      </c>
      <c r="E157">
        <v>2817.79</v>
      </c>
      <c r="F157">
        <v>577.70699999999999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2965.82</v>
      </c>
      <c r="C158">
        <v>2964.1</v>
      </c>
      <c r="D158">
        <v>2871.54</v>
      </c>
      <c r="E158">
        <v>2843.59</v>
      </c>
      <c r="F158">
        <v>601.80600000000004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3003.61</v>
      </c>
      <c r="C159">
        <v>3001.86</v>
      </c>
      <c r="D159">
        <v>2909.34</v>
      </c>
      <c r="E159">
        <v>2881.33</v>
      </c>
      <c r="F159">
        <v>640.21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2957.01</v>
      </c>
      <c r="C160">
        <v>2955.29</v>
      </c>
      <c r="D160">
        <v>2869.16</v>
      </c>
      <c r="E160">
        <v>2841.21</v>
      </c>
      <c r="F160">
        <v>597.43200000000002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2990.9</v>
      </c>
      <c r="C161">
        <v>2989.24</v>
      </c>
      <c r="D161">
        <v>2892.16</v>
      </c>
      <c r="E161">
        <v>2864.2</v>
      </c>
      <c r="F161">
        <v>624.53300000000002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2950.97</v>
      </c>
      <c r="C162">
        <v>2949.25</v>
      </c>
      <c r="D162">
        <v>2856.18</v>
      </c>
      <c r="E162">
        <v>2828.24</v>
      </c>
      <c r="F162">
        <v>588.17600000000004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2933.81</v>
      </c>
      <c r="C163">
        <v>2932.15</v>
      </c>
      <c r="D163">
        <v>2841.51</v>
      </c>
      <c r="E163">
        <v>2813.56</v>
      </c>
      <c r="F163">
        <v>573.25099999999998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2940.32</v>
      </c>
      <c r="C164">
        <v>2938.61</v>
      </c>
      <c r="D164">
        <v>2868.07</v>
      </c>
      <c r="E164">
        <v>2840.05</v>
      </c>
      <c r="F164">
        <v>594.66800000000001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2982.04</v>
      </c>
      <c r="C165">
        <v>2980.28</v>
      </c>
      <c r="D165">
        <v>2906.08</v>
      </c>
      <c r="E165">
        <v>2877.67</v>
      </c>
      <c r="F165">
        <v>633.54499999999996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2960.75</v>
      </c>
      <c r="C166">
        <v>2959.02</v>
      </c>
      <c r="D166">
        <v>2871.5</v>
      </c>
      <c r="E166">
        <v>2842.96</v>
      </c>
      <c r="F166">
        <v>602.34400000000005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2931.54</v>
      </c>
      <c r="C167">
        <v>2929.86</v>
      </c>
      <c r="D167">
        <v>2847.21</v>
      </c>
      <c r="E167">
        <v>2818.92</v>
      </c>
      <c r="F167">
        <v>575.06399999999996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2936.12</v>
      </c>
      <c r="C168">
        <v>2934.38</v>
      </c>
      <c r="D168">
        <v>2869.66</v>
      </c>
      <c r="E168">
        <v>2841.66</v>
      </c>
      <c r="F168">
        <v>594.36699999999996</v>
      </c>
      <c r="G168">
        <v>1</v>
      </c>
      <c r="H168">
        <v>1</v>
      </c>
      <c r="I168">
        <v>0</v>
      </c>
      <c r="R168">
        <f>AVERAGE(B119:B168)</f>
        <v>2955.4098000000008</v>
      </c>
      <c r="S168">
        <f>AVERAGE(C119:C168)</f>
        <v>2953.6901999999995</v>
      </c>
      <c r="U168">
        <f>_xlfn.VAR.P(B119:B168)</f>
        <v>424.57192595999948</v>
      </c>
      <c r="V168">
        <f>_xlfn.VAR.P(C119:C168)</f>
        <v>424.36392596000064</v>
      </c>
      <c r="X168">
        <f>1.96*SQRT(U168)/50</f>
        <v>0.80772161312371327</v>
      </c>
      <c r="Y168">
        <f>1.96*SQRT(V168)/50</f>
        <v>0.80752373537077871</v>
      </c>
    </row>
    <row r="169" spans="1:25" x14ac:dyDescent="0.25">
      <c r="A169" t="s">
        <v>38</v>
      </c>
      <c r="B169">
        <v>147777.03491700001</v>
      </c>
      <c r="C169" t="s">
        <v>37</v>
      </c>
    </row>
    <row r="170" spans="1:25" x14ac:dyDescent="0.25">
      <c r="A170" t="s">
        <v>97</v>
      </c>
      <c r="B170">
        <v>591.31100000000004</v>
      </c>
      <c r="C170">
        <v>569.697</v>
      </c>
      <c r="D170">
        <v>532.65499999999997</v>
      </c>
      <c r="E170">
        <v>511.75</v>
      </c>
      <c r="F170">
        <v>374.46899999999999</v>
      </c>
      <c r="G170">
        <v>1.23007E-3</v>
      </c>
      <c r="H170">
        <v>0.99960199999999999</v>
      </c>
      <c r="I170">
        <v>0</v>
      </c>
    </row>
    <row r="171" spans="1:25" x14ac:dyDescent="0.25">
      <c r="A171" t="s">
        <v>97</v>
      </c>
      <c r="B171">
        <v>550.89300000000003</v>
      </c>
      <c r="C171">
        <v>533.87099999999998</v>
      </c>
      <c r="D171">
        <v>497.90100000000001</v>
      </c>
      <c r="E171">
        <v>478.24</v>
      </c>
      <c r="F171">
        <v>350.64600000000002</v>
      </c>
      <c r="G171">
        <v>1.2300799999999999E-3</v>
      </c>
      <c r="H171">
        <v>0.99887000000000004</v>
      </c>
      <c r="I171">
        <v>0</v>
      </c>
    </row>
    <row r="172" spans="1:25" x14ac:dyDescent="0.25">
      <c r="A172" t="s">
        <v>97</v>
      </c>
      <c r="B172">
        <v>542.02599999999995</v>
      </c>
      <c r="C172">
        <v>525.03399999999999</v>
      </c>
      <c r="D172">
        <v>488.92500000000001</v>
      </c>
      <c r="E172">
        <v>469.334</v>
      </c>
      <c r="F172">
        <v>341.93299999999999</v>
      </c>
      <c r="G172">
        <v>1.2300499999999999E-3</v>
      </c>
      <c r="H172">
        <v>0.99938899999999997</v>
      </c>
      <c r="I172">
        <v>0</v>
      </c>
    </row>
    <row r="173" spans="1:25" x14ac:dyDescent="0.25">
      <c r="A173" t="s">
        <v>97</v>
      </c>
      <c r="B173">
        <v>542.60299999999995</v>
      </c>
      <c r="C173">
        <v>525.96799999999996</v>
      </c>
      <c r="D173">
        <v>490.04500000000002</v>
      </c>
      <c r="E173">
        <v>470.44299999999998</v>
      </c>
      <c r="F173">
        <v>342.65499999999997</v>
      </c>
      <c r="G173">
        <v>1.2300499999999999E-3</v>
      </c>
      <c r="H173">
        <v>0.99968299999999999</v>
      </c>
      <c r="I173">
        <v>1</v>
      </c>
    </row>
    <row r="174" spans="1:25" x14ac:dyDescent="0.25">
      <c r="A174" t="s">
        <v>97</v>
      </c>
      <c r="B174">
        <v>548.25800000000004</v>
      </c>
      <c r="C174">
        <v>531.41700000000003</v>
      </c>
      <c r="D174">
        <v>495.161</v>
      </c>
      <c r="E174">
        <v>475.54199999999997</v>
      </c>
      <c r="F174">
        <v>347.95</v>
      </c>
      <c r="G174">
        <v>1.2300499999999999E-3</v>
      </c>
      <c r="H174">
        <v>0.999977</v>
      </c>
      <c r="I174">
        <v>0</v>
      </c>
    </row>
    <row r="175" spans="1:25" x14ac:dyDescent="0.25">
      <c r="A175" t="s">
        <v>97</v>
      </c>
      <c r="B175">
        <v>549.94000000000005</v>
      </c>
      <c r="C175">
        <v>533.63900000000001</v>
      </c>
      <c r="D175">
        <v>497.786</v>
      </c>
      <c r="E175">
        <v>478.21199999999999</v>
      </c>
      <c r="F175">
        <v>350.58199999999999</v>
      </c>
      <c r="G175">
        <v>1.2300499999999999E-3</v>
      </c>
      <c r="H175">
        <v>0.999614</v>
      </c>
      <c r="I175">
        <v>0</v>
      </c>
    </row>
    <row r="176" spans="1:25" x14ac:dyDescent="0.25">
      <c r="A176" t="s">
        <v>97</v>
      </c>
      <c r="B176">
        <v>542.38099999999997</v>
      </c>
      <c r="C176">
        <v>525.91399999999999</v>
      </c>
      <c r="D176">
        <v>490.048</v>
      </c>
      <c r="E176">
        <v>470.43799999999999</v>
      </c>
      <c r="F176">
        <v>342.72500000000002</v>
      </c>
      <c r="G176">
        <v>1.2301E-3</v>
      </c>
      <c r="H176">
        <v>0.99934699999999999</v>
      </c>
      <c r="I176">
        <v>1</v>
      </c>
    </row>
    <row r="177" spans="1:9" x14ac:dyDescent="0.25">
      <c r="A177" t="s">
        <v>97</v>
      </c>
      <c r="B177">
        <v>546.94000000000005</v>
      </c>
      <c r="C177">
        <v>530.577</v>
      </c>
      <c r="D177">
        <v>494.48200000000003</v>
      </c>
      <c r="E177">
        <v>474.858</v>
      </c>
      <c r="F177">
        <v>347.21100000000001</v>
      </c>
      <c r="G177">
        <v>1.2300499999999999E-3</v>
      </c>
      <c r="H177">
        <v>0.99943700000000002</v>
      </c>
      <c r="I177">
        <v>0</v>
      </c>
    </row>
    <row r="178" spans="1:9" x14ac:dyDescent="0.25">
      <c r="A178" t="s">
        <v>97</v>
      </c>
      <c r="B178">
        <v>550.21299999999997</v>
      </c>
      <c r="C178">
        <v>533.83100000000002</v>
      </c>
      <c r="D178">
        <v>497.61700000000002</v>
      </c>
      <c r="E178">
        <v>478.01400000000001</v>
      </c>
      <c r="F178">
        <v>350.30900000000003</v>
      </c>
      <c r="G178">
        <v>1.2300499999999999E-3</v>
      </c>
      <c r="H178">
        <v>0.99949399999999999</v>
      </c>
      <c r="I178">
        <v>0</v>
      </c>
    </row>
    <row r="179" spans="1:9" x14ac:dyDescent="0.25">
      <c r="A179" t="s">
        <v>97</v>
      </c>
      <c r="B179">
        <v>545.91499999999996</v>
      </c>
      <c r="C179">
        <v>529.50199999999995</v>
      </c>
      <c r="D179">
        <v>493.774</v>
      </c>
      <c r="E179">
        <v>474.19900000000001</v>
      </c>
      <c r="F179">
        <v>346.53899999999999</v>
      </c>
      <c r="G179">
        <v>1.2300600000000001E-3</v>
      </c>
      <c r="H179">
        <v>0.99970999999999999</v>
      </c>
      <c r="I179">
        <v>1</v>
      </c>
    </row>
    <row r="180" spans="1:9" x14ac:dyDescent="0.25">
      <c r="A180" t="s">
        <v>97</v>
      </c>
      <c r="B180">
        <v>546.39200000000005</v>
      </c>
      <c r="C180">
        <v>529.96799999999996</v>
      </c>
      <c r="D180">
        <v>493.58199999999999</v>
      </c>
      <c r="E180">
        <v>473.98899999999998</v>
      </c>
      <c r="F180">
        <v>346.24200000000002</v>
      </c>
      <c r="G180">
        <v>1.2300499999999999E-3</v>
      </c>
      <c r="H180">
        <v>0.99774499999999999</v>
      </c>
      <c r="I180">
        <v>0</v>
      </c>
    </row>
    <row r="181" spans="1:9" x14ac:dyDescent="0.25">
      <c r="A181" t="s">
        <v>97</v>
      </c>
      <c r="B181">
        <v>547.26400000000001</v>
      </c>
      <c r="C181">
        <v>530.91700000000003</v>
      </c>
      <c r="D181">
        <v>495.01900000000001</v>
      </c>
      <c r="E181">
        <v>475.44200000000001</v>
      </c>
      <c r="F181">
        <v>347.81900000000002</v>
      </c>
      <c r="G181">
        <v>1.2300499999999999E-3</v>
      </c>
      <c r="H181">
        <v>0.99962099999999998</v>
      </c>
      <c r="I181">
        <v>0</v>
      </c>
    </row>
    <row r="182" spans="1:9" x14ac:dyDescent="0.25">
      <c r="A182" t="s">
        <v>97</v>
      </c>
      <c r="B182">
        <v>541.39300000000003</v>
      </c>
      <c r="C182">
        <v>525.07600000000002</v>
      </c>
      <c r="D182">
        <v>489.13499999999999</v>
      </c>
      <c r="E182">
        <v>469.57</v>
      </c>
      <c r="F182">
        <v>342.14800000000002</v>
      </c>
      <c r="G182">
        <v>1.2300499999999999E-3</v>
      </c>
      <c r="H182">
        <v>0.99952399999999997</v>
      </c>
      <c r="I182">
        <v>0</v>
      </c>
    </row>
    <row r="183" spans="1:9" x14ac:dyDescent="0.25">
      <c r="A183" t="s">
        <v>97</v>
      </c>
      <c r="B183">
        <v>543.71199999999999</v>
      </c>
      <c r="C183">
        <v>526.98900000000003</v>
      </c>
      <c r="D183">
        <v>490.84</v>
      </c>
      <c r="E183">
        <v>471.21</v>
      </c>
      <c r="F183">
        <v>343.67500000000001</v>
      </c>
      <c r="G183">
        <v>1.2300499999999999E-3</v>
      </c>
      <c r="H183">
        <v>0.99999499999999997</v>
      </c>
      <c r="I183">
        <v>1</v>
      </c>
    </row>
    <row r="184" spans="1:9" x14ac:dyDescent="0.25">
      <c r="A184" t="s">
        <v>97</v>
      </c>
      <c r="B184">
        <v>545.98900000000003</v>
      </c>
      <c r="C184">
        <v>529.66300000000001</v>
      </c>
      <c r="D184">
        <v>493.61700000000002</v>
      </c>
      <c r="E184">
        <v>473.97199999999998</v>
      </c>
      <c r="F184">
        <v>346.36500000000001</v>
      </c>
      <c r="G184">
        <v>1.2300499999999999E-3</v>
      </c>
      <c r="H184">
        <v>0.99966900000000003</v>
      </c>
      <c r="I184">
        <v>1</v>
      </c>
    </row>
    <row r="185" spans="1:9" x14ac:dyDescent="0.25">
      <c r="A185" t="s">
        <v>97</v>
      </c>
      <c r="B185">
        <v>546.774</v>
      </c>
      <c r="C185">
        <v>530.07399999999996</v>
      </c>
      <c r="D185">
        <v>494.06</v>
      </c>
      <c r="E185">
        <v>474.41199999999998</v>
      </c>
      <c r="F185">
        <v>346.61599999999999</v>
      </c>
      <c r="G185">
        <v>1.2300600000000001E-3</v>
      </c>
      <c r="H185">
        <v>0.99972499999999997</v>
      </c>
      <c r="I185">
        <v>1</v>
      </c>
    </row>
    <row r="186" spans="1:9" x14ac:dyDescent="0.25">
      <c r="A186" t="s">
        <v>97</v>
      </c>
      <c r="B186">
        <v>546.23599999999999</v>
      </c>
      <c r="C186">
        <v>529.92200000000003</v>
      </c>
      <c r="D186">
        <v>493.82600000000002</v>
      </c>
      <c r="E186">
        <v>474.185</v>
      </c>
      <c r="F186">
        <v>346.755</v>
      </c>
      <c r="G186">
        <v>1.2300499999999999E-3</v>
      </c>
      <c r="H186">
        <v>0.99920600000000004</v>
      </c>
      <c r="I186">
        <v>1</v>
      </c>
    </row>
    <row r="187" spans="1:9" x14ac:dyDescent="0.25">
      <c r="A187" t="s">
        <v>97</v>
      </c>
      <c r="B187">
        <v>541.38900000000001</v>
      </c>
      <c r="C187">
        <v>525.11699999999996</v>
      </c>
      <c r="D187">
        <v>489.11700000000002</v>
      </c>
      <c r="E187">
        <v>469.51299999999998</v>
      </c>
      <c r="F187">
        <v>342.02100000000002</v>
      </c>
      <c r="G187">
        <v>1.2300499999999999E-3</v>
      </c>
      <c r="H187">
        <v>0.99975899999999995</v>
      </c>
      <c r="I187">
        <v>0</v>
      </c>
    </row>
    <row r="188" spans="1:9" x14ac:dyDescent="0.25">
      <c r="A188" t="s">
        <v>97</v>
      </c>
      <c r="B188">
        <v>545.80100000000004</v>
      </c>
      <c r="C188">
        <v>529.529</v>
      </c>
      <c r="D188">
        <v>493.714</v>
      </c>
      <c r="E188">
        <v>474.06099999999998</v>
      </c>
      <c r="F188">
        <v>346.60599999999999</v>
      </c>
      <c r="G188">
        <v>1.2300499999999999E-3</v>
      </c>
      <c r="H188">
        <v>0.99960899999999997</v>
      </c>
      <c r="I188">
        <v>0</v>
      </c>
    </row>
    <row r="189" spans="1:9" x14ac:dyDescent="0.25">
      <c r="A189" t="s">
        <v>97</v>
      </c>
      <c r="B189">
        <v>551.476</v>
      </c>
      <c r="C189">
        <v>534.745</v>
      </c>
      <c r="D189">
        <v>498.51499999999999</v>
      </c>
      <c r="E189">
        <v>478.892</v>
      </c>
      <c r="F189">
        <v>351.32400000000001</v>
      </c>
      <c r="G189">
        <v>1.2300499999999999E-3</v>
      </c>
      <c r="H189">
        <v>0.999718</v>
      </c>
      <c r="I189">
        <v>0</v>
      </c>
    </row>
    <row r="190" spans="1:9" x14ac:dyDescent="0.25">
      <c r="A190" t="s">
        <v>97</v>
      </c>
      <c r="B190">
        <v>541.98</v>
      </c>
      <c r="C190">
        <v>525.66899999999998</v>
      </c>
      <c r="D190">
        <v>489.79199999999997</v>
      </c>
      <c r="E190">
        <v>470.19600000000003</v>
      </c>
      <c r="F190">
        <v>342.66500000000002</v>
      </c>
      <c r="G190">
        <v>1.2300600000000001E-3</v>
      </c>
      <c r="H190">
        <v>0.99995500000000004</v>
      </c>
      <c r="I190">
        <v>0</v>
      </c>
    </row>
    <row r="191" spans="1:9" x14ac:dyDescent="0.25">
      <c r="A191" t="s">
        <v>97</v>
      </c>
      <c r="B191">
        <v>541.92700000000002</v>
      </c>
      <c r="C191">
        <v>525.67499999999995</v>
      </c>
      <c r="D191">
        <v>489.68599999999998</v>
      </c>
      <c r="E191">
        <v>470.09</v>
      </c>
      <c r="F191">
        <v>342.44099999999997</v>
      </c>
      <c r="G191">
        <v>1.2300600000000001E-3</v>
      </c>
      <c r="H191">
        <v>0.99988999999999995</v>
      </c>
      <c r="I191">
        <v>0</v>
      </c>
    </row>
    <row r="192" spans="1:9" x14ac:dyDescent="0.25">
      <c r="A192" t="s">
        <v>97</v>
      </c>
      <c r="B192">
        <v>545.96</v>
      </c>
      <c r="C192">
        <v>529.64599999999996</v>
      </c>
      <c r="D192">
        <v>493.51299999999998</v>
      </c>
      <c r="E192">
        <v>473.92200000000003</v>
      </c>
      <c r="F192">
        <v>346.35300000000001</v>
      </c>
      <c r="G192">
        <v>1.2300600000000001E-3</v>
      </c>
      <c r="H192">
        <v>0.99991799999999997</v>
      </c>
      <c r="I192">
        <v>0</v>
      </c>
    </row>
    <row r="193" spans="1:9" x14ac:dyDescent="0.25">
      <c r="A193" t="s">
        <v>97</v>
      </c>
      <c r="B193">
        <v>546.30700000000002</v>
      </c>
      <c r="C193">
        <v>529.99900000000002</v>
      </c>
      <c r="D193">
        <v>494.08600000000001</v>
      </c>
      <c r="E193">
        <v>474.49799999999999</v>
      </c>
      <c r="F193">
        <v>346.67</v>
      </c>
      <c r="G193">
        <v>1.23007E-3</v>
      </c>
      <c r="H193">
        <v>0.99988900000000003</v>
      </c>
      <c r="I193">
        <v>0</v>
      </c>
    </row>
    <row r="194" spans="1:9" x14ac:dyDescent="0.25">
      <c r="A194" t="s">
        <v>97</v>
      </c>
      <c r="B194">
        <v>547.02</v>
      </c>
      <c r="C194">
        <v>530.30600000000004</v>
      </c>
      <c r="D194">
        <v>494.255</v>
      </c>
      <c r="E194">
        <v>474.637</v>
      </c>
      <c r="F194">
        <v>346.98</v>
      </c>
      <c r="G194">
        <v>1.2300600000000001E-3</v>
      </c>
      <c r="H194">
        <v>0.99980400000000003</v>
      </c>
      <c r="I194">
        <v>0</v>
      </c>
    </row>
    <row r="195" spans="1:9" x14ac:dyDescent="0.25">
      <c r="A195" t="s">
        <v>97</v>
      </c>
      <c r="B195">
        <v>546.02499999999998</v>
      </c>
      <c r="C195">
        <v>529.74300000000005</v>
      </c>
      <c r="D195">
        <v>493.60599999999999</v>
      </c>
      <c r="E195">
        <v>474.01299999999998</v>
      </c>
      <c r="F195">
        <v>346.25400000000002</v>
      </c>
      <c r="G195">
        <v>1.23015E-3</v>
      </c>
      <c r="H195">
        <v>0.99993699999999996</v>
      </c>
      <c r="I195">
        <v>0</v>
      </c>
    </row>
    <row r="196" spans="1:9" x14ac:dyDescent="0.25">
      <c r="A196" t="s">
        <v>97</v>
      </c>
      <c r="B196">
        <v>550.81799999999998</v>
      </c>
      <c r="C196">
        <v>534.505</v>
      </c>
      <c r="D196">
        <v>498.29500000000002</v>
      </c>
      <c r="E196">
        <v>478.70499999999998</v>
      </c>
      <c r="F196">
        <v>350.964</v>
      </c>
      <c r="G196">
        <v>1.2300499999999999E-3</v>
      </c>
      <c r="H196">
        <v>0.99996300000000005</v>
      </c>
      <c r="I196">
        <v>0</v>
      </c>
    </row>
    <row r="197" spans="1:9" x14ac:dyDescent="0.25">
      <c r="A197" t="s">
        <v>97</v>
      </c>
      <c r="B197">
        <v>545.947</v>
      </c>
      <c r="C197">
        <v>529.68799999999999</v>
      </c>
      <c r="D197">
        <v>493.75599999999997</v>
      </c>
      <c r="E197">
        <v>474.12599999999998</v>
      </c>
      <c r="F197">
        <v>346.39400000000001</v>
      </c>
      <c r="G197">
        <v>1.2300499999999999E-3</v>
      </c>
      <c r="H197">
        <v>0.99948599999999999</v>
      </c>
      <c r="I197">
        <v>0</v>
      </c>
    </row>
    <row r="198" spans="1:9" x14ac:dyDescent="0.25">
      <c r="A198" t="s">
        <v>97</v>
      </c>
      <c r="B198">
        <v>546.81700000000001</v>
      </c>
      <c r="C198">
        <v>530.52700000000004</v>
      </c>
      <c r="D198">
        <v>494.24799999999999</v>
      </c>
      <c r="E198">
        <v>474.69799999999998</v>
      </c>
      <c r="F198">
        <v>346.99200000000002</v>
      </c>
      <c r="G198">
        <v>1.2300499999999999E-3</v>
      </c>
      <c r="H198">
        <v>0.99983900000000003</v>
      </c>
      <c r="I198">
        <v>0</v>
      </c>
    </row>
    <row r="199" spans="1:9" x14ac:dyDescent="0.25">
      <c r="A199" t="s">
        <v>97</v>
      </c>
      <c r="B199">
        <v>549.81399999999996</v>
      </c>
      <c r="C199">
        <v>533.62400000000002</v>
      </c>
      <c r="D199">
        <v>497.62</v>
      </c>
      <c r="E199">
        <v>478.00900000000001</v>
      </c>
      <c r="F199">
        <v>350.50400000000002</v>
      </c>
      <c r="G199">
        <v>1.23007E-3</v>
      </c>
      <c r="H199">
        <v>0.99997800000000003</v>
      </c>
      <c r="I199">
        <v>0</v>
      </c>
    </row>
    <row r="200" spans="1:9" x14ac:dyDescent="0.25">
      <c r="A200" t="s">
        <v>97</v>
      </c>
      <c r="B200">
        <v>549.89300000000003</v>
      </c>
      <c r="C200">
        <v>533.60299999999995</v>
      </c>
      <c r="D200">
        <v>497.57</v>
      </c>
      <c r="E200">
        <v>477.99700000000001</v>
      </c>
      <c r="F200">
        <v>350.654</v>
      </c>
      <c r="G200">
        <v>1.23007E-3</v>
      </c>
      <c r="H200">
        <v>0.99991699999999994</v>
      </c>
      <c r="I200">
        <v>0</v>
      </c>
    </row>
    <row r="201" spans="1:9" x14ac:dyDescent="0.25">
      <c r="A201" t="s">
        <v>97</v>
      </c>
      <c r="B201">
        <v>550.54100000000005</v>
      </c>
      <c r="C201">
        <v>533.79700000000003</v>
      </c>
      <c r="D201">
        <v>498.02699999999999</v>
      </c>
      <c r="E201">
        <v>478.43599999999998</v>
      </c>
      <c r="F201">
        <v>350.75099999999998</v>
      </c>
      <c r="G201">
        <v>1.2300499999999999E-3</v>
      </c>
      <c r="H201">
        <v>0.99968500000000005</v>
      </c>
      <c r="I201">
        <v>0</v>
      </c>
    </row>
    <row r="202" spans="1:9" x14ac:dyDescent="0.25">
      <c r="A202" t="s">
        <v>97</v>
      </c>
      <c r="B202">
        <v>546.62099999999998</v>
      </c>
      <c r="C202">
        <v>529.94200000000001</v>
      </c>
      <c r="D202">
        <v>493.76299999999998</v>
      </c>
      <c r="E202">
        <v>474.12700000000001</v>
      </c>
      <c r="F202">
        <v>346.34199999999998</v>
      </c>
      <c r="G202">
        <v>1.2300499999999999E-3</v>
      </c>
      <c r="H202">
        <v>0.99989600000000001</v>
      </c>
      <c r="I202">
        <v>1</v>
      </c>
    </row>
    <row r="203" spans="1:9" x14ac:dyDescent="0.25">
      <c r="A203" t="s">
        <v>97</v>
      </c>
      <c r="B203">
        <v>549.17200000000003</v>
      </c>
      <c r="C203">
        <v>531.59799999999996</v>
      </c>
      <c r="D203">
        <v>495.471</v>
      </c>
      <c r="E203">
        <v>475.839</v>
      </c>
      <c r="F203">
        <v>348.11799999999999</v>
      </c>
      <c r="G203">
        <v>1.2300499999999999E-3</v>
      </c>
      <c r="H203">
        <v>0.99990100000000004</v>
      </c>
      <c r="I203">
        <v>0</v>
      </c>
    </row>
    <row r="204" spans="1:9" x14ac:dyDescent="0.25">
      <c r="A204" t="s">
        <v>97</v>
      </c>
      <c r="B204">
        <v>542.46</v>
      </c>
      <c r="C204">
        <v>526.14400000000001</v>
      </c>
      <c r="D204">
        <v>489.77199999999999</v>
      </c>
      <c r="E204">
        <v>470.16800000000001</v>
      </c>
      <c r="F204">
        <v>342.51799999999997</v>
      </c>
      <c r="G204">
        <v>1.2300499999999999E-3</v>
      </c>
      <c r="H204">
        <v>0.99998200000000004</v>
      </c>
      <c r="I204">
        <v>0</v>
      </c>
    </row>
    <row r="205" spans="1:9" x14ac:dyDescent="0.25">
      <c r="A205" t="s">
        <v>97</v>
      </c>
      <c r="B205">
        <v>545.63900000000001</v>
      </c>
      <c r="C205">
        <v>529.37800000000004</v>
      </c>
      <c r="D205">
        <v>493.44400000000002</v>
      </c>
      <c r="E205">
        <v>473.85599999999999</v>
      </c>
      <c r="F205">
        <v>346.19099999999997</v>
      </c>
      <c r="G205">
        <v>1.2300600000000001E-3</v>
      </c>
      <c r="H205">
        <v>0.999641</v>
      </c>
      <c r="I205">
        <v>0</v>
      </c>
    </row>
    <row r="206" spans="1:9" x14ac:dyDescent="0.25">
      <c r="A206" t="s">
        <v>97</v>
      </c>
      <c r="B206">
        <v>546.36900000000003</v>
      </c>
      <c r="C206">
        <v>530.03300000000002</v>
      </c>
      <c r="D206">
        <v>494.17599999999999</v>
      </c>
      <c r="E206">
        <v>474.52800000000002</v>
      </c>
      <c r="F206">
        <v>346.673</v>
      </c>
      <c r="G206">
        <v>1.2301E-3</v>
      </c>
      <c r="H206">
        <v>0.99966999999999995</v>
      </c>
      <c r="I206">
        <v>0</v>
      </c>
    </row>
    <row r="207" spans="1:9" x14ac:dyDescent="0.25">
      <c r="A207" t="s">
        <v>97</v>
      </c>
      <c r="B207">
        <v>547.35400000000004</v>
      </c>
      <c r="C207">
        <v>530.62400000000002</v>
      </c>
      <c r="D207">
        <v>494.47500000000002</v>
      </c>
      <c r="E207">
        <v>474.916</v>
      </c>
      <c r="F207">
        <v>347.495</v>
      </c>
      <c r="G207">
        <v>1.2300499999999999E-3</v>
      </c>
      <c r="H207">
        <v>0.99986799999999998</v>
      </c>
      <c r="I207">
        <v>0</v>
      </c>
    </row>
    <row r="208" spans="1:9" x14ac:dyDescent="0.25">
      <c r="A208" t="s">
        <v>97</v>
      </c>
      <c r="B208">
        <v>550.18399999999997</v>
      </c>
      <c r="C208">
        <v>533.88800000000003</v>
      </c>
      <c r="D208">
        <v>497.839</v>
      </c>
      <c r="E208">
        <v>478.23099999999999</v>
      </c>
      <c r="F208">
        <v>350.74</v>
      </c>
      <c r="G208">
        <v>1.2300499999999999E-3</v>
      </c>
      <c r="H208">
        <v>0.99998799999999999</v>
      </c>
      <c r="I208">
        <v>0</v>
      </c>
    </row>
    <row r="209" spans="1:25" x14ac:dyDescent="0.25">
      <c r="A209" t="s">
        <v>97</v>
      </c>
      <c r="B209">
        <v>550.54999999999995</v>
      </c>
      <c r="C209">
        <v>534.23400000000004</v>
      </c>
      <c r="D209">
        <v>498.18299999999999</v>
      </c>
      <c r="E209">
        <v>478.577</v>
      </c>
      <c r="F209">
        <v>350.8</v>
      </c>
      <c r="G209">
        <v>1.2300499999999999E-3</v>
      </c>
      <c r="H209">
        <v>0.998108</v>
      </c>
      <c r="I209">
        <v>1</v>
      </c>
    </row>
    <row r="210" spans="1:25" x14ac:dyDescent="0.25">
      <c r="A210" t="s">
        <v>97</v>
      </c>
      <c r="B210">
        <v>550.36400000000003</v>
      </c>
      <c r="C210">
        <v>534.05499999999995</v>
      </c>
      <c r="D210">
        <v>498.07499999999999</v>
      </c>
      <c r="E210">
        <v>478.43700000000001</v>
      </c>
      <c r="F210">
        <v>350.87099999999998</v>
      </c>
      <c r="G210">
        <v>1.2300499999999999E-3</v>
      </c>
      <c r="H210">
        <v>0.99993699999999996</v>
      </c>
      <c r="I210">
        <v>0</v>
      </c>
    </row>
    <row r="211" spans="1:25" x14ac:dyDescent="0.25">
      <c r="A211" t="s">
        <v>97</v>
      </c>
      <c r="B211">
        <v>546.45299999999997</v>
      </c>
      <c r="C211">
        <v>530.12800000000004</v>
      </c>
      <c r="D211">
        <v>494.108</v>
      </c>
      <c r="E211">
        <v>474.46600000000001</v>
      </c>
      <c r="F211">
        <v>346.65899999999999</v>
      </c>
      <c r="G211">
        <v>1.2300600000000001E-3</v>
      </c>
      <c r="H211">
        <v>0.99997000000000003</v>
      </c>
      <c r="I211">
        <v>0</v>
      </c>
    </row>
    <row r="212" spans="1:25" x14ac:dyDescent="0.25">
      <c r="A212" t="s">
        <v>97</v>
      </c>
      <c r="B212">
        <v>545.85599999999999</v>
      </c>
      <c r="C212">
        <v>529.48199999999997</v>
      </c>
      <c r="D212">
        <v>493.63600000000002</v>
      </c>
      <c r="E212">
        <v>474.05</v>
      </c>
      <c r="F212">
        <v>346.33199999999999</v>
      </c>
      <c r="G212">
        <v>1.2300600000000001E-3</v>
      </c>
      <c r="H212">
        <v>0.99974499999999999</v>
      </c>
      <c r="I212">
        <v>0</v>
      </c>
    </row>
    <row r="213" spans="1:25" x14ac:dyDescent="0.25">
      <c r="A213" t="s">
        <v>97</v>
      </c>
      <c r="B213">
        <v>547.59199999999998</v>
      </c>
      <c r="C213">
        <v>531.27599999999995</v>
      </c>
      <c r="D213">
        <v>495.072</v>
      </c>
      <c r="E213">
        <v>475.48</v>
      </c>
      <c r="F213">
        <v>347.65600000000001</v>
      </c>
      <c r="G213">
        <v>1.2300499999999999E-3</v>
      </c>
      <c r="H213">
        <v>0.99978599999999995</v>
      </c>
      <c r="I213">
        <v>0</v>
      </c>
    </row>
    <row r="214" spans="1:25" x14ac:dyDescent="0.25">
      <c r="A214" t="s">
        <v>97</v>
      </c>
      <c r="B214">
        <v>551.18899999999996</v>
      </c>
      <c r="C214">
        <v>534.38199999999995</v>
      </c>
      <c r="D214">
        <v>498.3</v>
      </c>
      <c r="E214">
        <v>478.69799999999998</v>
      </c>
      <c r="F214">
        <v>350.90600000000001</v>
      </c>
      <c r="G214">
        <v>1.2300499999999999E-3</v>
      </c>
      <c r="H214">
        <v>0.99979499999999999</v>
      </c>
      <c r="I214">
        <v>1</v>
      </c>
    </row>
    <row r="215" spans="1:25" x14ac:dyDescent="0.25">
      <c r="A215" t="s">
        <v>97</v>
      </c>
      <c r="B215">
        <v>543.00800000000004</v>
      </c>
      <c r="C215">
        <v>526.56299999999999</v>
      </c>
      <c r="D215">
        <v>490.71699999999998</v>
      </c>
      <c r="E215">
        <v>471.06700000000001</v>
      </c>
      <c r="F215">
        <v>343.416</v>
      </c>
      <c r="G215">
        <v>1.23007E-3</v>
      </c>
      <c r="H215">
        <v>0.99992599999999998</v>
      </c>
      <c r="I215">
        <v>1</v>
      </c>
    </row>
    <row r="216" spans="1:25" x14ac:dyDescent="0.25">
      <c r="A216" t="s">
        <v>97</v>
      </c>
      <c r="B216">
        <v>546.79499999999996</v>
      </c>
      <c r="C216">
        <v>530.05499999999995</v>
      </c>
      <c r="D216">
        <v>494.04</v>
      </c>
      <c r="E216">
        <v>474.40899999999999</v>
      </c>
      <c r="F216">
        <v>346.71100000000001</v>
      </c>
      <c r="G216">
        <v>1.2300499999999999E-3</v>
      </c>
      <c r="H216">
        <v>0.99958899999999995</v>
      </c>
      <c r="I216">
        <v>0</v>
      </c>
    </row>
    <row r="217" spans="1:25" x14ac:dyDescent="0.25">
      <c r="A217" t="s">
        <v>97</v>
      </c>
      <c r="B217">
        <v>545.91700000000003</v>
      </c>
      <c r="C217">
        <v>529.529</v>
      </c>
      <c r="D217">
        <v>493.77100000000002</v>
      </c>
      <c r="E217">
        <v>474.17500000000001</v>
      </c>
      <c r="F217">
        <v>346.67</v>
      </c>
      <c r="G217">
        <v>1.2300600000000001E-3</v>
      </c>
      <c r="H217">
        <v>0.99974399999999997</v>
      </c>
      <c r="I217">
        <v>0</v>
      </c>
    </row>
    <row r="218" spans="1:25" x14ac:dyDescent="0.25">
      <c r="A218" t="s">
        <v>97</v>
      </c>
      <c r="B218">
        <v>542.65499999999997</v>
      </c>
      <c r="C218">
        <v>526.30399999999997</v>
      </c>
      <c r="D218">
        <v>490.23399999999998</v>
      </c>
      <c r="E218">
        <v>470.601</v>
      </c>
      <c r="F218">
        <v>342.745</v>
      </c>
      <c r="G218">
        <v>1.2300499999999999E-3</v>
      </c>
      <c r="H218">
        <v>0.999807</v>
      </c>
      <c r="I218">
        <v>0</v>
      </c>
    </row>
    <row r="219" spans="1:25" x14ac:dyDescent="0.25">
      <c r="A219" t="s">
        <v>97</v>
      </c>
      <c r="B219">
        <v>542.37</v>
      </c>
      <c r="C219">
        <v>526.04899999999998</v>
      </c>
      <c r="D219">
        <v>490.16699999999997</v>
      </c>
      <c r="E219">
        <v>470.53</v>
      </c>
      <c r="F219">
        <v>342.83600000000001</v>
      </c>
      <c r="G219">
        <v>1.2300499999999999E-3</v>
      </c>
      <c r="H219">
        <v>0.99990100000000004</v>
      </c>
      <c r="I219">
        <v>1</v>
      </c>
    </row>
    <row r="220" spans="1:25" x14ac:dyDescent="0.25">
      <c r="A220" t="s">
        <v>97</v>
      </c>
      <c r="B220">
        <v>545.79300000000001</v>
      </c>
      <c r="C220">
        <v>529.39700000000005</v>
      </c>
      <c r="D220">
        <v>493.27199999999999</v>
      </c>
      <c r="E220">
        <v>473.65</v>
      </c>
      <c r="F220">
        <v>346.13099999999997</v>
      </c>
      <c r="G220">
        <v>1.2300600000000001E-3</v>
      </c>
      <c r="H220">
        <v>0.99954100000000001</v>
      </c>
      <c r="I220">
        <v>0</v>
      </c>
    </row>
    <row r="221" spans="1:25" x14ac:dyDescent="0.25">
      <c r="A221" t="s">
        <v>97</v>
      </c>
      <c r="B221">
        <v>546.61900000000003</v>
      </c>
      <c r="C221">
        <v>530.28</v>
      </c>
      <c r="D221">
        <v>494.61900000000003</v>
      </c>
      <c r="E221">
        <v>475.00599999999997</v>
      </c>
      <c r="F221">
        <v>347.34199999999998</v>
      </c>
      <c r="G221">
        <v>1.2300600000000001E-3</v>
      </c>
      <c r="H221">
        <v>0.99993200000000004</v>
      </c>
      <c r="I221">
        <v>0</v>
      </c>
    </row>
    <row r="222" spans="1:25" x14ac:dyDescent="0.25">
      <c r="A222" t="s">
        <v>97</v>
      </c>
      <c r="B222">
        <v>551.24699999999996</v>
      </c>
      <c r="C222">
        <v>534.48299999999995</v>
      </c>
      <c r="D222">
        <v>498.30500000000001</v>
      </c>
      <c r="E222">
        <v>478.67500000000001</v>
      </c>
      <c r="F222">
        <v>351.08600000000001</v>
      </c>
      <c r="G222">
        <v>1.2300499999999999E-3</v>
      </c>
      <c r="H222">
        <v>0.99923899999999999</v>
      </c>
      <c r="I222">
        <v>0</v>
      </c>
    </row>
    <row r="223" spans="1:25" x14ac:dyDescent="0.25">
      <c r="A223" t="s">
        <v>97</v>
      </c>
      <c r="B223">
        <v>550.6</v>
      </c>
      <c r="C223">
        <v>534.28499999999997</v>
      </c>
      <c r="D223">
        <v>498.41300000000001</v>
      </c>
      <c r="E223">
        <v>478.78899999999999</v>
      </c>
      <c r="F223">
        <v>351.01</v>
      </c>
      <c r="G223">
        <v>1.2300600000000001E-3</v>
      </c>
      <c r="H223">
        <v>0.99993799999999999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546.36800000000005</v>
      </c>
      <c r="C224">
        <v>529.92999999999995</v>
      </c>
      <c r="D224">
        <v>494.02300000000002</v>
      </c>
      <c r="E224">
        <v>474.44799999999998</v>
      </c>
      <c r="F224">
        <v>346.56</v>
      </c>
      <c r="G224">
        <v>1.2300499999999999E-3</v>
      </c>
      <c r="H224">
        <v>0.99903900000000001</v>
      </c>
      <c r="I224">
        <v>1</v>
      </c>
      <c r="R224">
        <f>AVERAGE(B175:B224)</f>
        <v>546.72077999999999</v>
      </c>
      <c r="S224">
        <f>AVERAGE(C175:C224)</f>
        <v>530.28567999999996</v>
      </c>
      <c r="U224">
        <f>_xlfn.VAR.P(B175:B224)</f>
        <v>8.0951522115999701</v>
      </c>
      <c r="V224">
        <f>_xlfn.VAR.P(C175:C224)</f>
        <v>7.7988558576000049</v>
      </c>
      <c r="X224">
        <f>1.96*SQRT(U224)/50</f>
        <v>0.11153176540534529</v>
      </c>
      <c r="Y224">
        <f>1.96*SQRT(V224)/50</f>
        <v>0.10947161214224659</v>
      </c>
    </row>
    <row r="225" spans="1:9" x14ac:dyDescent="0.25">
      <c r="A225" t="s">
        <v>97</v>
      </c>
      <c r="B225">
        <v>27342.121171999999</v>
      </c>
      <c r="C225" t="s">
        <v>37</v>
      </c>
    </row>
    <row r="226" spans="1:9" x14ac:dyDescent="0.25">
      <c r="A226" t="s">
        <v>113</v>
      </c>
      <c r="B226">
        <v>497.06400000000002</v>
      </c>
      <c r="C226">
        <v>480.26100000000002</v>
      </c>
      <c r="D226">
        <v>444.14699999999999</v>
      </c>
      <c r="E226">
        <v>428.70400000000001</v>
      </c>
      <c r="F226">
        <v>300.86399999999998</v>
      </c>
      <c r="G226">
        <v>1.2300600000000001E-3</v>
      </c>
      <c r="H226">
        <v>0.99961900000000004</v>
      </c>
      <c r="I226">
        <v>0</v>
      </c>
    </row>
    <row r="227" spans="1:9" x14ac:dyDescent="0.25">
      <c r="A227" t="s">
        <v>113</v>
      </c>
      <c r="B227">
        <v>497.01900000000001</v>
      </c>
      <c r="C227">
        <v>480.44900000000001</v>
      </c>
      <c r="D227">
        <v>444.47500000000002</v>
      </c>
      <c r="E227">
        <v>429.01400000000001</v>
      </c>
      <c r="F227">
        <v>301.10700000000003</v>
      </c>
      <c r="G227">
        <v>1.2300600000000001E-3</v>
      </c>
      <c r="H227">
        <v>0.99997800000000003</v>
      </c>
      <c r="I227">
        <v>1</v>
      </c>
    </row>
    <row r="228" spans="1:9" x14ac:dyDescent="0.25">
      <c r="A228" t="s">
        <v>113</v>
      </c>
      <c r="B228">
        <v>496.25200000000001</v>
      </c>
      <c r="C228">
        <v>479.92200000000003</v>
      </c>
      <c r="D228">
        <v>444.14499999999998</v>
      </c>
      <c r="E228">
        <v>428.70699999999999</v>
      </c>
      <c r="F228">
        <v>300.89</v>
      </c>
      <c r="G228">
        <v>1.2300499999999999E-3</v>
      </c>
      <c r="H228">
        <v>0.99986200000000003</v>
      </c>
      <c r="I228">
        <v>0</v>
      </c>
    </row>
    <row r="229" spans="1:9" x14ac:dyDescent="0.25">
      <c r="A229" t="s">
        <v>113</v>
      </c>
      <c r="B229">
        <v>496.24400000000003</v>
      </c>
      <c r="C229">
        <v>479.86200000000002</v>
      </c>
      <c r="D229">
        <v>443.61900000000003</v>
      </c>
      <c r="E229">
        <v>428.17399999999998</v>
      </c>
      <c r="F229">
        <v>300.77300000000002</v>
      </c>
      <c r="G229">
        <v>1.2300499999999999E-3</v>
      </c>
      <c r="H229">
        <v>0.99993399999999999</v>
      </c>
      <c r="I229">
        <v>0</v>
      </c>
    </row>
    <row r="230" spans="1:9" x14ac:dyDescent="0.25">
      <c r="A230" t="s">
        <v>113</v>
      </c>
      <c r="B230">
        <v>497.14</v>
      </c>
      <c r="C230">
        <v>480.35399999999998</v>
      </c>
      <c r="D230">
        <v>444.39499999999998</v>
      </c>
      <c r="E230">
        <v>428.93</v>
      </c>
      <c r="F230">
        <v>301.04300000000001</v>
      </c>
      <c r="G230">
        <v>1.2300499999999999E-3</v>
      </c>
      <c r="H230">
        <v>0.999749</v>
      </c>
      <c r="I230">
        <v>0</v>
      </c>
    </row>
    <row r="231" spans="1:9" x14ac:dyDescent="0.25">
      <c r="A231" t="s">
        <v>113</v>
      </c>
      <c r="B231">
        <v>496.45</v>
      </c>
      <c r="C231">
        <v>479.923</v>
      </c>
      <c r="D231">
        <v>443.91500000000002</v>
      </c>
      <c r="E231">
        <v>428.49400000000003</v>
      </c>
      <c r="F231">
        <v>300.774</v>
      </c>
      <c r="G231">
        <v>1.2300499999999999E-3</v>
      </c>
      <c r="H231">
        <v>0.99845300000000003</v>
      </c>
      <c r="I231">
        <v>1</v>
      </c>
    </row>
    <row r="232" spans="1:9" x14ac:dyDescent="0.25">
      <c r="A232" t="s">
        <v>113</v>
      </c>
      <c r="B232">
        <v>496.33</v>
      </c>
      <c r="C232">
        <v>479.78100000000001</v>
      </c>
      <c r="D232">
        <v>443.89400000000001</v>
      </c>
      <c r="E232">
        <v>428.45499999999998</v>
      </c>
      <c r="F232">
        <v>300.73099999999999</v>
      </c>
      <c r="G232">
        <v>1.2300499999999999E-3</v>
      </c>
      <c r="H232">
        <v>0.99966900000000003</v>
      </c>
      <c r="I232">
        <v>0</v>
      </c>
    </row>
    <row r="233" spans="1:9" x14ac:dyDescent="0.25">
      <c r="A233" t="s">
        <v>113</v>
      </c>
      <c r="B233">
        <v>496.57799999999997</v>
      </c>
      <c r="C233">
        <v>480.02800000000002</v>
      </c>
      <c r="D233">
        <v>443.899</v>
      </c>
      <c r="E233">
        <v>428.46499999999997</v>
      </c>
      <c r="F233">
        <v>300.863</v>
      </c>
      <c r="G233">
        <v>1.2300600000000001E-3</v>
      </c>
      <c r="H233">
        <v>0.99920799999999999</v>
      </c>
      <c r="I233">
        <v>0</v>
      </c>
    </row>
    <row r="234" spans="1:9" x14ac:dyDescent="0.25">
      <c r="A234" t="s">
        <v>113</v>
      </c>
      <c r="B234">
        <v>496.529</v>
      </c>
      <c r="C234">
        <v>479.74299999999999</v>
      </c>
      <c r="D234">
        <v>443.83100000000002</v>
      </c>
      <c r="E234">
        <v>428.39499999999998</v>
      </c>
      <c r="F234">
        <v>300.72800000000001</v>
      </c>
      <c r="G234">
        <v>1.2300499999999999E-3</v>
      </c>
      <c r="H234">
        <v>0.99901399999999996</v>
      </c>
      <c r="I234">
        <v>1</v>
      </c>
    </row>
    <row r="235" spans="1:9" x14ac:dyDescent="0.25">
      <c r="A235" t="s">
        <v>113</v>
      </c>
      <c r="B235">
        <v>496.791</v>
      </c>
      <c r="C235">
        <v>480.286</v>
      </c>
      <c r="D235">
        <v>444.173</v>
      </c>
      <c r="E235">
        <v>428.73099999999999</v>
      </c>
      <c r="F235">
        <v>300.98500000000001</v>
      </c>
      <c r="G235">
        <v>1.2300499999999999E-3</v>
      </c>
      <c r="H235">
        <v>0.99984899999999999</v>
      </c>
      <c r="I235">
        <v>2</v>
      </c>
    </row>
    <row r="236" spans="1:9" x14ac:dyDescent="0.25">
      <c r="A236" t="s">
        <v>113</v>
      </c>
      <c r="B236">
        <v>496.976</v>
      </c>
      <c r="C236">
        <v>480.101</v>
      </c>
      <c r="D236">
        <v>444.17899999999997</v>
      </c>
      <c r="E236">
        <v>428.70800000000003</v>
      </c>
      <c r="F236">
        <v>300.88400000000001</v>
      </c>
      <c r="G236">
        <v>1.2300499999999999E-3</v>
      </c>
      <c r="H236">
        <v>0.99926700000000002</v>
      </c>
      <c r="I236">
        <v>0</v>
      </c>
    </row>
    <row r="237" spans="1:9" x14ac:dyDescent="0.25">
      <c r="A237" t="s">
        <v>113</v>
      </c>
      <c r="B237">
        <v>496.35399999999998</v>
      </c>
      <c r="C237">
        <v>479.95800000000003</v>
      </c>
      <c r="D237">
        <v>444.34699999999998</v>
      </c>
      <c r="E237">
        <v>428.90100000000001</v>
      </c>
      <c r="F237">
        <v>300.99400000000003</v>
      </c>
      <c r="G237">
        <v>1.2300600000000001E-3</v>
      </c>
      <c r="H237">
        <v>0.99926999999999999</v>
      </c>
      <c r="I237">
        <v>0</v>
      </c>
    </row>
    <row r="238" spans="1:9" x14ac:dyDescent="0.25">
      <c r="A238" t="s">
        <v>113</v>
      </c>
      <c r="B238">
        <v>497.27199999999999</v>
      </c>
      <c r="C238">
        <v>480.13600000000002</v>
      </c>
      <c r="D238">
        <v>443.96699999999998</v>
      </c>
      <c r="E238">
        <v>428.52</v>
      </c>
      <c r="F238">
        <v>300.55099999999999</v>
      </c>
      <c r="G238">
        <v>1.2300499999999999E-3</v>
      </c>
      <c r="H238">
        <v>0.99992400000000004</v>
      </c>
      <c r="I238">
        <v>1</v>
      </c>
    </row>
    <row r="239" spans="1:9" x14ac:dyDescent="0.25">
      <c r="A239" t="s">
        <v>113</v>
      </c>
      <c r="B239">
        <v>496.37</v>
      </c>
      <c r="C239">
        <v>479.892</v>
      </c>
      <c r="D239">
        <v>443.88</v>
      </c>
      <c r="E239">
        <v>428.42099999999999</v>
      </c>
      <c r="F239">
        <v>300.67200000000003</v>
      </c>
      <c r="G239">
        <v>1.2300499999999999E-3</v>
      </c>
      <c r="H239">
        <v>0.99964500000000001</v>
      </c>
      <c r="I239">
        <v>1</v>
      </c>
    </row>
    <row r="240" spans="1:9" x14ac:dyDescent="0.25">
      <c r="A240" t="s">
        <v>113</v>
      </c>
      <c r="B240">
        <v>496.61599999999999</v>
      </c>
      <c r="C240">
        <v>480.12299999999999</v>
      </c>
      <c r="D240">
        <v>444.29500000000002</v>
      </c>
      <c r="E240">
        <v>428.85700000000003</v>
      </c>
      <c r="F240">
        <v>301.029</v>
      </c>
      <c r="G240">
        <v>1.2300600000000001E-3</v>
      </c>
      <c r="H240">
        <v>0.99965400000000004</v>
      </c>
      <c r="I240">
        <v>0</v>
      </c>
    </row>
    <row r="241" spans="1:9" x14ac:dyDescent="0.25">
      <c r="A241" t="s">
        <v>113</v>
      </c>
      <c r="B241">
        <v>496.74200000000002</v>
      </c>
      <c r="C241">
        <v>480.21600000000001</v>
      </c>
      <c r="D241">
        <v>444.00299999999999</v>
      </c>
      <c r="E241">
        <v>428.54300000000001</v>
      </c>
      <c r="F241">
        <v>300.87</v>
      </c>
      <c r="G241">
        <v>1.2300600000000001E-3</v>
      </c>
      <c r="H241">
        <v>0.99962300000000004</v>
      </c>
      <c r="I241">
        <v>0</v>
      </c>
    </row>
    <row r="242" spans="1:9" x14ac:dyDescent="0.25">
      <c r="A242" t="s">
        <v>113</v>
      </c>
      <c r="B242">
        <v>496.50400000000002</v>
      </c>
      <c r="C242">
        <v>480.041</v>
      </c>
      <c r="D242">
        <v>444.19099999999997</v>
      </c>
      <c r="E242">
        <v>428.74900000000002</v>
      </c>
      <c r="F242">
        <v>300.81700000000001</v>
      </c>
      <c r="G242">
        <v>1.2300499999999999E-3</v>
      </c>
      <c r="H242">
        <v>0.99989099999999997</v>
      </c>
      <c r="I242">
        <v>1</v>
      </c>
    </row>
    <row r="243" spans="1:9" x14ac:dyDescent="0.25">
      <c r="A243" t="s">
        <v>113</v>
      </c>
      <c r="B243">
        <v>496.92500000000001</v>
      </c>
      <c r="C243">
        <v>480.56099999999998</v>
      </c>
      <c r="D243">
        <v>444.54700000000003</v>
      </c>
      <c r="E243">
        <v>429.07600000000002</v>
      </c>
      <c r="F243">
        <v>301.166</v>
      </c>
      <c r="G243">
        <v>1.2300499999999999E-3</v>
      </c>
      <c r="H243">
        <v>0.99943300000000002</v>
      </c>
      <c r="I243">
        <v>1</v>
      </c>
    </row>
    <row r="244" spans="1:9" x14ac:dyDescent="0.25">
      <c r="A244" t="s">
        <v>113</v>
      </c>
      <c r="B244">
        <v>496.27300000000002</v>
      </c>
      <c r="C244">
        <v>479.90499999999997</v>
      </c>
      <c r="D244">
        <v>444.291</v>
      </c>
      <c r="E244">
        <v>428.82400000000001</v>
      </c>
      <c r="F244">
        <v>301.096</v>
      </c>
      <c r="G244">
        <v>1.2300499999999999E-3</v>
      </c>
      <c r="H244">
        <v>0.99991699999999994</v>
      </c>
      <c r="I244">
        <v>1</v>
      </c>
    </row>
    <row r="245" spans="1:9" x14ac:dyDescent="0.25">
      <c r="A245" t="s">
        <v>113</v>
      </c>
      <c r="B245">
        <v>496.82</v>
      </c>
      <c r="C245">
        <v>480.38299999999998</v>
      </c>
      <c r="D245">
        <v>444.38200000000001</v>
      </c>
      <c r="E245">
        <v>428.92200000000003</v>
      </c>
      <c r="F245">
        <v>301.25299999999999</v>
      </c>
      <c r="G245">
        <v>1.2300499999999999E-3</v>
      </c>
      <c r="H245">
        <v>0.99940300000000004</v>
      </c>
      <c r="I245">
        <v>1</v>
      </c>
    </row>
    <row r="246" spans="1:9" x14ac:dyDescent="0.25">
      <c r="A246" t="s">
        <v>113</v>
      </c>
      <c r="B246">
        <v>496.03500000000003</v>
      </c>
      <c r="C246">
        <v>479.69200000000001</v>
      </c>
      <c r="D246">
        <v>444.03100000000001</v>
      </c>
      <c r="E246">
        <v>428.57799999999997</v>
      </c>
      <c r="F246">
        <v>300.988</v>
      </c>
      <c r="G246">
        <v>1.2300600000000001E-3</v>
      </c>
      <c r="H246">
        <v>0.99929699999999999</v>
      </c>
      <c r="I246">
        <v>0</v>
      </c>
    </row>
    <row r="247" spans="1:9" x14ac:dyDescent="0.25">
      <c r="A247" t="s">
        <v>113</v>
      </c>
      <c r="B247">
        <v>496.976</v>
      </c>
      <c r="C247">
        <v>480.589</v>
      </c>
      <c r="D247">
        <v>444.36</v>
      </c>
      <c r="E247">
        <v>428.875</v>
      </c>
      <c r="F247">
        <v>300.93900000000002</v>
      </c>
      <c r="G247">
        <v>1.2300600000000001E-3</v>
      </c>
      <c r="H247">
        <v>0.99982599999999999</v>
      </c>
      <c r="I247">
        <v>1</v>
      </c>
    </row>
    <row r="248" spans="1:9" x14ac:dyDescent="0.25">
      <c r="A248" t="s">
        <v>113</v>
      </c>
      <c r="B248">
        <v>495.97699999999998</v>
      </c>
      <c r="C248">
        <v>479.63400000000001</v>
      </c>
      <c r="D248">
        <v>443.94200000000001</v>
      </c>
      <c r="E248">
        <v>428.49400000000003</v>
      </c>
      <c r="F248">
        <v>300.91399999999999</v>
      </c>
      <c r="G248">
        <v>1.2300600000000001E-3</v>
      </c>
      <c r="H248">
        <v>0.99946299999999999</v>
      </c>
      <c r="I248">
        <v>0</v>
      </c>
    </row>
    <row r="249" spans="1:9" x14ac:dyDescent="0.25">
      <c r="A249" t="s">
        <v>113</v>
      </c>
      <c r="B249">
        <v>496.971</v>
      </c>
      <c r="C249">
        <v>480.12099999999998</v>
      </c>
      <c r="D249">
        <v>444.12900000000002</v>
      </c>
      <c r="E249">
        <v>428.67099999999999</v>
      </c>
      <c r="F249">
        <v>300.774</v>
      </c>
      <c r="G249">
        <v>1.2300499999999999E-3</v>
      </c>
      <c r="H249">
        <v>0.99984399999999996</v>
      </c>
      <c r="I249">
        <v>0</v>
      </c>
    </row>
    <row r="250" spans="1:9" x14ac:dyDescent="0.25">
      <c r="A250" t="s">
        <v>113</v>
      </c>
      <c r="B250">
        <v>496.31200000000001</v>
      </c>
      <c r="C250">
        <v>479.96</v>
      </c>
      <c r="D250">
        <v>444.221</v>
      </c>
      <c r="E250">
        <v>428.74299999999999</v>
      </c>
      <c r="F250">
        <v>301.00799999999998</v>
      </c>
      <c r="G250">
        <v>1.2300499999999999E-3</v>
      </c>
      <c r="H250">
        <v>0.99951900000000005</v>
      </c>
      <c r="I250">
        <v>0</v>
      </c>
    </row>
    <row r="251" spans="1:9" x14ac:dyDescent="0.25">
      <c r="A251" t="s">
        <v>113</v>
      </c>
      <c r="B251">
        <v>497.25</v>
      </c>
      <c r="C251">
        <v>480.44200000000001</v>
      </c>
      <c r="D251">
        <v>444.45100000000002</v>
      </c>
      <c r="E251">
        <v>428.98599999999999</v>
      </c>
      <c r="F251">
        <v>301.04399999999998</v>
      </c>
      <c r="G251">
        <v>1.2300499999999999E-3</v>
      </c>
      <c r="H251">
        <v>0.99937200000000004</v>
      </c>
      <c r="I251">
        <v>0</v>
      </c>
    </row>
    <row r="252" spans="1:9" x14ac:dyDescent="0.25">
      <c r="A252" t="s">
        <v>113</v>
      </c>
      <c r="B252">
        <v>496.73099999999999</v>
      </c>
      <c r="C252">
        <v>480.29700000000003</v>
      </c>
      <c r="D252">
        <v>444.35599999999999</v>
      </c>
      <c r="E252">
        <v>428.91</v>
      </c>
      <c r="F252">
        <v>300.99799999999999</v>
      </c>
      <c r="G252">
        <v>1.2300499999999999E-3</v>
      </c>
      <c r="H252">
        <v>0.99961</v>
      </c>
      <c r="I252">
        <v>0</v>
      </c>
    </row>
    <row r="253" spans="1:9" x14ac:dyDescent="0.25">
      <c r="A253" t="s">
        <v>113</v>
      </c>
      <c r="B253">
        <v>496.43200000000002</v>
      </c>
      <c r="C253">
        <v>479.88099999999997</v>
      </c>
      <c r="D253">
        <v>443.72199999999998</v>
      </c>
      <c r="E253">
        <v>428.291</v>
      </c>
      <c r="F253">
        <v>300.83999999999997</v>
      </c>
      <c r="G253">
        <v>1.2300499999999999E-3</v>
      </c>
      <c r="H253">
        <v>0.99996799999999997</v>
      </c>
      <c r="I253">
        <v>0</v>
      </c>
    </row>
    <row r="254" spans="1:9" x14ac:dyDescent="0.25">
      <c r="A254" t="s">
        <v>113</v>
      </c>
      <c r="B254">
        <v>495.88400000000001</v>
      </c>
      <c r="C254">
        <v>479.50900000000001</v>
      </c>
      <c r="D254">
        <v>444.01100000000002</v>
      </c>
      <c r="E254">
        <v>428.56900000000002</v>
      </c>
      <c r="F254">
        <v>300.88499999999999</v>
      </c>
      <c r="G254">
        <v>1.2300499999999999E-3</v>
      </c>
      <c r="H254">
        <v>0.99990199999999996</v>
      </c>
      <c r="I254">
        <v>0</v>
      </c>
    </row>
    <row r="255" spans="1:9" x14ac:dyDescent="0.25">
      <c r="A255" t="s">
        <v>113</v>
      </c>
      <c r="B255">
        <v>496.64800000000002</v>
      </c>
      <c r="C255">
        <v>480.16699999999997</v>
      </c>
      <c r="D255">
        <v>444.279</v>
      </c>
      <c r="E255">
        <v>428.84899999999999</v>
      </c>
      <c r="F255">
        <v>301.036</v>
      </c>
      <c r="G255">
        <v>1.2300499999999999E-3</v>
      </c>
      <c r="H255">
        <v>0.99992199999999998</v>
      </c>
      <c r="I255">
        <v>0</v>
      </c>
    </row>
    <row r="256" spans="1:9" x14ac:dyDescent="0.25">
      <c r="A256" t="s">
        <v>113</v>
      </c>
      <c r="B256">
        <v>496.14</v>
      </c>
      <c r="C256">
        <v>479.786</v>
      </c>
      <c r="D256">
        <v>443.99</v>
      </c>
      <c r="E256">
        <v>428.54199999999997</v>
      </c>
      <c r="F256">
        <v>300.79399999999998</v>
      </c>
      <c r="G256">
        <v>1.23007E-3</v>
      </c>
      <c r="H256">
        <v>0.99988999999999995</v>
      </c>
      <c r="I256">
        <v>0</v>
      </c>
    </row>
    <row r="257" spans="1:9" x14ac:dyDescent="0.25">
      <c r="A257" t="s">
        <v>113</v>
      </c>
      <c r="B257">
        <v>496.81</v>
      </c>
      <c r="C257">
        <v>480.41399999999999</v>
      </c>
      <c r="D257">
        <v>444.209</v>
      </c>
      <c r="E257">
        <v>428.76900000000001</v>
      </c>
      <c r="F257">
        <v>300.94099999999997</v>
      </c>
      <c r="G257">
        <v>1.2300600000000001E-3</v>
      </c>
      <c r="H257">
        <v>0.99677000000000004</v>
      </c>
      <c r="I257">
        <v>0</v>
      </c>
    </row>
    <row r="258" spans="1:9" x14ac:dyDescent="0.25">
      <c r="A258" t="s">
        <v>113</v>
      </c>
      <c r="B258">
        <v>496.40199999999999</v>
      </c>
      <c r="C258">
        <v>479.99299999999999</v>
      </c>
      <c r="D258">
        <v>444.41800000000001</v>
      </c>
      <c r="E258">
        <v>428.96699999999998</v>
      </c>
      <c r="F258">
        <v>300.92099999999999</v>
      </c>
      <c r="G258">
        <v>1.2300499999999999E-3</v>
      </c>
      <c r="H258">
        <v>0.99951000000000001</v>
      </c>
      <c r="I258">
        <v>1</v>
      </c>
    </row>
    <row r="259" spans="1:9" x14ac:dyDescent="0.25">
      <c r="A259" t="s">
        <v>113</v>
      </c>
      <c r="B259">
        <v>496.68599999999998</v>
      </c>
      <c r="C259">
        <v>480.101</v>
      </c>
      <c r="D259">
        <v>443.94600000000003</v>
      </c>
      <c r="E259">
        <v>428.50099999999998</v>
      </c>
      <c r="F259">
        <v>300.87200000000001</v>
      </c>
      <c r="G259">
        <v>1.2300499999999999E-3</v>
      </c>
      <c r="H259">
        <v>0.99938300000000002</v>
      </c>
      <c r="I259">
        <v>0</v>
      </c>
    </row>
    <row r="260" spans="1:9" x14ac:dyDescent="0.25">
      <c r="A260" t="s">
        <v>113</v>
      </c>
      <c r="B260">
        <v>496.74599999999998</v>
      </c>
      <c r="C260">
        <v>480.23500000000001</v>
      </c>
      <c r="D260">
        <v>444.488</v>
      </c>
      <c r="E260">
        <v>429.05500000000001</v>
      </c>
      <c r="F260">
        <v>301.12</v>
      </c>
      <c r="G260">
        <v>1.23007E-3</v>
      </c>
      <c r="H260">
        <v>0.99991300000000005</v>
      </c>
      <c r="I260">
        <v>0</v>
      </c>
    </row>
    <row r="261" spans="1:9" x14ac:dyDescent="0.25">
      <c r="A261" t="s">
        <v>113</v>
      </c>
      <c r="B261">
        <v>496.62099999999998</v>
      </c>
      <c r="C261">
        <v>479.88200000000001</v>
      </c>
      <c r="D261">
        <v>443.95100000000002</v>
      </c>
      <c r="E261">
        <v>428.529</v>
      </c>
      <c r="F261">
        <v>300.88200000000001</v>
      </c>
      <c r="G261">
        <v>1.2300499999999999E-3</v>
      </c>
      <c r="H261">
        <v>0.99975199999999997</v>
      </c>
      <c r="I261">
        <v>0</v>
      </c>
    </row>
    <row r="262" spans="1:9" x14ac:dyDescent="0.25">
      <c r="A262" t="s">
        <v>113</v>
      </c>
      <c r="B262">
        <v>496.57799999999997</v>
      </c>
      <c r="C262">
        <v>480.09399999999999</v>
      </c>
      <c r="D262">
        <v>444.37700000000001</v>
      </c>
      <c r="E262">
        <v>428.91199999999998</v>
      </c>
      <c r="F262">
        <v>301.04899999999998</v>
      </c>
      <c r="G262">
        <v>1.2300499999999999E-3</v>
      </c>
      <c r="H262">
        <v>0.99984799999999996</v>
      </c>
      <c r="I262">
        <v>0</v>
      </c>
    </row>
    <row r="263" spans="1:9" x14ac:dyDescent="0.25">
      <c r="A263" t="s">
        <v>113</v>
      </c>
      <c r="B263">
        <v>496.548</v>
      </c>
      <c r="C263">
        <v>479.96300000000002</v>
      </c>
      <c r="D263">
        <v>443.90499999999997</v>
      </c>
      <c r="E263">
        <v>428.46899999999999</v>
      </c>
      <c r="F263">
        <v>300.92200000000003</v>
      </c>
      <c r="G263">
        <v>1.2300499999999999E-3</v>
      </c>
      <c r="H263">
        <v>0.99995400000000001</v>
      </c>
      <c r="I263">
        <v>1</v>
      </c>
    </row>
    <row r="264" spans="1:9" x14ac:dyDescent="0.25">
      <c r="A264" t="s">
        <v>113</v>
      </c>
      <c r="B264">
        <v>495.86500000000001</v>
      </c>
      <c r="C264">
        <v>479.517</v>
      </c>
      <c r="D264">
        <v>443.74299999999999</v>
      </c>
      <c r="E264">
        <v>428.34300000000002</v>
      </c>
      <c r="F264">
        <v>300.72500000000002</v>
      </c>
      <c r="G264">
        <v>1.2300600000000001E-3</v>
      </c>
      <c r="H264">
        <v>0.99955300000000002</v>
      </c>
      <c r="I264">
        <v>0</v>
      </c>
    </row>
    <row r="265" spans="1:9" x14ac:dyDescent="0.25">
      <c r="A265" t="s">
        <v>113</v>
      </c>
      <c r="B265">
        <v>496.84199999999998</v>
      </c>
      <c r="C265">
        <v>480.291</v>
      </c>
      <c r="D265">
        <v>444.15699999999998</v>
      </c>
      <c r="E265">
        <v>428.74700000000001</v>
      </c>
      <c r="F265">
        <v>300.77100000000002</v>
      </c>
      <c r="G265">
        <v>1.2300499999999999E-3</v>
      </c>
      <c r="H265">
        <v>0.99907000000000001</v>
      </c>
      <c r="I265">
        <v>0</v>
      </c>
    </row>
    <row r="266" spans="1:9" x14ac:dyDescent="0.25">
      <c r="A266" t="s">
        <v>113</v>
      </c>
      <c r="B266">
        <v>496.786</v>
      </c>
      <c r="C266">
        <v>480.30200000000002</v>
      </c>
      <c r="D266">
        <v>444.346</v>
      </c>
      <c r="E266">
        <v>428.91399999999999</v>
      </c>
      <c r="F266">
        <v>300.92</v>
      </c>
      <c r="G266">
        <v>1.2300499999999999E-3</v>
      </c>
      <c r="H266">
        <v>0.99943899999999997</v>
      </c>
      <c r="I266">
        <v>0</v>
      </c>
    </row>
    <row r="267" spans="1:9" x14ac:dyDescent="0.25">
      <c r="A267" t="s">
        <v>113</v>
      </c>
      <c r="B267">
        <v>496.803</v>
      </c>
      <c r="C267">
        <v>480.18599999999998</v>
      </c>
      <c r="D267">
        <v>444.35599999999999</v>
      </c>
      <c r="E267">
        <v>428.95</v>
      </c>
      <c r="F267">
        <v>300.85399999999998</v>
      </c>
      <c r="G267">
        <v>1.2300499999999999E-3</v>
      </c>
      <c r="H267">
        <v>0.99979899999999999</v>
      </c>
      <c r="I267">
        <v>0</v>
      </c>
    </row>
    <row r="268" spans="1:9" x14ac:dyDescent="0.25">
      <c r="A268" t="s">
        <v>113</v>
      </c>
      <c r="B268">
        <v>496.95699999999999</v>
      </c>
      <c r="C268">
        <v>480.54399999999998</v>
      </c>
      <c r="D268">
        <v>444.58699999999999</v>
      </c>
      <c r="E268">
        <v>429.15699999999998</v>
      </c>
      <c r="F268">
        <v>301.16800000000001</v>
      </c>
      <c r="G268">
        <v>1.23007E-3</v>
      </c>
      <c r="H268">
        <v>0.99885000000000002</v>
      </c>
      <c r="I268">
        <v>0</v>
      </c>
    </row>
    <row r="269" spans="1:9" x14ac:dyDescent="0.25">
      <c r="A269" t="s">
        <v>113</v>
      </c>
      <c r="B269">
        <v>496.21</v>
      </c>
      <c r="C269">
        <v>479.65499999999997</v>
      </c>
      <c r="D269">
        <v>443.56299999999999</v>
      </c>
      <c r="E269">
        <v>428.11700000000002</v>
      </c>
      <c r="F269">
        <v>300.61599999999999</v>
      </c>
      <c r="G269">
        <v>1.2300499999999999E-3</v>
      </c>
      <c r="H269">
        <v>0.99951599999999996</v>
      </c>
      <c r="I269">
        <v>1</v>
      </c>
    </row>
    <row r="270" spans="1:9" x14ac:dyDescent="0.25">
      <c r="A270" t="s">
        <v>113</v>
      </c>
      <c r="B270">
        <v>496.46300000000002</v>
      </c>
      <c r="C270">
        <v>480.048</v>
      </c>
      <c r="D270">
        <v>444.13299999999998</v>
      </c>
      <c r="E270">
        <v>428.70100000000002</v>
      </c>
      <c r="F270">
        <v>301.11099999999999</v>
      </c>
      <c r="G270">
        <v>1.2300499999999999E-3</v>
      </c>
      <c r="H270">
        <v>0.999857</v>
      </c>
      <c r="I270">
        <v>2</v>
      </c>
    </row>
    <row r="271" spans="1:9" x14ac:dyDescent="0.25">
      <c r="A271" t="s">
        <v>113</v>
      </c>
      <c r="B271">
        <v>496.98899999999998</v>
      </c>
      <c r="C271">
        <v>480.32100000000003</v>
      </c>
      <c r="D271">
        <v>444.22800000000001</v>
      </c>
      <c r="E271">
        <v>428.78699999999998</v>
      </c>
      <c r="F271">
        <v>300.96600000000001</v>
      </c>
      <c r="G271">
        <v>1.2300499999999999E-3</v>
      </c>
      <c r="H271">
        <v>0.99984600000000001</v>
      </c>
      <c r="I271">
        <v>1</v>
      </c>
    </row>
    <row r="272" spans="1:9" x14ac:dyDescent="0.25">
      <c r="A272" t="s">
        <v>113</v>
      </c>
      <c r="B272">
        <v>496.25400000000002</v>
      </c>
      <c r="C272">
        <v>479.78399999999999</v>
      </c>
      <c r="D272">
        <v>443.9</v>
      </c>
      <c r="E272">
        <v>428.471</v>
      </c>
      <c r="F272">
        <v>300.65300000000002</v>
      </c>
      <c r="G272">
        <v>1.2300499999999999E-3</v>
      </c>
      <c r="H272">
        <v>0.99999899999999997</v>
      </c>
      <c r="I272">
        <v>1</v>
      </c>
    </row>
    <row r="273" spans="1:25" x14ac:dyDescent="0.25">
      <c r="A273" t="s">
        <v>113</v>
      </c>
      <c r="B273">
        <v>496.50200000000001</v>
      </c>
      <c r="C273">
        <v>479.94499999999999</v>
      </c>
      <c r="D273">
        <v>443.95800000000003</v>
      </c>
      <c r="E273">
        <v>428.50099999999998</v>
      </c>
      <c r="F273">
        <v>300.95600000000002</v>
      </c>
      <c r="G273">
        <v>1.2300499999999999E-3</v>
      </c>
      <c r="H273">
        <v>0.99957300000000004</v>
      </c>
      <c r="I273">
        <v>0</v>
      </c>
    </row>
    <row r="274" spans="1:25" x14ac:dyDescent="0.25">
      <c r="A274" t="s">
        <v>113</v>
      </c>
      <c r="B274">
        <v>495.88600000000002</v>
      </c>
      <c r="C274">
        <v>479.399</v>
      </c>
      <c r="D274">
        <v>443.71899999999999</v>
      </c>
      <c r="E274">
        <v>428.26100000000002</v>
      </c>
      <c r="F274">
        <v>300.73</v>
      </c>
      <c r="G274">
        <v>1.2301E-3</v>
      </c>
      <c r="H274">
        <v>0.99987099999999995</v>
      </c>
      <c r="I274">
        <v>0</v>
      </c>
    </row>
    <row r="275" spans="1:25" x14ac:dyDescent="0.25">
      <c r="A275" t="s">
        <v>113</v>
      </c>
      <c r="B275">
        <v>497.041</v>
      </c>
      <c r="C275">
        <v>480.38099999999997</v>
      </c>
      <c r="D275">
        <v>444.37599999999998</v>
      </c>
      <c r="E275">
        <v>428.91899999999998</v>
      </c>
      <c r="F275">
        <v>301.14100000000002</v>
      </c>
      <c r="G275">
        <v>1.2300600000000001E-3</v>
      </c>
      <c r="H275">
        <v>0.99947799999999998</v>
      </c>
      <c r="I275">
        <v>0</v>
      </c>
    </row>
    <row r="276" spans="1:25" x14ac:dyDescent="0.25">
      <c r="A276" t="s">
        <v>113</v>
      </c>
      <c r="B276">
        <v>496.63600000000002</v>
      </c>
      <c r="C276">
        <v>480.12200000000001</v>
      </c>
      <c r="D276">
        <v>444.49099999999999</v>
      </c>
      <c r="E276">
        <v>429.05099999999999</v>
      </c>
      <c r="F276">
        <v>301.14</v>
      </c>
      <c r="G276">
        <v>1.2300600000000001E-3</v>
      </c>
      <c r="H276">
        <v>0.99945399999999995</v>
      </c>
      <c r="I276">
        <v>0</v>
      </c>
    </row>
    <row r="277" spans="1:25" x14ac:dyDescent="0.25">
      <c r="A277" t="s">
        <v>113</v>
      </c>
      <c r="B277">
        <v>497.32499999999999</v>
      </c>
      <c r="C277">
        <v>480.23899999999998</v>
      </c>
      <c r="D277">
        <v>444.12299999999999</v>
      </c>
      <c r="E277">
        <v>428.7</v>
      </c>
      <c r="F277">
        <v>300.83</v>
      </c>
      <c r="G277">
        <v>1.2300600000000001E-3</v>
      </c>
      <c r="H277">
        <v>0.99999499999999997</v>
      </c>
      <c r="I277">
        <v>0</v>
      </c>
    </row>
    <row r="278" spans="1:25" x14ac:dyDescent="0.25">
      <c r="A278" t="s">
        <v>113</v>
      </c>
      <c r="B278">
        <v>496.56900000000002</v>
      </c>
      <c r="C278">
        <v>480.077</v>
      </c>
      <c r="D278">
        <v>444.53899999999999</v>
      </c>
      <c r="E278">
        <v>429.10399999999998</v>
      </c>
      <c r="F278">
        <v>300.93900000000002</v>
      </c>
      <c r="G278">
        <v>1.2300600000000001E-3</v>
      </c>
      <c r="H278">
        <v>0.99992199999999998</v>
      </c>
      <c r="I278">
        <v>0</v>
      </c>
    </row>
    <row r="279" spans="1:25" x14ac:dyDescent="0.25">
      <c r="A279" t="s">
        <v>113</v>
      </c>
      <c r="B279">
        <v>496.82600000000002</v>
      </c>
      <c r="C279">
        <v>479.92700000000002</v>
      </c>
      <c r="D279">
        <v>444.04199999999997</v>
      </c>
      <c r="E279">
        <v>428.63900000000001</v>
      </c>
      <c r="F279">
        <v>300.81799999999998</v>
      </c>
      <c r="G279">
        <v>1.2300799999999999E-3</v>
      </c>
      <c r="H279">
        <v>0.99965400000000004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496.351</v>
      </c>
      <c r="C280">
        <v>479.93099999999998</v>
      </c>
      <c r="D280">
        <v>443.98</v>
      </c>
      <c r="E280">
        <v>428.56400000000002</v>
      </c>
      <c r="F280">
        <v>300.67700000000002</v>
      </c>
      <c r="G280">
        <v>1.2300600000000001E-3</v>
      </c>
      <c r="H280">
        <v>0.99926199999999998</v>
      </c>
      <c r="I280">
        <v>1</v>
      </c>
      <c r="R280">
        <f>AVERAGE(B231:B280)</f>
        <v>496.59163999999987</v>
      </c>
      <c r="S280">
        <f>AVERAGE(C231:C280)</f>
        <v>480.05012000000005</v>
      </c>
      <c r="U280">
        <f>_xlfn.VAR.P(B231:B280)</f>
        <v>0.12218143039999763</v>
      </c>
      <c r="V280">
        <f>_xlfn.VAR.P(C231:C280)</f>
        <v>7.4531385599999125E-2</v>
      </c>
      <c r="X280">
        <f>1.96*SQRT(U280)/50</f>
        <v>1.3702148488826574E-2</v>
      </c>
      <c r="Y280">
        <f>1.96*SQRT(V280)/50</f>
        <v>1.0701771272475537E-2</v>
      </c>
    </row>
    <row r="281" spans="1:25" x14ac:dyDescent="0.25">
      <c r="A281" t="s">
        <v>113</v>
      </c>
      <c r="B281">
        <v>24835.895497000001</v>
      </c>
      <c r="C281" t="s">
        <v>37</v>
      </c>
    </row>
    <row r="282" spans="1:25" x14ac:dyDescent="0.25">
      <c r="A282" t="s">
        <v>98</v>
      </c>
      <c r="B282">
        <v>511.726</v>
      </c>
      <c r="C282">
        <v>495.20400000000001</v>
      </c>
      <c r="D282">
        <v>459.08100000000002</v>
      </c>
      <c r="E282">
        <v>439.45699999999999</v>
      </c>
      <c r="F282">
        <v>342.77300000000002</v>
      </c>
      <c r="G282">
        <v>1.23011E-3</v>
      </c>
      <c r="H282">
        <v>0.998892</v>
      </c>
      <c r="I282">
        <v>0</v>
      </c>
    </row>
    <row r="283" spans="1:25" x14ac:dyDescent="0.25">
      <c r="A283" t="s">
        <v>98</v>
      </c>
      <c r="B283">
        <v>514.39400000000001</v>
      </c>
      <c r="C283">
        <v>497.92399999999998</v>
      </c>
      <c r="D283">
        <v>462.36200000000002</v>
      </c>
      <c r="E283">
        <v>442.786</v>
      </c>
      <c r="F283">
        <v>346.12200000000001</v>
      </c>
      <c r="G283">
        <v>1.2300499999999999E-3</v>
      </c>
      <c r="H283">
        <v>0.99981500000000001</v>
      </c>
      <c r="I283">
        <v>0</v>
      </c>
    </row>
    <row r="284" spans="1:25" x14ac:dyDescent="0.25">
      <c r="A284" t="s">
        <v>98</v>
      </c>
      <c r="B284">
        <v>515.20299999999997</v>
      </c>
      <c r="C284">
        <v>498.24</v>
      </c>
      <c r="D284">
        <v>462.161</v>
      </c>
      <c r="E284">
        <v>442.61200000000002</v>
      </c>
      <c r="F284">
        <v>346.09300000000002</v>
      </c>
      <c r="G284">
        <v>1.2300499999999999E-3</v>
      </c>
      <c r="H284">
        <v>0.99992899999999996</v>
      </c>
      <c r="I284">
        <v>0</v>
      </c>
    </row>
    <row r="285" spans="1:25" x14ac:dyDescent="0.25">
      <c r="A285" t="s">
        <v>98</v>
      </c>
      <c r="B285">
        <v>515.84799999999996</v>
      </c>
      <c r="C285">
        <v>499.38600000000002</v>
      </c>
      <c r="D285">
        <v>463.916</v>
      </c>
      <c r="E285">
        <v>444.39800000000002</v>
      </c>
      <c r="F285">
        <v>347.85599999999999</v>
      </c>
      <c r="G285">
        <v>1.2300499999999999E-3</v>
      </c>
      <c r="H285">
        <v>0.99978699999999998</v>
      </c>
      <c r="I285">
        <v>0</v>
      </c>
    </row>
    <row r="286" spans="1:25" x14ac:dyDescent="0.25">
      <c r="A286" t="s">
        <v>98</v>
      </c>
      <c r="B286">
        <v>519.99400000000003</v>
      </c>
      <c r="C286">
        <v>503.03399999999999</v>
      </c>
      <c r="D286">
        <v>467.06200000000001</v>
      </c>
      <c r="E286">
        <v>447.52</v>
      </c>
      <c r="F286">
        <v>350.80900000000003</v>
      </c>
      <c r="G286">
        <v>1.2300499999999999E-3</v>
      </c>
      <c r="H286">
        <v>0.99997499999999995</v>
      </c>
      <c r="I286">
        <v>0</v>
      </c>
    </row>
    <row r="287" spans="1:25" x14ac:dyDescent="0.25">
      <c r="A287" t="s">
        <v>98</v>
      </c>
      <c r="B287">
        <v>511.077</v>
      </c>
      <c r="C287">
        <v>494.66699999999997</v>
      </c>
      <c r="D287">
        <v>458.93099999999998</v>
      </c>
      <c r="E287">
        <v>439.33600000000001</v>
      </c>
      <c r="F287">
        <v>342.68799999999999</v>
      </c>
      <c r="G287">
        <v>1.2300499999999999E-3</v>
      </c>
      <c r="H287">
        <v>0.99995299999999998</v>
      </c>
      <c r="I287">
        <v>0</v>
      </c>
    </row>
    <row r="288" spans="1:25" x14ac:dyDescent="0.25">
      <c r="A288" t="s">
        <v>98</v>
      </c>
      <c r="B288">
        <v>514.97</v>
      </c>
      <c r="C288">
        <v>498.428</v>
      </c>
      <c r="D288">
        <v>462.392</v>
      </c>
      <c r="E288">
        <v>442.834</v>
      </c>
      <c r="F288">
        <v>346.3</v>
      </c>
      <c r="G288">
        <v>1.2300600000000001E-3</v>
      </c>
      <c r="H288">
        <v>0.99967200000000001</v>
      </c>
      <c r="I288">
        <v>0</v>
      </c>
    </row>
    <row r="289" spans="1:9" x14ac:dyDescent="0.25">
      <c r="A289" t="s">
        <v>98</v>
      </c>
      <c r="B289">
        <v>515.28200000000004</v>
      </c>
      <c r="C289">
        <v>498.77100000000002</v>
      </c>
      <c r="D289">
        <v>463.10700000000003</v>
      </c>
      <c r="E289">
        <v>443.56</v>
      </c>
      <c r="F289">
        <v>346.98599999999999</v>
      </c>
      <c r="G289">
        <v>1.2300799999999999E-3</v>
      </c>
      <c r="H289">
        <v>0.99974200000000002</v>
      </c>
      <c r="I289">
        <v>0</v>
      </c>
    </row>
    <row r="290" spans="1:9" x14ac:dyDescent="0.25">
      <c r="A290" t="s">
        <v>98</v>
      </c>
      <c r="B290">
        <v>519.83399999999995</v>
      </c>
      <c r="C290">
        <v>503.279</v>
      </c>
      <c r="D290">
        <v>467.22500000000002</v>
      </c>
      <c r="E290">
        <v>447.673</v>
      </c>
      <c r="F290">
        <v>351.065</v>
      </c>
      <c r="G290">
        <v>1.2300499999999999E-3</v>
      </c>
      <c r="H290">
        <v>0.99998799999999999</v>
      </c>
      <c r="I290">
        <v>0</v>
      </c>
    </row>
    <row r="291" spans="1:9" x14ac:dyDescent="0.25">
      <c r="A291" t="s">
        <v>98</v>
      </c>
      <c r="B291">
        <v>511.53699999999998</v>
      </c>
      <c r="C291">
        <v>494.65</v>
      </c>
      <c r="D291">
        <v>458.69200000000001</v>
      </c>
      <c r="E291">
        <v>439.12099999999998</v>
      </c>
      <c r="F291">
        <v>342.45499999999998</v>
      </c>
      <c r="G291">
        <v>1.2300499999999999E-3</v>
      </c>
      <c r="H291">
        <v>0.99995699999999998</v>
      </c>
      <c r="I291">
        <v>0</v>
      </c>
    </row>
    <row r="292" spans="1:9" x14ac:dyDescent="0.25">
      <c r="A292" t="s">
        <v>98</v>
      </c>
      <c r="B292">
        <v>514.16300000000001</v>
      </c>
      <c r="C292">
        <v>497.64699999999999</v>
      </c>
      <c r="D292">
        <v>461.70600000000002</v>
      </c>
      <c r="E292">
        <v>442.20800000000003</v>
      </c>
      <c r="F292">
        <v>345.82</v>
      </c>
      <c r="G292">
        <v>1.2300499999999999E-3</v>
      </c>
      <c r="H292">
        <v>0.99988500000000002</v>
      </c>
      <c r="I292">
        <v>0</v>
      </c>
    </row>
    <row r="293" spans="1:9" x14ac:dyDescent="0.25">
      <c r="A293" t="s">
        <v>98</v>
      </c>
      <c r="B293">
        <v>516.322</v>
      </c>
      <c r="C293">
        <v>499.46699999999998</v>
      </c>
      <c r="D293">
        <v>463.43099999999998</v>
      </c>
      <c r="E293">
        <v>443.87799999999999</v>
      </c>
      <c r="F293">
        <v>347.28199999999998</v>
      </c>
      <c r="G293">
        <v>1.2300499999999999E-3</v>
      </c>
      <c r="H293">
        <v>0.99990599999999996</v>
      </c>
      <c r="I293">
        <v>0</v>
      </c>
    </row>
    <row r="294" spans="1:9" x14ac:dyDescent="0.25">
      <c r="A294" t="s">
        <v>98</v>
      </c>
      <c r="B294">
        <v>518.697</v>
      </c>
      <c r="C294">
        <v>502.18599999999998</v>
      </c>
      <c r="D294">
        <v>466.27300000000002</v>
      </c>
      <c r="E294">
        <v>446.74</v>
      </c>
      <c r="F294">
        <v>350.22199999999998</v>
      </c>
      <c r="G294">
        <v>1.2300799999999999E-3</v>
      </c>
      <c r="H294">
        <v>0.99961900000000004</v>
      </c>
      <c r="I294">
        <v>0</v>
      </c>
    </row>
    <row r="295" spans="1:9" x14ac:dyDescent="0.25">
      <c r="A295" t="s">
        <v>98</v>
      </c>
      <c r="B295">
        <v>510.92599999999999</v>
      </c>
      <c r="C295">
        <v>494.101</v>
      </c>
      <c r="D295">
        <v>458.18900000000002</v>
      </c>
      <c r="E295">
        <v>438.67</v>
      </c>
      <c r="F295">
        <v>342.12599999999998</v>
      </c>
      <c r="G295">
        <v>1.2300499999999999E-3</v>
      </c>
      <c r="H295">
        <v>0.99979399999999996</v>
      </c>
      <c r="I295">
        <v>0</v>
      </c>
    </row>
    <row r="296" spans="1:9" x14ac:dyDescent="0.25">
      <c r="A296" t="s">
        <v>98</v>
      </c>
      <c r="B296">
        <v>511.19099999999997</v>
      </c>
      <c r="C296">
        <v>494.64100000000002</v>
      </c>
      <c r="D296">
        <v>458.553</v>
      </c>
      <c r="E296">
        <v>439.02499999999998</v>
      </c>
      <c r="F296">
        <v>342.37400000000002</v>
      </c>
      <c r="G296">
        <v>1.2300600000000001E-3</v>
      </c>
      <c r="H296">
        <v>0.99920900000000001</v>
      </c>
      <c r="I296">
        <v>0</v>
      </c>
    </row>
    <row r="297" spans="1:9" x14ac:dyDescent="0.25">
      <c r="A297" t="s">
        <v>98</v>
      </c>
      <c r="B297">
        <v>515.20100000000002</v>
      </c>
      <c r="C297">
        <v>498.31900000000002</v>
      </c>
      <c r="D297">
        <v>462.303</v>
      </c>
      <c r="E297">
        <v>442.74700000000001</v>
      </c>
      <c r="F297">
        <v>346.221</v>
      </c>
      <c r="G297">
        <v>1.2300499999999999E-3</v>
      </c>
      <c r="H297">
        <v>0.99990000000000001</v>
      </c>
      <c r="I297">
        <v>0</v>
      </c>
    </row>
    <row r="298" spans="1:9" x14ac:dyDescent="0.25">
      <c r="A298" t="s">
        <v>98</v>
      </c>
      <c r="B298">
        <v>515.37</v>
      </c>
      <c r="C298">
        <v>498.62400000000002</v>
      </c>
      <c r="D298">
        <v>462.73899999999998</v>
      </c>
      <c r="E298">
        <v>443.16300000000001</v>
      </c>
      <c r="F298">
        <v>346.54700000000003</v>
      </c>
      <c r="G298">
        <v>1.2300600000000001E-3</v>
      </c>
      <c r="H298">
        <v>0.99804099999999996</v>
      </c>
      <c r="I298">
        <v>0</v>
      </c>
    </row>
    <row r="299" spans="1:9" x14ac:dyDescent="0.25">
      <c r="A299" t="s">
        <v>98</v>
      </c>
      <c r="B299">
        <v>515.83100000000002</v>
      </c>
      <c r="C299">
        <v>498.98099999999999</v>
      </c>
      <c r="D299">
        <v>462.85700000000003</v>
      </c>
      <c r="E299">
        <v>443.27100000000002</v>
      </c>
      <c r="F299">
        <v>346.59100000000001</v>
      </c>
      <c r="G299">
        <v>1.2300600000000001E-3</v>
      </c>
      <c r="H299">
        <v>0.99975099999999995</v>
      </c>
      <c r="I299">
        <v>0</v>
      </c>
    </row>
    <row r="300" spans="1:9" x14ac:dyDescent="0.25">
      <c r="A300" t="s">
        <v>98</v>
      </c>
      <c r="B300">
        <v>515.01199999999994</v>
      </c>
      <c r="C300">
        <v>498.48</v>
      </c>
      <c r="D300">
        <v>462.54599999999999</v>
      </c>
      <c r="E300">
        <v>442.97500000000002</v>
      </c>
      <c r="F300">
        <v>346.34199999999998</v>
      </c>
      <c r="G300">
        <v>1.2300499999999999E-3</v>
      </c>
      <c r="H300">
        <v>0.99972399999999995</v>
      </c>
      <c r="I300">
        <v>0</v>
      </c>
    </row>
    <row r="301" spans="1:9" x14ac:dyDescent="0.25">
      <c r="A301" t="s">
        <v>98</v>
      </c>
      <c r="B301">
        <v>517.36599999999999</v>
      </c>
      <c r="C301">
        <v>500.46600000000001</v>
      </c>
      <c r="D301">
        <v>464.62099999999998</v>
      </c>
      <c r="E301">
        <v>445.03500000000003</v>
      </c>
      <c r="F301">
        <v>348.35199999999998</v>
      </c>
      <c r="G301">
        <v>1.2300600000000001E-3</v>
      </c>
      <c r="H301">
        <v>0.99960300000000002</v>
      </c>
      <c r="I301">
        <v>0</v>
      </c>
    </row>
    <row r="302" spans="1:9" x14ac:dyDescent="0.25">
      <c r="A302" t="s">
        <v>98</v>
      </c>
      <c r="B302">
        <v>519.31799999999998</v>
      </c>
      <c r="C302">
        <v>502.71199999999999</v>
      </c>
      <c r="D302">
        <v>466.721</v>
      </c>
      <c r="E302">
        <v>447.178</v>
      </c>
      <c r="F302">
        <v>350.57400000000001</v>
      </c>
      <c r="G302">
        <v>1.2300499999999999E-3</v>
      </c>
      <c r="H302">
        <v>0.99987899999999996</v>
      </c>
      <c r="I302">
        <v>0</v>
      </c>
    </row>
    <row r="303" spans="1:9" x14ac:dyDescent="0.25">
      <c r="A303" t="s">
        <v>98</v>
      </c>
      <c r="B303">
        <v>511.74900000000002</v>
      </c>
      <c r="C303">
        <v>494.85399999999998</v>
      </c>
      <c r="D303">
        <v>458.98599999999999</v>
      </c>
      <c r="E303">
        <v>439.38099999999997</v>
      </c>
      <c r="F303">
        <v>342.82799999999997</v>
      </c>
      <c r="G303">
        <v>1.2300499999999999E-3</v>
      </c>
      <c r="H303">
        <v>0.99996600000000002</v>
      </c>
      <c r="I303">
        <v>0</v>
      </c>
    </row>
    <row r="304" spans="1:9" x14ac:dyDescent="0.25">
      <c r="A304" t="s">
        <v>98</v>
      </c>
      <c r="B304">
        <v>514.60699999999997</v>
      </c>
      <c r="C304">
        <v>498.01100000000002</v>
      </c>
      <c r="D304">
        <v>462.27800000000002</v>
      </c>
      <c r="E304">
        <v>442.74799999999999</v>
      </c>
      <c r="F304">
        <v>346.202</v>
      </c>
      <c r="G304">
        <v>1.2300499999999999E-3</v>
      </c>
      <c r="H304">
        <v>0.999884</v>
      </c>
      <c r="I304">
        <v>0</v>
      </c>
    </row>
    <row r="305" spans="1:9" x14ac:dyDescent="0.25">
      <c r="A305" t="s">
        <v>98</v>
      </c>
      <c r="B305">
        <v>516.34900000000005</v>
      </c>
      <c r="C305">
        <v>499.46899999999999</v>
      </c>
      <c r="D305">
        <v>463.53500000000003</v>
      </c>
      <c r="E305">
        <v>443.98399999999998</v>
      </c>
      <c r="F305">
        <v>347.31599999999997</v>
      </c>
      <c r="G305">
        <v>1.2300499999999999E-3</v>
      </c>
      <c r="H305">
        <v>0.99995599999999996</v>
      </c>
      <c r="I305">
        <v>0</v>
      </c>
    </row>
    <row r="306" spans="1:9" x14ac:dyDescent="0.25">
      <c r="A306" t="s">
        <v>98</v>
      </c>
      <c r="B306">
        <v>518.90099999999995</v>
      </c>
      <c r="C306">
        <v>502.298</v>
      </c>
      <c r="D306">
        <v>466.41899999999998</v>
      </c>
      <c r="E306">
        <v>446.85199999999998</v>
      </c>
      <c r="F306">
        <v>350.25099999999998</v>
      </c>
      <c r="G306">
        <v>1.2300799999999999E-3</v>
      </c>
      <c r="H306">
        <v>0.99971900000000002</v>
      </c>
      <c r="I306">
        <v>0</v>
      </c>
    </row>
    <row r="307" spans="1:9" x14ac:dyDescent="0.25">
      <c r="A307" t="s">
        <v>98</v>
      </c>
      <c r="B307">
        <v>518.86300000000006</v>
      </c>
      <c r="C307">
        <v>502.44299999999998</v>
      </c>
      <c r="D307">
        <v>466.53100000000001</v>
      </c>
      <c r="E307">
        <v>446.92200000000003</v>
      </c>
      <c r="F307">
        <v>350.33699999999999</v>
      </c>
      <c r="G307">
        <v>1.2300799999999999E-3</v>
      </c>
      <c r="H307">
        <v>0.99932399999999999</v>
      </c>
      <c r="I307">
        <v>0</v>
      </c>
    </row>
    <row r="308" spans="1:9" x14ac:dyDescent="0.25">
      <c r="A308" t="s">
        <v>98</v>
      </c>
      <c r="B308">
        <v>510.61200000000002</v>
      </c>
      <c r="C308">
        <v>494.06900000000002</v>
      </c>
      <c r="D308">
        <v>458.01799999999997</v>
      </c>
      <c r="E308">
        <v>438.43200000000002</v>
      </c>
      <c r="F308">
        <v>341.89299999999997</v>
      </c>
      <c r="G308">
        <v>1.2300600000000001E-3</v>
      </c>
      <c r="H308">
        <v>0.99965599999999999</v>
      </c>
      <c r="I308">
        <v>0</v>
      </c>
    </row>
    <row r="309" spans="1:9" x14ac:dyDescent="0.25">
      <c r="A309" t="s">
        <v>98</v>
      </c>
      <c r="B309">
        <v>514.94899999999996</v>
      </c>
      <c r="C309">
        <v>498.47399999999999</v>
      </c>
      <c r="D309">
        <v>462.53300000000002</v>
      </c>
      <c r="E309">
        <v>442.959</v>
      </c>
      <c r="F309">
        <v>346.31599999999997</v>
      </c>
      <c r="G309">
        <v>1.2300600000000001E-3</v>
      </c>
      <c r="H309">
        <v>0.99985999999999997</v>
      </c>
      <c r="I309">
        <v>0</v>
      </c>
    </row>
    <row r="310" spans="1:9" x14ac:dyDescent="0.25">
      <c r="A310" t="s">
        <v>98</v>
      </c>
      <c r="B310">
        <v>515.64700000000005</v>
      </c>
      <c r="C310">
        <v>499.07400000000001</v>
      </c>
      <c r="D310">
        <v>463.29</v>
      </c>
      <c r="E310">
        <v>443.709</v>
      </c>
      <c r="F310">
        <v>347.21300000000002</v>
      </c>
      <c r="G310">
        <v>1.2300499999999999E-3</v>
      </c>
      <c r="H310">
        <v>0.99898699999999996</v>
      </c>
      <c r="I310">
        <v>0</v>
      </c>
    </row>
    <row r="311" spans="1:9" x14ac:dyDescent="0.25">
      <c r="A311" t="s">
        <v>98</v>
      </c>
      <c r="B311">
        <v>519.94799999999998</v>
      </c>
      <c r="C311">
        <v>503.03800000000001</v>
      </c>
      <c r="D311">
        <v>466.93599999999998</v>
      </c>
      <c r="E311">
        <v>447.34500000000003</v>
      </c>
      <c r="F311">
        <v>350.75599999999997</v>
      </c>
      <c r="G311">
        <v>1.2300499999999999E-3</v>
      </c>
      <c r="H311">
        <v>0.99943599999999999</v>
      </c>
      <c r="I311">
        <v>0</v>
      </c>
    </row>
    <row r="312" spans="1:9" x14ac:dyDescent="0.25">
      <c r="A312" t="s">
        <v>98</v>
      </c>
      <c r="B312">
        <v>510.22199999999998</v>
      </c>
      <c r="C312">
        <v>493.74200000000002</v>
      </c>
      <c r="D312">
        <v>457.92899999999997</v>
      </c>
      <c r="E312">
        <v>438.34899999999999</v>
      </c>
      <c r="F312">
        <v>341.82600000000002</v>
      </c>
      <c r="G312">
        <v>1.2300499999999999E-3</v>
      </c>
      <c r="H312">
        <v>0.99964900000000001</v>
      </c>
      <c r="I312">
        <v>0</v>
      </c>
    </row>
    <row r="313" spans="1:9" x14ac:dyDescent="0.25">
      <c r="A313" t="s">
        <v>98</v>
      </c>
      <c r="B313">
        <v>512.03599999999994</v>
      </c>
      <c r="C313">
        <v>495.19900000000001</v>
      </c>
      <c r="D313">
        <v>459.20100000000002</v>
      </c>
      <c r="E313">
        <v>439.584</v>
      </c>
      <c r="F313">
        <v>342.85199999999998</v>
      </c>
      <c r="G313">
        <v>1.2300499999999999E-3</v>
      </c>
      <c r="H313">
        <v>0.99976799999999999</v>
      </c>
      <c r="I313">
        <v>0</v>
      </c>
    </row>
    <row r="314" spans="1:9" x14ac:dyDescent="0.25">
      <c r="A314" t="s">
        <v>98</v>
      </c>
      <c r="B314">
        <v>514.745</v>
      </c>
      <c r="C314">
        <v>498.19900000000001</v>
      </c>
      <c r="D314">
        <v>462.29199999999997</v>
      </c>
      <c r="E314">
        <v>442.76499999999999</v>
      </c>
      <c r="F314">
        <v>346.21300000000002</v>
      </c>
      <c r="G314">
        <v>1.2300600000000001E-3</v>
      </c>
      <c r="H314">
        <v>0.99999300000000002</v>
      </c>
      <c r="I314">
        <v>0</v>
      </c>
    </row>
    <row r="315" spans="1:9" x14ac:dyDescent="0.25">
      <c r="A315" t="s">
        <v>98</v>
      </c>
      <c r="B315">
        <v>515.577</v>
      </c>
      <c r="C315">
        <v>498.75099999999998</v>
      </c>
      <c r="D315">
        <v>462.654</v>
      </c>
      <c r="E315">
        <v>443.04300000000001</v>
      </c>
      <c r="F315">
        <v>346.51299999999998</v>
      </c>
      <c r="G315">
        <v>1.2301E-3</v>
      </c>
      <c r="H315">
        <v>0.99879499999999999</v>
      </c>
      <c r="I315">
        <v>0</v>
      </c>
    </row>
    <row r="316" spans="1:9" x14ac:dyDescent="0.25">
      <c r="A316" t="s">
        <v>98</v>
      </c>
      <c r="B316">
        <v>518.822</v>
      </c>
      <c r="C316">
        <v>502.19600000000003</v>
      </c>
      <c r="D316">
        <v>466.51799999999997</v>
      </c>
      <c r="E316">
        <v>446.96899999999999</v>
      </c>
      <c r="F316">
        <v>350.43900000000002</v>
      </c>
      <c r="G316">
        <v>1.2300499999999999E-3</v>
      </c>
      <c r="H316">
        <v>0.99990000000000001</v>
      </c>
      <c r="I316">
        <v>0</v>
      </c>
    </row>
    <row r="317" spans="1:9" x14ac:dyDescent="0.25">
      <c r="A317" t="s">
        <v>98</v>
      </c>
      <c r="B317">
        <v>511.91300000000001</v>
      </c>
      <c r="C317">
        <v>495.43400000000003</v>
      </c>
      <c r="D317">
        <v>459.40100000000001</v>
      </c>
      <c r="E317">
        <v>439.80399999999997</v>
      </c>
      <c r="F317">
        <v>343.18799999999999</v>
      </c>
      <c r="G317">
        <v>1.2300499999999999E-3</v>
      </c>
      <c r="H317">
        <v>0.99998399999999998</v>
      </c>
      <c r="I317">
        <v>0</v>
      </c>
    </row>
    <row r="318" spans="1:9" x14ac:dyDescent="0.25">
      <c r="A318" t="s">
        <v>98</v>
      </c>
      <c r="B318">
        <v>514.81200000000001</v>
      </c>
      <c r="C318">
        <v>498.17200000000003</v>
      </c>
      <c r="D318">
        <v>462.37599999999998</v>
      </c>
      <c r="E318">
        <v>442.80200000000002</v>
      </c>
      <c r="F318">
        <v>346.262</v>
      </c>
      <c r="G318">
        <v>1.2300499999999999E-3</v>
      </c>
      <c r="H318">
        <v>0.99959600000000004</v>
      </c>
      <c r="I318">
        <v>0</v>
      </c>
    </row>
    <row r="319" spans="1:9" x14ac:dyDescent="0.25">
      <c r="A319" t="s">
        <v>98</v>
      </c>
      <c r="B319">
        <v>514.82899999999995</v>
      </c>
      <c r="C319">
        <v>498.32299999999998</v>
      </c>
      <c r="D319">
        <v>462.35399999999998</v>
      </c>
      <c r="E319">
        <v>442.77100000000002</v>
      </c>
      <c r="F319">
        <v>346.226</v>
      </c>
      <c r="G319">
        <v>1.2300499999999999E-3</v>
      </c>
      <c r="H319">
        <v>0.99990000000000001</v>
      </c>
      <c r="I319">
        <v>0</v>
      </c>
    </row>
    <row r="320" spans="1:9" x14ac:dyDescent="0.25">
      <c r="A320" t="s">
        <v>98</v>
      </c>
      <c r="B320">
        <v>516.35400000000004</v>
      </c>
      <c r="C320">
        <v>499.76299999999998</v>
      </c>
      <c r="D320">
        <v>463.74</v>
      </c>
      <c r="E320">
        <v>444.19200000000001</v>
      </c>
      <c r="F320">
        <v>347.62700000000001</v>
      </c>
      <c r="G320">
        <v>1.2300499999999999E-3</v>
      </c>
      <c r="H320">
        <v>0.99934599999999996</v>
      </c>
      <c r="I320">
        <v>0</v>
      </c>
    </row>
    <row r="321" spans="1:25" x14ac:dyDescent="0.25">
      <c r="A321" t="s">
        <v>98</v>
      </c>
      <c r="B321">
        <v>519.04600000000005</v>
      </c>
      <c r="C321">
        <v>502.55</v>
      </c>
      <c r="D321">
        <v>466.61599999999999</v>
      </c>
      <c r="E321">
        <v>447.01</v>
      </c>
      <c r="F321">
        <v>350.35899999999998</v>
      </c>
      <c r="G321">
        <v>1.2300600000000001E-3</v>
      </c>
      <c r="H321">
        <v>0.99886799999999998</v>
      </c>
      <c r="I321">
        <v>0</v>
      </c>
    </row>
    <row r="322" spans="1:25" x14ac:dyDescent="0.25">
      <c r="A322" t="s">
        <v>98</v>
      </c>
      <c r="B322">
        <v>510.24299999999999</v>
      </c>
      <c r="C322">
        <v>493.678</v>
      </c>
      <c r="D322">
        <v>458.13799999999998</v>
      </c>
      <c r="E322">
        <v>438.553</v>
      </c>
      <c r="F322">
        <v>342.02600000000001</v>
      </c>
      <c r="G322">
        <v>1.2300499999999999E-3</v>
      </c>
      <c r="H322">
        <v>0.99985299999999999</v>
      </c>
      <c r="I322">
        <v>0</v>
      </c>
    </row>
    <row r="323" spans="1:25" x14ac:dyDescent="0.25">
      <c r="A323" t="s">
        <v>98</v>
      </c>
      <c r="B323">
        <v>515.09900000000005</v>
      </c>
      <c r="C323">
        <v>498.23599999999999</v>
      </c>
      <c r="D323">
        <v>462.173</v>
      </c>
      <c r="E323">
        <v>442.65199999999999</v>
      </c>
      <c r="F323">
        <v>346.13400000000001</v>
      </c>
      <c r="G323">
        <v>1.2300499999999999E-3</v>
      </c>
      <c r="H323">
        <v>0.99970099999999995</v>
      </c>
      <c r="I323">
        <v>0</v>
      </c>
    </row>
    <row r="324" spans="1:25" x14ac:dyDescent="0.25">
      <c r="A324" t="s">
        <v>98</v>
      </c>
      <c r="B324">
        <v>516.69899999999996</v>
      </c>
      <c r="C324">
        <v>499.69099999999997</v>
      </c>
      <c r="D324">
        <v>463.54300000000001</v>
      </c>
      <c r="E324">
        <v>443.97300000000001</v>
      </c>
      <c r="F324">
        <v>347.44299999999998</v>
      </c>
      <c r="G324">
        <v>1.2300499999999999E-3</v>
      </c>
      <c r="H324">
        <v>0.99884499999999998</v>
      </c>
      <c r="I324">
        <v>0</v>
      </c>
    </row>
    <row r="325" spans="1:25" x14ac:dyDescent="0.25">
      <c r="A325" t="s">
        <v>98</v>
      </c>
      <c r="B325">
        <v>511.274</v>
      </c>
      <c r="C325">
        <v>494.762</v>
      </c>
      <c r="D325">
        <v>458.84399999999999</v>
      </c>
      <c r="E325">
        <v>439.24700000000001</v>
      </c>
      <c r="F325">
        <v>342.63200000000001</v>
      </c>
      <c r="G325">
        <v>1.2300499999999999E-3</v>
      </c>
      <c r="H325">
        <v>0.99988600000000005</v>
      </c>
      <c r="I325">
        <v>0</v>
      </c>
    </row>
    <row r="326" spans="1:25" x14ac:dyDescent="0.25">
      <c r="A326" t="s">
        <v>98</v>
      </c>
      <c r="B326">
        <v>515.90200000000004</v>
      </c>
      <c r="C326">
        <v>498.85899999999998</v>
      </c>
      <c r="D326">
        <v>462.75900000000001</v>
      </c>
      <c r="E326">
        <v>443.21300000000002</v>
      </c>
      <c r="F326">
        <v>346.55700000000002</v>
      </c>
      <c r="G326">
        <v>1.2300499999999999E-3</v>
      </c>
      <c r="H326">
        <v>0.99976699999999996</v>
      </c>
      <c r="I326">
        <v>0</v>
      </c>
    </row>
    <row r="327" spans="1:25" x14ac:dyDescent="0.25">
      <c r="A327" t="s">
        <v>98</v>
      </c>
      <c r="B327">
        <v>514.89400000000001</v>
      </c>
      <c r="C327">
        <v>498.38499999999999</v>
      </c>
      <c r="D327">
        <v>462.53899999999999</v>
      </c>
      <c r="E327">
        <v>442.97399999999999</v>
      </c>
      <c r="F327">
        <v>346.363</v>
      </c>
      <c r="G327">
        <v>1.2300600000000001E-3</v>
      </c>
      <c r="H327">
        <v>0.99959100000000001</v>
      </c>
      <c r="I327">
        <v>0</v>
      </c>
    </row>
    <row r="328" spans="1:25" x14ac:dyDescent="0.25">
      <c r="A328" t="s">
        <v>98</v>
      </c>
      <c r="B328">
        <v>519.80600000000004</v>
      </c>
      <c r="C328">
        <v>502.76100000000002</v>
      </c>
      <c r="D328">
        <v>466.87400000000002</v>
      </c>
      <c r="E328">
        <v>447.31299999999999</v>
      </c>
      <c r="F328">
        <v>350.70400000000001</v>
      </c>
      <c r="G328">
        <v>1.2300499999999999E-3</v>
      </c>
      <c r="H328">
        <v>0.99997800000000003</v>
      </c>
      <c r="I328">
        <v>0</v>
      </c>
    </row>
    <row r="329" spans="1:25" x14ac:dyDescent="0.25">
      <c r="A329" t="s">
        <v>98</v>
      </c>
      <c r="B329">
        <v>511.56599999999997</v>
      </c>
      <c r="C329">
        <v>495.01400000000001</v>
      </c>
      <c r="D329">
        <v>458.94099999999997</v>
      </c>
      <c r="E329">
        <v>439.31400000000002</v>
      </c>
      <c r="F329">
        <v>342.65300000000002</v>
      </c>
      <c r="G329">
        <v>1.2300600000000001E-3</v>
      </c>
      <c r="H329">
        <v>0.99857499999999999</v>
      </c>
      <c r="I329">
        <v>0</v>
      </c>
    </row>
    <row r="330" spans="1:25" x14ac:dyDescent="0.25">
      <c r="A330" t="s">
        <v>98</v>
      </c>
      <c r="B330">
        <v>511.91699999999997</v>
      </c>
      <c r="C330">
        <v>494.83699999999999</v>
      </c>
      <c r="D330">
        <v>458.73</v>
      </c>
      <c r="E330">
        <v>439.15199999999999</v>
      </c>
      <c r="F330">
        <v>342.47199999999998</v>
      </c>
      <c r="G330">
        <v>1.2300499999999999E-3</v>
      </c>
      <c r="H330">
        <v>0.99991399999999997</v>
      </c>
      <c r="I330">
        <v>0</v>
      </c>
    </row>
    <row r="331" spans="1:25" x14ac:dyDescent="0.25">
      <c r="A331" t="s">
        <v>98</v>
      </c>
      <c r="B331">
        <v>515.125</v>
      </c>
      <c r="C331">
        <v>498.56900000000002</v>
      </c>
      <c r="D331">
        <v>462.73500000000001</v>
      </c>
      <c r="E331">
        <v>443.154</v>
      </c>
      <c r="F331">
        <v>346.49700000000001</v>
      </c>
      <c r="G331">
        <v>1.2300499999999999E-3</v>
      </c>
      <c r="H331">
        <v>0.99985400000000002</v>
      </c>
      <c r="I331">
        <v>0</v>
      </c>
    </row>
    <row r="332" spans="1:25" x14ac:dyDescent="0.25">
      <c r="A332" t="s">
        <v>98</v>
      </c>
      <c r="B332">
        <v>516.77700000000004</v>
      </c>
      <c r="C332">
        <v>499.79500000000002</v>
      </c>
      <c r="D332">
        <v>463.642</v>
      </c>
      <c r="E332">
        <v>444.07</v>
      </c>
      <c r="F332">
        <v>347.375</v>
      </c>
      <c r="G332">
        <v>1.2300600000000001E-3</v>
      </c>
      <c r="H332">
        <v>0.99988100000000002</v>
      </c>
      <c r="I332">
        <v>0</v>
      </c>
    </row>
    <row r="333" spans="1:25" x14ac:dyDescent="0.25">
      <c r="A333" t="s">
        <v>98</v>
      </c>
      <c r="B333">
        <v>516.08100000000002</v>
      </c>
      <c r="C333">
        <v>499.60500000000002</v>
      </c>
      <c r="D333">
        <v>463.846</v>
      </c>
      <c r="E333">
        <v>444.24</v>
      </c>
      <c r="F333">
        <v>347.6</v>
      </c>
      <c r="G333">
        <v>1.2300799999999999E-3</v>
      </c>
      <c r="H333">
        <v>0.99668199999999996</v>
      </c>
      <c r="I333">
        <v>0</v>
      </c>
    </row>
    <row r="334" spans="1:25" x14ac:dyDescent="0.25">
      <c r="A334" t="s">
        <v>98</v>
      </c>
      <c r="B334">
        <v>515.20600000000002</v>
      </c>
      <c r="C334">
        <v>498.61399999999998</v>
      </c>
      <c r="D334">
        <v>462.59800000000001</v>
      </c>
      <c r="E334">
        <v>443.05099999999999</v>
      </c>
      <c r="F334">
        <v>346.41399999999999</v>
      </c>
      <c r="G334">
        <v>1.2300499999999999E-3</v>
      </c>
      <c r="H334">
        <v>0.99978699999999998</v>
      </c>
      <c r="I334">
        <v>0</v>
      </c>
    </row>
    <row r="335" spans="1:25" x14ac:dyDescent="0.25">
      <c r="A335" t="s">
        <v>98</v>
      </c>
      <c r="B335">
        <v>516.76199999999994</v>
      </c>
      <c r="C335">
        <v>500.22199999999998</v>
      </c>
      <c r="D335">
        <v>464.24799999999999</v>
      </c>
      <c r="E335">
        <v>444.63499999999999</v>
      </c>
      <c r="F335">
        <v>347.95400000000001</v>
      </c>
      <c r="G335">
        <v>1.2300499999999999E-3</v>
      </c>
      <c r="H335">
        <v>0.99913600000000002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519.09100000000001</v>
      </c>
      <c r="C336">
        <v>502.49299999999999</v>
      </c>
      <c r="D336">
        <v>466.488</v>
      </c>
      <c r="E336">
        <v>446.94299999999998</v>
      </c>
      <c r="F336">
        <v>350.44799999999998</v>
      </c>
      <c r="G336">
        <v>1.2300600000000001E-3</v>
      </c>
      <c r="H336">
        <v>0.99957499999999999</v>
      </c>
      <c r="I336">
        <v>0</v>
      </c>
      <c r="R336">
        <f>AVERAGE(B287:B336)</f>
        <v>515.17039999999986</v>
      </c>
      <c r="S336">
        <f>AVERAGE(C287:C336)</f>
        <v>498.49997999999982</v>
      </c>
      <c r="U336">
        <f>_xlfn.VAR.P(B287:B336)</f>
        <v>7.8365036400000259</v>
      </c>
      <c r="V336">
        <f>_xlfn.VAR.P(C287:C336)</f>
        <v>7.7620558995999973</v>
      </c>
      <c r="X336">
        <f>1.96*SQRT(U336)/50</f>
        <v>0.10973552275070109</v>
      </c>
      <c r="Y336">
        <f>1.96*SQRT(V336)/50</f>
        <v>0.10921302842409114</v>
      </c>
    </row>
    <row r="337" spans="1:9" x14ac:dyDescent="0.25">
      <c r="A337" t="s">
        <v>98</v>
      </c>
      <c r="B337">
        <v>25764.817841</v>
      </c>
      <c r="C337" t="s">
        <v>37</v>
      </c>
    </row>
    <row r="338" spans="1:9" x14ac:dyDescent="0.25">
      <c r="A338" t="s">
        <v>114</v>
      </c>
      <c r="B338">
        <v>653.26</v>
      </c>
      <c r="C338">
        <v>636.63599999999997</v>
      </c>
      <c r="D338">
        <v>328.399</v>
      </c>
      <c r="E338">
        <v>326.06</v>
      </c>
      <c r="F338">
        <v>123.342</v>
      </c>
      <c r="G338">
        <v>1.2300499999999999E-3</v>
      </c>
      <c r="H338">
        <v>0.99924999999999997</v>
      </c>
      <c r="I338">
        <v>43</v>
      </c>
    </row>
    <row r="339" spans="1:9" x14ac:dyDescent="0.25">
      <c r="A339" t="s">
        <v>114</v>
      </c>
      <c r="B339">
        <v>653.31799999999998</v>
      </c>
      <c r="C339">
        <v>636.45799999999997</v>
      </c>
      <c r="D339">
        <v>327.86399999999998</v>
      </c>
      <c r="E339">
        <v>325.54399999999998</v>
      </c>
      <c r="F339">
        <v>123.557</v>
      </c>
      <c r="G339">
        <v>1.2300499999999999E-3</v>
      </c>
      <c r="H339">
        <v>0.999695</v>
      </c>
      <c r="I339">
        <v>44</v>
      </c>
    </row>
    <row r="340" spans="1:9" x14ac:dyDescent="0.25">
      <c r="A340" t="s">
        <v>114</v>
      </c>
      <c r="B340">
        <v>653.65300000000002</v>
      </c>
      <c r="C340">
        <v>636.41200000000003</v>
      </c>
      <c r="D340">
        <v>328.01</v>
      </c>
      <c r="E340">
        <v>325.709</v>
      </c>
      <c r="F340">
        <v>123.548</v>
      </c>
      <c r="G340">
        <v>1.2300499999999999E-3</v>
      </c>
      <c r="H340">
        <v>0.99975099999999995</v>
      </c>
      <c r="I340">
        <v>48</v>
      </c>
    </row>
    <row r="341" spans="1:9" x14ac:dyDescent="0.25">
      <c r="A341" t="s">
        <v>114</v>
      </c>
      <c r="B341">
        <v>652.72699999999998</v>
      </c>
      <c r="C341">
        <v>635.82100000000003</v>
      </c>
      <c r="D341">
        <v>327.298</v>
      </c>
      <c r="E341">
        <v>324.995</v>
      </c>
      <c r="F341">
        <v>123.494</v>
      </c>
      <c r="G341">
        <v>1.2300600000000001E-3</v>
      </c>
      <c r="H341">
        <v>0.99807800000000002</v>
      </c>
      <c r="I341">
        <v>47</v>
      </c>
    </row>
    <row r="342" spans="1:9" x14ac:dyDescent="0.25">
      <c r="A342" t="s">
        <v>114</v>
      </c>
      <c r="B342">
        <v>653.98599999999999</v>
      </c>
      <c r="C342">
        <v>636.96199999999999</v>
      </c>
      <c r="D342">
        <v>327.76299999999998</v>
      </c>
      <c r="E342">
        <v>325.46600000000001</v>
      </c>
      <c r="F342">
        <v>123.532</v>
      </c>
      <c r="G342">
        <v>1.2300499999999999E-3</v>
      </c>
      <c r="H342">
        <v>0.99846100000000004</v>
      </c>
      <c r="I342">
        <v>45</v>
      </c>
    </row>
    <row r="343" spans="1:9" x14ac:dyDescent="0.25">
      <c r="A343" t="s">
        <v>114</v>
      </c>
      <c r="B343">
        <v>653.52099999999996</v>
      </c>
      <c r="C343">
        <v>636.59799999999996</v>
      </c>
      <c r="D343">
        <v>327.92200000000003</v>
      </c>
      <c r="E343">
        <v>325.62599999999998</v>
      </c>
      <c r="F343">
        <v>123.387</v>
      </c>
      <c r="G343">
        <v>1.2300499999999999E-3</v>
      </c>
      <c r="H343">
        <v>0.99833799999999995</v>
      </c>
      <c r="I343">
        <v>40</v>
      </c>
    </row>
    <row r="344" spans="1:9" x14ac:dyDescent="0.25">
      <c r="A344" t="s">
        <v>114</v>
      </c>
      <c r="B344">
        <v>653.58000000000004</v>
      </c>
      <c r="C344">
        <v>636.65700000000004</v>
      </c>
      <c r="D344">
        <v>327.99200000000002</v>
      </c>
      <c r="E344">
        <v>325.68</v>
      </c>
      <c r="F344">
        <v>123.583</v>
      </c>
      <c r="G344">
        <v>1.2300499999999999E-3</v>
      </c>
      <c r="H344">
        <v>0.99998100000000001</v>
      </c>
      <c r="I344">
        <v>47</v>
      </c>
    </row>
    <row r="345" spans="1:9" x14ac:dyDescent="0.25">
      <c r="A345" t="s">
        <v>114</v>
      </c>
      <c r="B345">
        <v>653.48900000000003</v>
      </c>
      <c r="C345">
        <v>636.08600000000001</v>
      </c>
      <c r="D345">
        <v>327.83800000000002</v>
      </c>
      <c r="E345">
        <v>325.51400000000001</v>
      </c>
      <c r="F345">
        <v>123.52800000000001</v>
      </c>
      <c r="G345">
        <v>1.2300499999999999E-3</v>
      </c>
      <c r="H345">
        <v>0.99970400000000004</v>
      </c>
      <c r="I345">
        <v>41</v>
      </c>
    </row>
    <row r="346" spans="1:9" x14ac:dyDescent="0.25">
      <c r="A346" t="s">
        <v>114</v>
      </c>
      <c r="B346">
        <v>653.01199999999994</v>
      </c>
      <c r="C346">
        <v>636.08299999999997</v>
      </c>
      <c r="D346">
        <v>327.76299999999998</v>
      </c>
      <c r="E346">
        <v>325.49200000000002</v>
      </c>
      <c r="F346">
        <v>123.42</v>
      </c>
      <c r="G346">
        <v>1.2300900000000001E-3</v>
      </c>
      <c r="H346">
        <v>0.998112</v>
      </c>
      <c r="I346">
        <v>48</v>
      </c>
    </row>
    <row r="347" spans="1:9" x14ac:dyDescent="0.25">
      <c r="A347" t="s">
        <v>114</v>
      </c>
      <c r="B347">
        <v>653.303</v>
      </c>
      <c r="C347">
        <v>636.32100000000003</v>
      </c>
      <c r="D347">
        <v>327.61799999999999</v>
      </c>
      <c r="E347">
        <v>325.315</v>
      </c>
      <c r="F347">
        <v>123.371</v>
      </c>
      <c r="G347">
        <v>1.2300600000000001E-3</v>
      </c>
      <c r="H347">
        <v>0.99955799999999995</v>
      </c>
      <c r="I347">
        <v>44</v>
      </c>
    </row>
    <row r="348" spans="1:9" x14ac:dyDescent="0.25">
      <c r="A348" t="s">
        <v>114</v>
      </c>
      <c r="B348">
        <v>652.94100000000003</v>
      </c>
      <c r="C348">
        <v>636.11900000000003</v>
      </c>
      <c r="D348">
        <v>327.96499999999997</v>
      </c>
      <c r="E348">
        <v>325.68400000000003</v>
      </c>
      <c r="F348">
        <v>123.611</v>
      </c>
      <c r="G348">
        <v>1.2300499999999999E-3</v>
      </c>
      <c r="H348">
        <v>0.99958000000000002</v>
      </c>
      <c r="I348">
        <v>48</v>
      </c>
    </row>
    <row r="349" spans="1:9" x14ac:dyDescent="0.25">
      <c r="A349" t="s">
        <v>114</v>
      </c>
      <c r="B349">
        <v>653.95699999999999</v>
      </c>
      <c r="C349">
        <v>636.55200000000002</v>
      </c>
      <c r="D349">
        <v>328.38200000000001</v>
      </c>
      <c r="E349">
        <v>326.10300000000001</v>
      </c>
      <c r="F349">
        <v>123.58</v>
      </c>
      <c r="G349">
        <v>1.2300499999999999E-3</v>
      </c>
      <c r="H349">
        <v>0.99991699999999994</v>
      </c>
      <c r="I349">
        <v>43</v>
      </c>
    </row>
    <row r="350" spans="1:9" x14ac:dyDescent="0.25">
      <c r="A350" t="s">
        <v>114</v>
      </c>
      <c r="B350">
        <v>653.59500000000003</v>
      </c>
      <c r="C350">
        <v>636.327</v>
      </c>
      <c r="D350">
        <v>327.85500000000002</v>
      </c>
      <c r="E350">
        <v>325.55700000000002</v>
      </c>
      <c r="F350">
        <v>123.477</v>
      </c>
      <c r="G350">
        <v>1.2300900000000001E-3</v>
      </c>
      <c r="H350">
        <v>0.99904700000000002</v>
      </c>
      <c r="I350">
        <v>44</v>
      </c>
    </row>
    <row r="351" spans="1:9" x14ac:dyDescent="0.25">
      <c r="A351" t="s">
        <v>114</v>
      </c>
      <c r="B351">
        <v>654.80100000000004</v>
      </c>
      <c r="C351">
        <v>637.22</v>
      </c>
      <c r="D351">
        <v>327.99599999999998</v>
      </c>
      <c r="E351">
        <v>325.72399999999999</v>
      </c>
      <c r="F351">
        <v>123.506</v>
      </c>
      <c r="G351">
        <v>1.2300499999999999E-3</v>
      </c>
      <c r="H351">
        <v>0.99998799999999999</v>
      </c>
      <c r="I351">
        <v>44</v>
      </c>
    </row>
    <row r="352" spans="1:9" x14ac:dyDescent="0.25">
      <c r="A352" t="s">
        <v>114</v>
      </c>
      <c r="B352">
        <v>653.678</v>
      </c>
      <c r="C352">
        <v>636.32399999999996</v>
      </c>
      <c r="D352">
        <v>327.363</v>
      </c>
      <c r="E352">
        <v>325.07</v>
      </c>
      <c r="F352">
        <v>123.396</v>
      </c>
      <c r="G352">
        <v>1.23007E-3</v>
      </c>
      <c r="H352">
        <v>0.99974399999999997</v>
      </c>
      <c r="I352">
        <v>45</v>
      </c>
    </row>
    <row r="353" spans="1:9" x14ac:dyDescent="0.25">
      <c r="A353" t="s">
        <v>114</v>
      </c>
      <c r="B353">
        <v>654.67499999999995</v>
      </c>
      <c r="C353">
        <v>637.34500000000003</v>
      </c>
      <c r="D353">
        <v>328.81900000000002</v>
      </c>
      <c r="E353">
        <v>326.517</v>
      </c>
      <c r="F353">
        <v>123.459</v>
      </c>
      <c r="G353">
        <v>1.23011E-3</v>
      </c>
      <c r="H353">
        <v>0.99995900000000004</v>
      </c>
      <c r="I353">
        <v>49</v>
      </c>
    </row>
    <row r="354" spans="1:9" x14ac:dyDescent="0.25">
      <c r="A354" t="s">
        <v>114</v>
      </c>
      <c r="B354">
        <v>653.49300000000005</v>
      </c>
      <c r="C354">
        <v>636.04999999999995</v>
      </c>
      <c r="D354">
        <v>327.55399999999997</v>
      </c>
      <c r="E354">
        <v>325.28300000000002</v>
      </c>
      <c r="F354">
        <v>123.492</v>
      </c>
      <c r="G354">
        <v>1.2300499999999999E-3</v>
      </c>
      <c r="H354">
        <v>0.99963800000000003</v>
      </c>
      <c r="I354">
        <v>46</v>
      </c>
    </row>
    <row r="355" spans="1:9" x14ac:dyDescent="0.25">
      <c r="A355" t="s">
        <v>114</v>
      </c>
      <c r="B355">
        <v>653.22799999999995</v>
      </c>
      <c r="C355">
        <v>635.93799999999999</v>
      </c>
      <c r="D355">
        <v>327.56799999999998</v>
      </c>
      <c r="E355">
        <v>325.29300000000001</v>
      </c>
      <c r="F355">
        <v>123.41</v>
      </c>
      <c r="G355">
        <v>1.2300600000000001E-3</v>
      </c>
      <c r="H355">
        <v>0.99981100000000001</v>
      </c>
      <c r="I355">
        <v>46</v>
      </c>
    </row>
    <row r="356" spans="1:9" x14ac:dyDescent="0.25">
      <c r="A356" t="s">
        <v>114</v>
      </c>
      <c r="B356">
        <v>653.89400000000001</v>
      </c>
      <c r="C356">
        <v>636.50300000000004</v>
      </c>
      <c r="D356">
        <v>328.05900000000003</v>
      </c>
      <c r="E356">
        <v>325.79500000000002</v>
      </c>
      <c r="F356">
        <v>123.48399999999999</v>
      </c>
      <c r="G356">
        <v>1.2300499999999999E-3</v>
      </c>
      <c r="H356">
        <v>0.99993299999999996</v>
      </c>
      <c r="I356">
        <v>50</v>
      </c>
    </row>
    <row r="357" spans="1:9" x14ac:dyDescent="0.25">
      <c r="A357" t="s">
        <v>114</v>
      </c>
      <c r="B357">
        <v>654.24400000000003</v>
      </c>
      <c r="C357">
        <v>636.91999999999996</v>
      </c>
      <c r="D357">
        <v>327.78</v>
      </c>
      <c r="E357">
        <v>325.48399999999998</v>
      </c>
      <c r="F357">
        <v>123.44199999999999</v>
      </c>
      <c r="G357">
        <v>1.2300600000000001E-3</v>
      </c>
      <c r="H357">
        <v>0.99915600000000004</v>
      </c>
      <c r="I357">
        <v>44</v>
      </c>
    </row>
    <row r="358" spans="1:9" x14ac:dyDescent="0.25">
      <c r="A358" t="s">
        <v>114</v>
      </c>
      <c r="B358">
        <v>656.66499999999996</v>
      </c>
      <c r="C358">
        <v>639.29600000000005</v>
      </c>
      <c r="D358">
        <v>329.13</v>
      </c>
      <c r="E358">
        <v>326.815</v>
      </c>
      <c r="F358">
        <v>123.393</v>
      </c>
      <c r="G358">
        <v>1.2300499999999999E-3</v>
      </c>
      <c r="H358">
        <v>0.99961800000000001</v>
      </c>
      <c r="I358">
        <v>34</v>
      </c>
    </row>
    <row r="359" spans="1:9" x14ac:dyDescent="0.25">
      <c r="A359" t="s">
        <v>114</v>
      </c>
      <c r="B359">
        <v>653.78700000000003</v>
      </c>
      <c r="C359">
        <v>636.35500000000002</v>
      </c>
      <c r="D359">
        <v>327.21499999999997</v>
      </c>
      <c r="E359">
        <v>324.91000000000003</v>
      </c>
      <c r="F359">
        <v>123.44199999999999</v>
      </c>
      <c r="G359">
        <v>1.2300799999999999E-3</v>
      </c>
      <c r="H359">
        <v>0.99827200000000005</v>
      </c>
      <c r="I359">
        <v>54</v>
      </c>
    </row>
    <row r="360" spans="1:9" x14ac:dyDescent="0.25">
      <c r="A360" t="s">
        <v>114</v>
      </c>
      <c r="B360">
        <v>653.149</v>
      </c>
      <c r="C360">
        <v>635.87400000000002</v>
      </c>
      <c r="D360">
        <v>327.36599999999999</v>
      </c>
      <c r="E360">
        <v>325.08999999999997</v>
      </c>
      <c r="F360">
        <v>123.33799999999999</v>
      </c>
      <c r="G360">
        <v>1.2300499999999999E-3</v>
      </c>
      <c r="H360">
        <v>0.99619800000000003</v>
      </c>
      <c r="I360">
        <v>38</v>
      </c>
    </row>
    <row r="361" spans="1:9" x14ac:dyDescent="0.25">
      <c r="A361" t="s">
        <v>114</v>
      </c>
      <c r="B361">
        <v>660.41800000000001</v>
      </c>
      <c r="C361">
        <v>642.99300000000005</v>
      </c>
      <c r="D361">
        <v>331.048</v>
      </c>
      <c r="E361">
        <v>329.947</v>
      </c>
      <c r="F361">
        <v>123.471</v>
      </c>
      <c r="G361">
        <v>1.2300499999999999E-3</v>
      </c>
      <c r="H361">
        <v>0.99973400000000001</v>
      </c>
      <c r="I361">
        <v>60</v>
      </c>
    </row>
    <row r="362" spans="1:9" x14ac:dyDescent="0.25">
      <c r="A362" t="s">
        <v>114</v>
      </c>
      <c r="B362">
        <v>652.83699999999999</v>
      </c>
      <c r="C362">
        <v>635.48599999999999</v>
      </c>
      <c r="D362">
        <v>327.21100000000001</v>
      </c>
      <c r="E362">
        <v>324.904</v>
      </c>
      <c r="F362">
        <v>123.57299999999999</v>
      </c>
      <c r="G362">
        <v>1.2300499999999999E-3</v>
      </c>
      <c r="H362">
        <v>0.99970700000000001</v>
      </c>
      <c r="I362">
        <v>44</v>
      </c>
    </row>
    <row r="363" spans="1:9" x14ac:dyDescent="0.25">
      <c r="A363" t="s">
        <v>114</v>
      </c>
      <c r="B363">
        <v>653.95600000000002</v>
      </c>
      <c r="C363">
        <v>636.63800000000003</v>
      </c>
      <c r="D363">
        <v>327.505</v>
      </c>
      <c r="E363">
        <v>325.20999999999998</v>
      </c>
      <c r="F363">
        <v>123.456</v>
      </c>
      <c r="G363">
        <v>1.2300499999999999E-3</v>
      </c>
      <c r="H363">
        <v>0.999996</v>
      </c>
      <c r="I363">
        <v>45</v>
      </c>
    </row>
    <row r="364" spans="1:9" x14ac:dyDescent="0.25">
      <c r="A364" t="s">
        <v>114</v>
      </c>
      <c r="B364">
        <v>655.04300000000001</v>
      </c>
      <c r="C364">
        <v>637.76300000000003</v>
      </c>
      <c r="D364">
        <v>328.65699999999998</v>
      </c>
      <c r="E364">
        <v>326.41000000000003</v>
      </c>
      <c r="F364">
        <v>123.431</v>
      </c>
      <c r="G364">
        <v>1.2300600000000001E-3</v>
      </c>
      <c r="H364">
        <v>0.99986900000000001</v>
      </c>
      <c r="I364">
        <v>50</v>
      </c>
    </row>
    <row r="365" spans="1:9" x14ac:dyDescent="0.25">
      <c r="A365" t="s">
        <v>114</v>
      </c>
      <c r="B365">
        <v>652.88900000000001</v>
      </c>
      <c r="C365">
        <v>636.00699999999995</v>
      </c>
      <c r="D365">
        <v>327.90300000000002</v>
      </c>
      <c r="E365">
        <v>325.63799999999998</v>
      </c>
      <c r="F365">
        <v>123.371</v>
      </c>
      <c r="G365">
        <v>1.2300600000000001E-3</v>
      </c>
      <c r="H365">
        <v>0.99979600000000002</v>
      </c>
      <c r="I365">
        <v>42</v>
      </c>
    </row>
    <row r="366" spans="1:9" x14ac:dyDescent="0.25">
      <c r="A366" t="s">
        <v>114</v>
      </c>
      <c r="B366">
        <v>652.28</v>
      </c>
      <c r="C366">
        <v>635.41899999999998</v>
      </c>
      <c r="D366">
        <v>327.17599999999999</v>
      </c>
      <c r="E366">
        <v>324.90899999999999</v>
      </c>
      <c r="F366">
        <v>123.38</v>
      </c>
      <c r="G366">
        <v>1.2300600000000001E-3</v>
      </c>
      <c r="H366">
        <v>0.99995299999999998</v>
      </c>
      <c r="I366">
        <v>50</v>
      </c>
    </row>
    <row r="367" spans="1:9" x14ac:dyDescent="0.25">
      <c r="A367" t="s">
        <v>114</v>
      </c>
      <c r="B367">
        <v>653.29700000000003</v>
      </c>
      <c r="C367">
        <v>636.09500000000003</v>
      </c>
      <c r="D367">
        <v>327.40600000000001</v>
      </c>
      <c r="E367">
        <v>325.13499999999999</v>
      </c>
      <c r="F367">
        <v>123.41800000000001</v>
      </c>
      <c r="G367">
        <v>1.2300499999999999E-3</v>
      </c>
      <c r="H367">
        <v>0.99951599999999996</v>
      </c>
      <c r="I367">
        <v>48</v>
      </c>
    </row>
    <row r="368" spans="1:9" x14ac:dyDescent="0.25">
      <c r="A368" t="s">
        <v>114</v>
      </c>
      <c r="B368">
        <v>652.53099999999995</v>
      </c>
      <c r="C368">
        <v>635.529</v>
      </c>
      <c r="D368">
        <v>326.82799999999997</v>
      </c>
      <c r="E368">
        <v>324.52100000000002</v>
      </c>
      <c r="F368">
        <v>123.432</v>
      </c>
      <c r="G368">
        <v>1.2300499999999999E-3</v>
      </c>
      <c r="H368">
        <v>0.99937699999999996</v>
      </c>
      <c r="I368">
        <v>51</v>
      </c>
    </row>
    <row r="369" spans="1:9" x14ac:dyDescent="0.25">
      <c r="A369" t="s">
        <v>114</v>
      </c>
      <c r="B369">
        <v>653.42899999999997</v>
      </c>
      <c r="C369">
        <v>636.39499999999998</v>
      </c>
      <c r="D369">
        <v>327.3</v>
      </c>
      <c r="E369">
        <v>324.988</v>
      </c>
      <c r="F369">
        <v>123.432</v>
      </c>
      <c r="G369">
        <v>1.2300499999999999E-3</v>
      </c>
      <c r="H369">
        <v>0.99993100000000001</v>
      </c>
      <c r="I369">
        <v>44</v>
      </c>
    </row>
    <row r="370" spans="1:9" x14ac:dyDescent="0.25">
      <c r="A370" t="s">
        <v>114</v>
      </c>
      <c r="B370">
        <v>653.16</v>
      </c>
      <c r="C370">
        <v>636.18200000000002</v>
      </c>
      <c r="D370">
        <v>328.16899999999998</v>
      </c>
      <c r="E370">
        <v>325.87099999999998</v>
      </c>
      <c r="F370">
        <v>123.447</v>
      </c>
      <c r="G370">
        <v>1.23007E-3</v>
      </c>
      <c r="H370">
        <v>0.99934800000000001</v>
      </c>
      <c r="I370">
        <v>45</v>
      </c>
    </row>
    <row r="371" spans="1:9" x14ac:dyDescent="0.25">
      <c r="A371" t="s">
        <v>114</v>
      </c>
      <c r="B371">
        <v>652.05200000000002</v>
      </c>
      <c r="C371">
        <v>635.04700000000003</v>
      </c>
      <c r="D371">
        <v>326.97800000000001</v>
      </c>
      <c r="E371">
        <v>324.685</v>
      </c>
      <c r="F371">
        <v>123.432</v>
      </c>
      <c r="G371">
        <v>1.2300499999999999E-3</v>
      </c>
      <c r="H371">
        <v>0.99990299999999999</v>
      </c>
      <c r="I371">
        <v>44</v>
      </c>
    </row>
    <row r="372" spans="1:9" x14ac:dyDescent="0.25">
      <c r="A372" t="s">
        <v>114</v>
      </c>
      <c r="B372">
        <v>653.13</v>
      </c>
      <c r="C372">
        <v>636.16399999999999</v>
      </c>
      <c r="D372">
        <v>327.55799999999999</v>
      </c>
      <c r="E372">
        <v>325.24900000000002</v>
      </c>
      <c r="F372">
        <v>123.511</v>
      </c>
      <c r="G372">
        <v>1.2300499999999999E-3</v>
      </c>
      <c r="H372">
        <v>0.99940899999999999</v>
      </c>
      <c r="I372">
        <v>48</v>
      </c>
    </row>
    <row r="373" spans="1:9" x14ac:dyDescent="0.25">
      <c r="A373" t="s">
        <v>114</v>
      </c>
      <c r="B373">
        <v>653.27599999999995</v>
      </c>
      <c r="C373">
        <v>636.09699999999998</v>
      </c>
      <c r="D373">
        <v>327.40899999999999</v>
      </c>
      <c r="E373">
        <v>325.12099999999998</v>
      </c>
      <c r="F373">
        <v>123.456</v>
      </c>
      <c r="G373">
        <v>1.2300499999999999E-3</v>
      </c>
      <c r="H373">
        <v>0.99954299999999996</v>
      </c>
      <c r="I373">
        <v>46</v>
      </c>
    </row>
    <row r="374" spans="1:9" x14ac:dyDescent="0.25">
      <c r="A374" t="s">
        <v>114</v>
      </c>
      <c r="B374">
        <v>652.24300000000005</v>
      </c>
      <c r="C374">
        <v>635.29600000000005</v>
      </c>
      <c r="D374">
        <v>327.02999999999997</v>
      </c>
      <c r="E374">
        <v>324.71800000000002</v>
      </c>
      <c r="F374">
        <v>123.432</v>
      </c>
      <c r="G374">
        <v>1.2300499999999999E-3</v>
      </c>
      <c r="H374">
        <v>0.99996300000000005</v>
      </c>
      <c r="I374">
        <v>52</v>
      </c>
    </row>
    <row r="375" spans="1:9" x14ac:dyDescent="0.25">
      <c r="A375" t="s">
        <v>114</v>
      </c>
      <c r="B375">
        <v>653.61800000000005</v>
      </c>
      <c r="C375">
        <v>636.66899999999998</v>
      </c>
      <c r="D375">
        <v>327.31200000000001</v>
      </c>
      <c r="E375">
        <v>325.03100000000001</v>
      </c>
      <c r="F375">
        <v>123.364</v>
      </c>
      <c r="G375">
        <v>1.2300600000000001E-3</v>
      </c>
      <c r="H375">
        <v>0.99973599999999996</v>
      </c>
      <c r="I375">
        <v>39</v>
      </c>
    </row>
    <row r="376" spans="1:9" x14ac:dyDescent="0.25">
      <c r="A376" t="s">
        <v>114</v>
      </c>
      <c r="B376">
        <v>655.54200000000003</v>
      </c>
      <c r="C376">
        <v>638.49900000000002</v>
      </c>
      <c r="D376">
        <v>328.27800000000002</v>
      </c>
      <c r="E376">
        <v>325.96199999999999</v>
      </c>
      <c r="F376">
        <v>123.417</v>
      </c>
      <c r="G376">
        <v>1.2300499999999999E-3</v>
      </c>
      <c r="H376">
        <v>0.99967200000000001</v>
      </c>
      <c r="I376">
        <v>43</v>
      </c>
    </row>
    <row r="377" spans="1:9" x14ac:dyDescent="0.25">
      <c r="A377" t="s">
        <v>114</v>
      </c>
      <c r="B377">
        <v>652.84100000000001</v>
      </c>
      <c r="C377">
        <v>635.35699999999997</v>
      </c>
      <c r="D377">
        <v>327.096</v>
      </c>
      <c r="E377">
        <v>324.78100000000001</v>
      </c>
      <c r="F377">
        <v>123.378</v>
      </c>
      <c r="G377">
        <v>1.2300499999999999E-3</v>
      </c>
      <c r="H377">
        <v>0.99990000000000001</v>
      </c>
      <c r="I377">
        <v>47</v>
      </c>
    </row>
    <row r="378" spans="1:9" x14ac:dyDescent="0.25">
      <c r="A378" t="s">
        <v>114</v>
      </c>
      <c r="B378">
        <v>653.05399999999997</v>
      </c>
      <c r="C378">
        <v>636.03700000000003</v>
      </c>
      <c r="D378">
        <v>327.27499999999998</v>
      </c>
      <c r="E378">
        <v>324.99299999999999</v>
      </c>
      <c r="F378">
        <v>123.319</v>
      </c>
      <c r="G378">
        <v>1.2300499999999999E-3</v>
      </c>
      <c r="H378">
        <v>0.99995900000000004</v>
      </c>
      <c r="I378">
        <v>57</v>
      </c>
    </row>
    <row r="379" spans="1:9" x14ac:dyDescent="0.25">
      <c r="A379" t="s">
        <v>114</v>
      </c>
      <c r="B379">
        <v>652.75800000000004</v>
      </c>
      <c r="C379">
        <v>635.79600000000005</v>
      </c>
      <c r="D379">
        <v>327.61</v>
      </c>
      <c r="E379">
        <v>325.339</v>
      </c>
      <c r="F379">
        <v>123.48399999999999</v>
      </c>
      <c r="G379">
        <v>1.2300499999999999E-3</v>
      </c>
      <c r="H379">
        <v>0.99963000000000002</v>
      </c>
      <c r="I379">
        <v>49</v>
      </c>
    </row>
    <row r="380" spans="1:9" x14ac:dyDescent="0.25">
      <c r="A380" t="s">
        <v>114</v>
      </c>
      <c r="B380">
        <v>652.41600000000005</v>
      </c>
      <c r="C380">
        <v>635.42100000000005</v>
      </c>
      <c r="D380">
        <v>327.43299999999999</v>
      </c>
      <c r="E380">
        <v>325.12299999999999</v>
      </c>
      <c r="F380">
        <v>123.377</v>
      </c>
      <c r="G380">
        <v>1.23011E-3</v>
      </c>
      <c r="H380">
        <v>0.999776</v>
      </c>
      <c r="I380">
        <v>42</v>
      </c>
    </row>
    <row r="381" spans="1:9" x14ac:dyDescent="0.25">
      <c r="A381" t="s">
        <v>114</v>
      </c>
      <c r="B381">
        <v>653.57299999999998</v>
      </c>
      <c r="C381">
        <v>636.56299999999999</v>
      </c>
      <c r="D381">
        <v>328.37900000000002</v>
      </c>
      <c r="E381">
        <v>326.08600000000001</v>
      </c>
      <c r="F381">
        <v>123.5</v>
      </c>
      <c r="G381">
        <v>1.2300499999999999E-3</v>
      </c>
      <c r="H381">
        <v>0.99972700000000003</v>
      </c>
      <c r="I381">
        <v>49</v>
      </c>
    </row>
    <row r="382" spans="1:9" x14ac:dyDescent="0.25">
      <c r="A382" t="s">
        <v>114</v>
      </c>
      <c r="B382">
        <v>653.71400000000006</v>
      </c>
      <c r="C382">
        <v>636.79300000000001</v>
      </c>
      <c r="D382">
        <v>327.62299999999999</v>
      </c>
      <c r="E382">
        <v>325.35300000000001</v>
      </c>
      <c r="F382">
        <v>123.59099999999999</v>
      </c>
      <c r="G382">
        <v>1.2300499999999999E-3</v>
      </c>
      <c r="H382">
        <v>0.99980599999999997</v>
      </c>
      <c r="I382">
        <v>48</v>
      </c>
    </row>
    <row r="383" spans="1:9" x14ac:dyDescent="0.25">
      <c r="A383" t="s">
        <v>114</v>
      </c>
      <c r="B383">
        <v>652.89</v>
      </c>
      <c r="C383">
        <v>635.94200000000001</v>
      </c>
      <c r="D383">
        <v>327.33300000000003</v>
      </c>
      <c r="E383">
        <v>325.03199999999998</v>
      </c>
      <c r="F383">
        <v>123.44799999999999</v>
      </c>
      <c r="G383">
        <v>1.2300499999999999E-3</v>
      </c>
      <c r="H383">
        <v>0.99842399999999998</v>
      </c>
      <c r="I383">
        <v>52</v>
      </c>
    </row>
    <row r="384" spans="1:9" x14ac:dyDescent="0.25">
      <c r="A384" t="s">
        <v>114</v>
      </c>
      <c r="B384">
        <v>652.57100000000003</v>
      </c>
      <c r="C384">
        <v>635.58600000000001</v>
      </c>
      <c r="D384">
        <v>327.452</v>
      </c>
      <c r="E384">
        <v>325.17599999999999</v>
      </c>
      <c r="F384">
        <v>123.41500000000001</v>
      </c>
      <c r="G384">
        <v>1.2300499999999999E-3</v>
      </c>
      <c r="H384">
        <v>0.99963999999999997</v>
      </c>
      <c r="I384">
        <v>40</v>
      </c>
    </row>
    <row r="385" spans="1:25" x14ac:dyDescent="0.25">
      <c r="A385" t="s">
        <v>114</v>
      </c>
      <c r="B385">
        <v>653.01599999999996</v>
      </c>
      <c r="C385">
        <v>636.07299999999998</v>
      </c>
      <c r="D385">
        <v>327.28800000000001</v>
      </c>
      <c r="E385">
        <v>324.995</v>
      </c>
      <c r="F385">
        <v>123.36799999999999</v>
      </c>
      <c r="G385">
        <v>1.2300600000000001E-3</v>
      </c>
      <c r="H385">
        <v>0.99996799999999997</v>
      </c>
      <c r="I385">
        <v>45</v>
      </c>
    </row>
    <row r="386" spans="1:25" x14ac:dyDescent="0.25">
      <c r="A386" t="s">
        <v>114</v>
      </c>
      <c r="B386">
        <v>656.101</v>
      </c>
      <c r="C386">
        <v>639.06200000000001</v>
      </c>
      <c r="D386">
        <v>329.40300000000002</v>
      </c>
      <c r="E386">
        <v>327.12099999999998</v>
      </c>
      <c r="F386">
        <v>123.45099999999999</v>
      </c>
      <c r="G386">
        <v>1.2300499999999999E-3</v>
      </c>
      <c r="H386">
        <v>0.99988900000000003</v>
      </c>
      <c r="I386">
        <v>42</v>
      </c>
    </row>
    <row r="387" spans="1:25" x14ac:dyDescent="0.25">
      <c r="A387" t="s">
        <v>114</v>
      </c>
      <c r="B387">
        <v>653.29600000000005</v>
      </c>
      <c r="C387">
        <v>636.28899999999999</v>
      </c>
      <c r="D387">
        <v>327.30799999999999</v>
      </c>
      <c r="E387">
        <v>325.029</v>
      </c>
      <c r="F387">
        <v>123.379</v>
      </c>
      <c r="G387">
        <v>1.2300499999999999E-3</v>
      </c>
      <c r="H387">
        <v>0.99996600000000002</v>
      </c>
      <c r="I387">
        <v>51</v>
      </c>
    </row>
    <row r="388" spans="1:25" x14ac:dyDescent="0.25">
      <c r="A388" t="s">
        <v>114</v>
      </c>
      <c r="B388">
        <v>654.005</v>
      </c>
      <c r="C388">
        <v>636.64499999999998</v>
      </c>
      <c r="D388">
        <v>328.17700000000002</v>
      </c>
      <c r="E388">
        <v>325.92099999999999</v>
      </c>
      <c r="F388">
        <v>123.279</v>
      </c>
      <c r="G388">
        <v>1.2300600000000001E-3</v>
      </c>
      <c r="H388">
        <v>0.99977000000000005</v>
      </c>
      <c r="I388">
        <v>49</v>
      </c>
    </row>
    <row r="389" spans="1:25" x14ac:dyDescent="0.25">
      <c r="A389" t="s">
        <v>114</v>
      </c>
      <c r="B389">
        <v>652.53800000000001</v>
      </c>
      <c r="C389">
        <v>635.54600000000005</v>
      </c>
      <c r="D389">
        <v>327.411</v>
      </c>
      <c r="E389">
        <v>325.10199999999998</v>
      </c>
      <c r="F389">
        <v>123.389</v>
      </c>
      <c r="G389">
        <v>1.2300499999999999E-3</v>
      </c>
      <c r="H389">
        <v>0.99981500000000001</v>
      </c>
      <c r="I389">
        <v>46</v>
      </c>
    </row>
    <row r="390" spans="1:25" x14ac:dyDescent="0.25">
      <c r="A390" t="s">
        <v>114</v>
      </c>
      <c r="B390">
        <v>654.09299999999996</v>
      </c>
      <c r="C390">
        <v>636.96</v>
      </c>
      <c r="D390">
        <v>327.84300000000002</v>
      </c>
      <c r="E390">
        <v>325.589</v>
      </c>
      <c r="F390">
        <v>123.54</v>
      </c>
      <c r="G390">
        <v>1.2300499999999999E-3</v>
      </c>
      <c r="H390">
        <v>0.999838</v>
      </c>
      <c r="I390">
        <v>54</v>
      </c>
    </row>
    <row r="391" spans="1:25" x14ac:dyDescent="0.25">
      <c r="A391" t="s">
        <v>114</v>
      </c>
      <c r="B391">
        <v>653.22900000000004</v>
      </c>
      <c r="C391">
        <v>636.29700000000003</v>
      </c>
      <c r="D391">
        <v>327.666</v>
      </c>
      <c r="E391">
        <v>325.387</v>
      </c>
      <c r="F391">
        <v>123.375</v>
      </c>
      <c r="G391">
        <v>1.2300499999999999E-3</v>
      </c>
      <c r="H391">
        <v>0.99981900000000001</v>
      </c>
      <c r="I391">
        <v>41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114</v>
      </c>
      <c r="B392" s="3">
        <v>654.92600000000004</v>
      </c>
      <c r="C392" s="3">
        <v>637.76400000000001</v>
      </c>
      <c r="D392" s="3">
        <v>328.06200000000001</v>
      </c>
      <c r="E392" s="3">
        <v>325.767</v>
      </c>
      <c r="F392" s="3">
        <v>123.42</v>
      </c>
      <c r="G392" s="3">
        <v>1.2300499999999999E-3</v>
      </c>
      <c r="H392" s="3">
        <v>0.99969600000000003</v>
      </c>
      <c r="I392" s="3">
        <v>45</v>
      </c>
      <c r="P392"/>
      <c r="Q392"/>
      <c r="R392">
        <f>AVERAGE(B343:B392)</f>
        <v>653.67467999999997</v>
      </c>
      <c r="S392">
        <f>AVERAGE(C343:C392)</f>
        <v>636.53955999999994</v>
      </c>
      <c r="T392"/>
      <c r="U392">
        <f>_xlfn.VAR.P(B343:B392)</f>
        <v>1.7924288575999989</v>
      </c>
      <c r="V392">
        <f>_xlfn.VAR.P(C343:C392)</f>
        <v>1.5996432464000194</v>
      </c>
      <c r="W392"/>
      <c r="X392">
        <f>1.96*SQRT(U392)/50</f>
        <v>5.2481595628776974E-2</v>
      </c>
      <c r="Y392">
        <f>1.96*SQRT(V392)/50</f>
        <v>4.9578985448959383E-2</v>
      </c>
    </row>
    <row r="393" spans="1:25" x14ac:dyDescent="0.25">
      <c r="A393" t="s">
        <v>114</v>
      </c>
      <c r="B393">
        <v>32691.144239000001</v>
      </c>
      <c r="C393" t="s">
        <v>37</v>
      </c>
    </row>
    <row r="394" spans="1:25" x14ac:dyDescent="0.25">
      <c r="A394" t="s">
        <v>115</v>
      </c>
      <c r="B394">
        <v>635.87599999999998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0.99992999999999999</v>
      </c>
      <c r="I394">
        <v>53</v>
      </c>
    </row>
    <row r="395" spans="1:25" x14ac:dyDescent="0.25">
      <c r="A395" t="s">
        <v>115</v>
      </c>
      <c r="B395">
        <v>638.26700000000005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0.99960400000000005</v>
      </c>
      <c r="I395">
        <v>53</v>
      </c>
    </row>
    <row r="396" spans="1:25" x14ac:dyDescent="0.25">
      <c r="A396" t="s">
        <v>115</v>
      </c>
      <c r="B396">
        <v>639.38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0.99596499999999999</v>
      </c>
      <c r="I396">
        <v>46</v>
      </c>
    </row>
    <row r="397" spans="1:25" x14ac:dyDescent="0.25">
      <c r="A397" t="s">
        <v>115</v>
      </c>
      <c r="B397">
        <v>637.97500000000002</v>
      </c>
      <c r="C397">
        <v>0</v>
      </c>
      <c r="D397">
        <v>0</v>
      </c>
      <c r="E397">
        <v>0</v>
      </c>
      <c r="F397">
        <v>0</v>
      </c>
      <c r="G397">
        <v>1.23007E-3</v>
      </c>
      <c r="H397">
        <v>0.99978199999999995</v>
      </c>
      <c r="I397">
        <v>58</v>
      </c>
    </row>
    <row r="398" spans="1:25" x14ac:dyDescent="0.25">
      <c r="A398" t="s">
        <v>115</v>
      </c>
      <c r="B398">
        <v>635.21199999999999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0.99993699999999996</v>
      </c>
      <c r="I398">
        <v>51</v>
      </c>
    </row>
    <row r="399" spans="1:25" x14ac:dyDescent="0.25">
      <c r="A399" t="s">
        <v>115</v>
      </c>
      <c r="B399">
        <v>639.34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0.99973800000000002</v>
      </c>
      <c r="I399">
        <v>53</v>
      </c>
    </row>
    <row r="400" spans="1:25" x14ac:dyDescent="0.25">
      <c r="A400" t="s">
        <v>115</v>
      </c>
      <c r="B400">
        <v>639.12300000000005</v>
      </c>
      <c r="C400">
        <v>0</v>
      </c>
      <c r="D400">
        <v>0</v>
      </c>
      <c r="E400">
        <v>0</v>
      </c>
      <c r="F400">
        <v>0</v>
      </c>
      <c r="G400">
        <v>1.2300600000000001E-3</v>
      </c>
      <c r="H400">
        <v>0.99996600000000002</v>
      </c>
      <c r="I400">
        <v>57</v>
      </c>
    </row>
    <row r="401" spans="1:9" x14ac:dyDescent="0.25">
      <c r="A401" t="s">
        <v>115</v>
      </c>
      <c r="B401">
        <v>637.952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0.99924599999999997</v>
      </c>
      <c r="I401">
        <v>48</v>
      </c>
    </row>
    <row r="402" spans="1:9" x14ac:dyDescent="0.25">
      <c r="A402" t="s">
        <v>115</v>
      </c>
      <c r="B402">
        <v>641.89400000000001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0.99989499999999998</v>
      </c>
      <c r="I402">
        <v>53</v>
      </c>
    </row>
    <row r="403" spans="1:9" x14ac:dyDescent="0.25">
      <c r="A403" t="s">
        <v>115</v>
      </c>
      <c r="B403">
        <v>639.46100000000001</v>
      </c>
      <c r="C403">
        <v>0</v>
      </c>
      <c r="D403">
        <v>0</v>
      </c>
      <c r="E403">
        <v>0</v>
      </c>
      <c r="F403">
        <v>0</v>
      </c>
      <c r="G403">
        <v>1.2300600000000001E-3</v>
      </c>
      <c r="H403">
        <v>0.99911399999999995</v>
      </c>
      <c r="I403">
        <v>55</v>
      </c>
    </row>
    <row r="404" spans="1:9" x14ac:dyDescent="0.25">
      <c r="A404" t="s">
        <v>115</v>
      </c>
      <c r="B404">
        <v>637.92100000000005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0.99993799999999999</v>
      </c>
      <c r="I404">
        <v>77</v>
      </c>
    </row>
    <row r="405" spans="1:9" x14ac:dyDescent="0.25">
      <c r="A405" t="s">
        <v>115</v>
      </c>
      <c r="B405">
        <v>640.14400000000001</v>
      </c>
      <c r="C405">
        <v>0</v>
      </c>
      <c r="D405">
        <v>0</v>
      </c>
      <c r="E405">
        <v>0</v>
      </c>
      <c r="F405">
        <v>0</v>
      </c>
      <c r="G405">
        <v>1.23011E-3</v>
      </c>
      <c r="H405">
        <v>0.99947200000000003</v>
      </c>
      <c r="I405">
        <v>49</v>
      </c>
    </row>
    <row r="406" spans="1:9" x14ac:dyDescent="0.25">
      <c r="A406" t="s">
        <v>115</v>
      </c>
      <c r="B406">
        <v>635.33699999999999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0.99995299999999998</v>
      </c>
      <c r="I406">
        <v>49</v>
      </c>
    </row>
    <row r="407" spans="1:9" x14ac:dyDescent="0.25">
      <c r="A407" t="s">
        <v>115</v>
      </c>
      <c r="B407">
        <v>639.197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0.99762499999999998</v>
      </c>
      <c r="I407">
        <v>48</v>
      </c>
    </row>
    <row r="408" spans="1:9" x14ac:dyDescent="0.25">
      <c r="A408" t="s">
        <v>115</v>
      </c>
      <c r="B408">
        <v>639.899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0.999552</v>
      </c>
      <c r="I408">
        <v>59</v>
      </c>
    </row>
    <row r="409" spans="1:9" x14ac:dyDescent="0.25">
      <c r="A409" t="s">
        <v>115</v>
      </c>
      <c r="B409">
        <v>640.13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0.99956199999999995</v>
      </c>
      <c r="I409">
        <v>59</v>
      </c>
    </row>
    <row r="410" spans="1:9" x14ac:dyDescent="0.25">
      <c r="A410" t="s">
        <v>115</v>
      </c>
      <c r="B410">
        <v>637.79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0.99991799999999997</v>
      </c>
      <c r="I410">
        <v>52</v>
      </c>
    </row>
    <row r="411" spans="1:9" x14ac:dyDescent="0.25">
      <c r="A411" t="s">
        <v>115</v>
      </c>
      <c r="B411">
        <v>638.61300000000006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0.99991799999999997</v>
      </c>
      <c r="I411">
        <v>56</v>
      </c>
    </row>
    <row r="412" spans="1:9" x14ac:dyDescent="0.25">
      <c r="A412" t="s">
        <v>115</v>
      </c>
      <c r="B412">
        <v>636.34299999999996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0.99892400000000003</v>
      </c>
      <c r="I412">
        <v>62</v>
      </c>
    </row>
    <row r="413" spans="1:9" x14ac:dyDescent="0.25">
      <c r="A413" t="s">
        <v>115</v>
      </c>
      <c r="B413">
        <v>642.74900000000002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0.995116</v>
      </c>
      <c r="I413">
        <v>51</v>
      </c>
    </row>
    <row r="414" spans="1:9" x14ac:dyDescent="0.25">
      <c r="A414" t="s">
        <v>115</v>
      </c>
      <c r="B414">
        <v>639.26599999999996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0.99920299999999995</v>
      </c>
      <c r="I414">
        <v>57</v>
      </c>
    </row>
    <row r="415" spans="1:9" x14ac:dyDescent="0.25">
      <c r="A415" t="s">
        <v>115</v>
      </c>
      <c r="B415">
        <v>637.54999999999995</v>
      </c>
      <c r="C415">
        <v>0</v>
      </c>
      <c r="D415">
        <v>0</v>
      </c>
      <c r="E415">
        <v>0</v>
      </c>
      <c r="F415">
        <v>0</v>
      </c>
      <c r="G415">
        <v>1.2300799999999999E-3</v>
      </c>
      <c r="H415">
        <v>0.99989700000000004</v>
      </c>
      <c r="I415">
        <v>52</v>
      </c>
    </row>
    <row r="416" spans="1:9" x14ac:dyDescent="0.25">
      <c r="A416" t="s">
        <v>115</v>
      </c>
      <c r="B416">
        <v>638.62599999999998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0.99996799999999997</v>
      </c>
      <c r="I416">
        <v>67</v>
      </c>
    </row>
    <row r="417" spans="1:9" x14ac:dyDescent="0.25">
      <c r="A417" t="s">
        <v>115</v>
      </c>
      <c r="B417">
        <v>635.71100000000001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0.99995199999999995</v>
      </c>
      <c r="I417">
        <v>60</v>
      </c>
    </row>
    <row r="418" spans="1:9" x14ac:dyDescent="0.25">
      <c r="A418" t="s">
        <v>115</v>
      </c>
      <c r="B418">
        <v>638.80700000000002</v>
      </c>
      <c r="C418">
        <v>0</v>
      </c>
      <c r="D418">
        <v>0</v>
      </c>
      <c r="E418">
        <v>0</v>
      </c>
      <c r="F418">
        <v>0</v>
      </c>
      <c r="G418">
        <v>1.2300799999999999E-3</v>
      </c>
      <c r="H418">
        <v>0.999969</v>
      </c>
      <c r="I418">
        <v>56</v>
      </c>
    </row>
    <row r="419" spans="1:9" x14ac:dyDescent="0.25">
      <c r="A419" t="s">
        <v>115</v>
      </c>
      <c r="B419">
        <v>640.50400000000002</v>
      </c>
      <c r="C419">
        <v>0</v>
      </c>
      <c r="D419">
        <v>0</v>
      </c>
      <c r="E419">
        <v>0</v>
      </c>
      <c r="F419">
        <v>0</v>
      </c>
      <c r="G419">
        <v>1.2301E-3</v>
      </c>
      <c r="H419">
        <v>0.99974399999999997</v>
      </c>
      <c r="I419">
        <v>53</v>
      </c>
    </row>
    <row r="420" spans="1:9" x14ac:dyDescent="0.25">
      <c r="A420" t="s">
        <v>115</v>
      </c>
      <c r="B420">
        <v>636.51099999999997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0.99977300000000002</v>
      </c>
      <c r="I420">
        <v>61</v>
      </c>
    </row>
    <row r="421" spans="1:9" x14ac:dyDescent="0.25">
      <c r="A421" t="s">
        <v>115</v>
      </c>
      <c r="B421">
        <v>637.92499999999995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0.99968199999999996</v>
      </c>
      <c r="I421">
        <v>53</v>
      </c>
    </row>
    <row r="422" spans="1:9" x14ac:dyDescent="0.25">
      <c r="A422" t="s">
        <v>115</v>
      </c>
      <c r="B422">
        <v>640.03800000000001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0.99994099999999997</v>
      </c>
      <c r="I422">
        <v>58</v>
      </c>
    </row>
    <row r="423" spans="1:9" x14ac:dyDescent="0.25">
      <c r="A423" t="s">
        <v>115</v>
      </c>
      <c r="B423">
        <v>637.96500000000003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0.99997400000000003</v>
      </c>
      <c r="I423">
        <v>47</v>
      </c>
    </row>
    <row r="424" spans="1:9" x14ac:dyDescent="0.25">
      <c r="A424" t="s">
        <v>115</v>
      </c>
      <c r="B424">
        <v>638.55799999999999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0.99960800000000005</v>
      </c>
      <c r="I424">
        <v>59</v>
      </c>
    </row>
    <row r="425" spans="1:9" x14ac:dyDescent="0.25">
      <c r="A425" t="s">
        <v>115</v>
      </c>
      <c r="B425">
        <v>638.79600000000005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0.99984300000000004</v>
      </c>
      <c r="I425">
        <v>46</v>
      </c>
    </row>
    <row r="426" spans="1:9" x14ac:dyDescent="0.25">
      <c r="A426" t="s">
        <v>115</v>
      </c>
      <c r="B426">
        <v>638.37599999999998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0.99898299999999995</v>
      </c>
      <c r="I426">
        <v>46</v>
      </c>
    </row>
    <row r="427" spans="1:9" x14ac:dyDescent="0.25">
      <c r="A427" t="s">
        <v>115</v>
      </c>
      <c r="B427">
        <v>641.63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0.99973100000000004</v>
      </c>
      <c r="I427">
        <v>67</v>
      </c>
    </row>
    <row r="428" spans="1:9" x14ac:dyDescent="0.25">
      <c r="A428" t="s">
        <v>115</v>
      </c>
      <c r="B428">
        <v>637.92700000000002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0.99867899999999998</v>
      </c>
      <c r="I428">
        <v>51</v>
      </c>
    </row>
    <row r="429" spans="1:9" x14ac:dyDescent="0.25">
      <c r="A429" t="s">
        <v>115</v>
      </c>
      <c r="B429">
        <v>637.80799999999999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0.99923399999999996</v>
      </c>
      <c r="I429">
        <v>51</v>
      </c>
    </row>
    <row r="430" spans="1:9" x14ac:dyDescent="0.25">
      <c r="A430" t="s">
        <v>115</v>
      </c>
      <c r="B430">
        <v>637.20799999999997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0.99975800000000004</v>
      </c>
      <c r="I430">
        <v>45</v>
      </c>
    </row>
    <row r="431" spans="1:9" x14ac:dyDescent="0.25">
      <c r="A431" t="s">
        <v>115</v>
      </c>
      <c r="B431">
        <v>637.44799999999998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0.99920200000000003</v>
      </c>
      <c r="I431">
        <v>55</v>
      </c>
    </row>
    <row r="432" spans="1:9" x14ac:dyDescent="0.25">
      <c r="A432" t="s">
        <v>115</v>
      </c>
      <c r="B432">
        <v>640.10199999999998</v>
      </c>
      <c r="C432">
        <v>0</v>
      </c>
      <c r="D432">
        <v>0</v>
      </c>
      <c r="E432">
        <v>0</v>
      </c>
      <c r="F432">
        <v>0</v>
      </c>
      <c r="G432">
        <v>1.2300600000000001E-3</v>
      </c>
      <c r="H432">
        <v>0.99994300000000003</v>
      </c>
      <c r="I432">
        <v>49</v>
      </c>
    </row>
    <row r="433" spans="1:25" x14ac:dyDescent="0.25">
      <c r="A433" t="s">
        <v>115</v>
      </c>
      <c r="B433">
        <v>639.35799999999995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0.999668</v>
      </c>
      <c r="I433">
        <v>56</v>
      </c>
    </row>
    <row r="434" spans="1:25" x14ac:dyDescent="0.25">
      <c r="A434" t="s">
        <v>115</v>
      </c>
      <c r="B434">
        <v>639.88900000000001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0.99996300000000005</v>
      </c>
      <c r="I434">
        <v>54</v>
      </c>
    </row>
    <row r="435" spans="1:25" x14ac:dyDescent="0.25">
      <c r="A435" t="s">
        <v>115</v>
      </c>
      <c r="B435">
        <v>638.43700000000001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0.99964299999999995</v>
      </c>
      <c r="I435">
        <v>66</v>
      </c>
    </row>
    <row r="436" spans="1:25" x14ac:dyDescent="0.25">
      <c r="A436" t="s">
        <v>115</v>
      </c>
      <c r="B436">
        <v>641.51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0.99712100000000004</v>
      </c>
      <c r="I436">
        <v>55</v>
      </c>
    </row>
    <row r="437" spans="1:25" x14ac:dyDescent="0.25">
      <c r="A437" t="s">
        <v>115</v>
      </c>
      <c r="B437">
        <v>637.97299999999996</v>
      </c>
      <c r="C437">
        <v>0</v>
      </c>
      <c r="D437">
        <v>0</v>
      </c>
      <c r="E437">
        <v>0</v>
      </c>
      <c r="F437">
        <v>0</v>
      </c>
      <c r="G437">
        <v>1.2300600000000001E-3</v>
      </c>
      <c r="H437">
        <v>0.99998900000000002</v>
      </c>
      <c r="I437">
        <v>46</v>
      </c>
    </row>
    <row r="438" spans="1:25" x14ac:dyDescent="0.25">
      <c r="A438" t="s">
        <v>115</v>
      </c>
      <c r="B438">
        <v>638.51300000000003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0.99992700000000001</v>
      </c>
      <c r="I438">
        <v>50</v>
      </c>
    </row>
    <row r="439" spans="1:25" x14ac:dyDescent="0.25">
      <c r="A439" t="s">
        <v>115</v>
      </c>
      <c r="B439">
        <v>637.11199999999997</v>
      </c>
      <c r="C439">
        <v>0</v>
      </c>
      <c r="D439">
        <v>0</v>
      </c>
      <c r="E439">
        <v>0</v>
      </c>
      <c r="F439">
        <v>0</v>
      </c>
      <c r="G439">
        <v>1.2300600000000001E-3</v>
      </c>
      <c r="H439">
        <v>0.99729900000000005</v>
      </c>
      <c r="I439">
        <v>56</v>
      </c>
    </row>
    <row r="440" spans="1:25" x14ac:dyDescent="0.25">
      <c r="A440" t="s">
        <v>115</v>
      </c>
      <c r="B440">
        <v>638.24900000000002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0.99966100000000002</v>
      </c>
      <c r="I440">
        <v>48</v>
      </c>
    </row>
    <row r="441" spans="1:25" x14ac:dyDescent="0.25">
      <c r="A441" t="s">
        <v>115</v>
      </c>
      <c r="B441">
        <v>639.05100000000004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0.99984099999999998</v>
      </c>
      <c r="I441">
        <v>52</v>
      </c>
    </row>
    <row r="442" spans="1:25" x14ac:dyDescent="0.25">
      <c r="A442" t="s">
        <v>115</v>
      </c>
      <c r="B442">
        <v>638.68399999999997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0.99993299999999996</v>
      </c>
      <c r="I442">
        <v>59</v>
      </c>
    </row>
    <row r="443" spans="1:25" x14ac:dyDescent="0.25">
      <c r="A443" t="s">
        <v>115</v>
      </c>
      <c r="B443">
        <v>636.78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0.99985000000000002</v>
      </c>
      <c r="I443">
        <v>61</v>
      </c>
    </row>
    <row r="444" spans="1:25" x14ac:dyDescent="0.25">
      <c r="A444" t="s">
        <v>115</v>
      </c>
      <c r="B444">
        <v>638.27499999999998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0.99985500000000005</v>
      </c>
      <c r="I444">
        <v>50</v>
      </c>
    </row>
    <row r="445" spans="1:25" x14ac:dyDescent="0.25">
      <c r="A445" t="s">
        <v>115</v>
      </c>
      <c r="B445">
        <v>638.43200000000002</v>
      </c>
      <c r="C445">
        <v>0</v>
      </c>
      <c r="D445">
        <v>0</v>
      </c>
      <c r="E445">
        <v>0</v>
      </c>
      <c r="F445">
        <v>0</v>
      </c>
      <c r="G445">
        <v>1.23007E-3</v>
      </c>
      <c r="H445">
        <v>0.99932699999999997</v>
      </c>
      <c r="I445">
        <v>47</v>
      </c>
    </row>
    <row r="446" spans="1:25" x14ac:dyDescent="0.25">
      <c r="A446" t="s">
        <v>115</v>
      </c>
      <c r="B446">
        <v>638.95899999999995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0.99999800000000005</v>
      </c>
      <c r="I446">
        <v>54</v>
      </c>
    </row>
    <row r="447" spans="1:25" x14ac:dyDescent="0.25">
      <c r="A447" t="s">
        <v>115</v>
      </c>
      <c r="B447">
        <v>637.43299999999999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0.99996799999999997</v>
      </c>
      <c r="I447">
        <v>44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636.97500000000002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0.99980199999999997</v>
      </c>
      <c r="I448">
        <v>54</v>
      </c>
      <c r="R448">
        <f>AVERAGE(B399:B448)</f>
        <v>638.64558</v>
      </c>
      <c r="S448">
        <f>AVERAGE(C399:C448)</f>
        <v>0</v>
      </c>
      <c r="U448">
        <f>_xlfn.VAR.P(B399:B448)</f>
        <v>2.2310228036000197</v>
      </c>
      <c r="V448">
        <f>_xlfn.VAR.P(C399:C448)</f>
        <v>0</v>
      </c>
      <c r="X448">
        <f>1.96*SQRT(U448)/50</f>
        <v>5.8551506222504088E-2</v>
      </c>
      <c r="Y448">
        <f>1.96*SQRT(V448)/50</f>
        <v>0</v>
      </c>
    </row>
    <row r="449" spans="1:9" x14ac:dyDescent="0.25">
      <c r="A449" t="s">
        <v>115</v>
      </c>
      <c r="B449">
        <v>31940.647117</v>
      </c>
      <c r="C449" t="s">
        <v>37</v>
      </c>
    </row>
    <row r="450" spans="1:9" x14ac:dyDescent="0.25">
      <c r="A450" t="s">
        <v>116</v>
      </c>
      <c r="B450">
        <v>625.85900000000004</v>
      </c>
      <c r="C450">
        <v>606.96699999999998</v>
      </c>
      <c r="D450">
        <v>297.48200000000003</v>
      </c>
      <c r="E450">
        <v>295.339</v>
      </c>
      <c r="F450">
        <v>124.509</v>
      </c>
      <c r="G450">
        <v>1.2300600000000001E-3</v>
      </c>
      <c r="H450">
        <v>0.999884</v>
      </c>
      <c r="I450">
        <v>0</v>
      </c>
    </row>
    <row r="451" spans="1:9" x14ac:dyDescent="0.25">
      <c r="A451" t="s">
        <v>116</v>
      </c>
      <c r="B451">
        <v>622.96799999999996</v>
      </c>
      <c r="C451">
        <v>605.79399999999998</v>
      </c>
      <c r="D451">
        <v>295.97399999999999</v>
      </c>
      <c r="E451">
        <v>293.834</v>
      </c>
      <c r="F451">
        <v>123.45399999999999</v>
      </c>
      <c r="G451">
        <v>1.2300499999999999E-3</v>
      </c>
      <c r="H451">
        <v>0.99948400000000004</v>
      </c>
      <c r="I451">
        <v>0</v>
      </c>
    </row>
    <row r="452" spans="1:9" x14ac:dyDescent="0.25">
      <c r="A452" t="s">
        <v>116</v>
      </c>
      <c r="B452">
        <v>622.59699999999998</v>
      </c>
      <c r="C452">
        <v>605.13800000000003</v>
      </c>
      <c r="D452">
        <v>295.79000000000002</v>
      </c>
      <c r="E452">
        <v>293.68200000000002</v>
      </c>
      <c r="F452">
        <v>123.274</v>
      </c>
      <c r="G452">
        <v>1.2300600000000001E-3</v>
      </c>
      <c r="H452">
        <v>0.99971100000000002</v>
      </c>
      <c r="I452">
        <v>0</v>
      </c>
    </row>
    <row r="453" spans="1:9" x14ac:dyDescent="0.25">
      <c r="A453" t="s">
        <v>116</v>
      </c>
      <c r="B453">
        <v>622.18499999999995</v>
      </c>
      <c r="C453">
        <v>605.12</v>
      </c>
      <c r="D453">
        <v>295.46800000000002</v>
      </c>
      <c r="E453">
        <v>293.38</v>
      </c>
      <c r="F453">
        <v>123.148</v>
      </c>
      <c r="G453">
        <v>1.2300499999999999E-3</v>
      </c>
      <c r="H453">
        <v>0.99947699999999995</v>
      </c>
      <c r="I453">
        <v>0</v>
      </c>
    </row>
    <row r="454" spans="1:9" x14ac:dyDescent="0.25">
      <c r="A454" t="s">
        <v>116</v>
      </c>
      <c r="B454">
        <v>621.61199999999997</v>
      </c>
      <c r="C454">
        <v>604.58299999999997</v>
      </c>
      <c r="D454">
        <v>295.714</v>
      </c>
      <c r="E454">
        <v>293.613</v>
      </c>
      <c r="F454">
        <v>123.35599999999999</v>
      </c>
      <c r="G454">
        <v>1.23007E-3</v>
      </c>
      <c r="H454">
        <v>0.99985999999999997</v>
      </c>
      <c r="I454">
        <v>0</v>
      </c>
    </row>
    <row r="455" spans="1:9" x14ac:dyDescent="0.25">
      <c r="A455" t="s">
        <v>116</v>
      </c>
      <c r="B455">
        <v>622.98199999999997</v>
      </c>
      <c r="C455">
        <v>605.928</v>
      </c>
      <c r="D455">
        <v>296.7</v>
      </c>
      <c r="E455">
        <v>294.61099999999999</v>
      </c>
      <c r="F455">
        <v>123.221</v>
      </c>
      <c r="G455">
        <v>1.2300600000000001E-3</v>
      </c>
      <c r="H455">
        <v>0.99997000000000003</v>
      </c>
      <c r="I455">
        <v>0</v>
      </c>
    </row>
    <row r="456" spans="1:9" x14ac:dyDescent="0.25">
      <c r="A456" t="s">
        <v>116</v>
      </c>
      <c r="B456">
        <v>622.51099999999997</v>
      </c>
      <c r="C456">
        <v>605.53200000000004</v>
      </c>
      <c r="D456">
        <v>295.86</v>
      </c>
      <c r="E456">
        <v>293.75200000000001</v>
      </c>
      <c r="F456">
        <v>123.304</v>
      </c>
      <c r="G456">
        <v>1.2300499999999999E-3</v>
      </c>
      <c r="H456">
        <v>0.99957300000000004</v>
      </c>
      <c r="I456">
        <v>0</v>
      </c>
    </row>
    <row r="457" spans="1:9" x14ac:dyDescent="0.25">
      <c r="A457" t="s">
        <v>116</v>
      </c>
      <c r="B457">
        <v>621.91</v>
      </c>
      <c r="C457">
        <v>604.9</v>
      </c>
      <c r="D457">
        <v>295.64299999999997</v>
      </c>
      <c r="E457">
        <v>293.53899999999999</v>
      </c>
      <c r="F457">
        <v>123.194</v>
      </c>
      <c r="G457">
        <v>1.2300900000000001E-3</v>
      </c>
      <c r="H457">
        <v>0.99861100000000003</v>
      </c>
      <c r="I457">
        <v>0</v>
      </c>
    </row>
    <row r="458" spans="1:9" x14ac:dyDescent="0.25">
      <c r="A458" t="s">
        <v>116</v>
      </c>
      <c r="B458">
        <v>622.39499999999998</v>
      </c>
      <c r="C458">
        <v>605.36400000000003</v>
      </c>
      <c r="D458">
        <v>295.65300000000002</v>
      </c>
      <c r="E458">
        <v>293.52600000000001</v>
      </c>
      <c r="F458">
        <v>123.25</v>
      </c>
      <c r="G458">
        <v>1.2300499999999999E-3</v>
      </c>
      <c r="H458">
        <v>0.99911799999999995</v>
      </c>
      <c r="I458">
        <v>0</v>
      </c>
    </row>
    <row r="459" spans="1:9" x14ac:dyDescent="0.25">
      <c r="A459" t="s">
        <v>116</v>
      </c>
      <c r="B459">
        <v>623.78800000000001</v>
      </c>
      <c r="C459">
        <v>606.61699999999996</v>
      </c>
      <c r="D459">
        <v>296.56</v>
      </c>
      <c r="E459">
        <v>294.46499999999997</v>
      </c>
      <c r="F459">
        <v>123.252</v>
      </c>
      <c r="G459">
        <v>1.2300499999999999E-3</v>
      </c>
      <c r="H459">
        <v>0.99835300000000005</v>
      </c>
      <c r="I459">
        <v>0</v>
      </c>
    </row>
    <row r="460" spans="1:9" x14ac:dyDescent="0.25">
      <c r="A460" t="s">
        <v>116</v>
      </c>
      <c r="B460">
        <v>621.71900000000005</v>
      </c>
      <c r="C460">
        <v>604.65899999999999</v>
      </c>
      <c r="D460">
        <v>295.57400000000001</v>
      </c>
      <c r="E460">
        <v>293.46899999999999</v>
      </c>
      <c r="F460">
        <v>123.25</v>
      </c>
      <c r="G460">
        <v>1.2300499999999999E-3</v>
      </c>
      <c r="H460">
        <v>0.99962799999999996</v>
      </c>
      <c r="I460">
        <v>0</v>
      </c>
    </row>
    <row r="461" spans="1:9" x14ac:dyDescent="0.25">
      <c r="A461" t="s">
        <v>116</v>
      </c>
      <c r="B461">
        <v>622.03700000000003</v>
      </c>
      <c r="C461">
        <v>605.05499999999995</v>
      </c>
      <c r="D461">
        <v>295.53800000000001</v>
      </c>
      <c r="E461">
        <v>293.41199999999998</v>
      </c>
      <c r="F461">
        <v>123.14700000000001</v>
      </c>
      <c r="G461">
        <v>1.2300499999999999E-3</v>
      </c>
      <c r="H461">
        <v>0.99976299999999996</v>
      </c>
      <c r="I461">
        <v>0</v>
      </c>
    </row>
    <row r="462" spans="1:9" x14ac:dyDescent="0.25">
      <c r="A462" t="s">
        <v>116</v>
      </c>
      <c r="B462">
        <v>621.59199999999998</v>
      </c>
      <c r="C462">
        <v>604.55100000000004</v>
      </c>
      <c r="D462">
        <v>295.42500000000001</v>
      </c>
      <c r="E462">
        <v>293.31700000000001</v>
      </c>
      <c r="F462">
        <v>123.167</v>
      </c>
      <c r="G462">
        <v>1.2300499999999999E-3</v>
      </c>
      <c r="H462">
        <v>0.99997100000000005</v>
      </c>
      <c r="I462">
        <v>0</v>
      </c>
    </row>
    <row r="463" spans="1:9" x14ac:dyDescent="0.25">
      <c r="A463" t="s">
        <v>116</v>
      </c>
      <c r="B463">
        <v>622.65700000000004</v>
      </c>
      <c r="C463">
        <v>605.59500000000003</v>
      </c>
      <c r="D463">
        <v>295.858</v>
      </c>
      <c r="E463">
        <v>293.74900000000002</v>
      </c>
      <c r="F463">
        <v>123.364</v>
      </c>
      <c r="G463">
        <v>1.2300499999999999E-3</v>
      </c>
      <c r="H463">
        <v>0.99987899999999996</v>
      </c>
      <c r="I463">
        <v>0</v>
      </c>
    </row>
    <row r="464" spans="1:9" x14ac:dyDescent="0.25">
      <c r="A464" t="s">
        <v>116</v>
      </c>
      <c r="B464">
        <v>622.42899999999997</v>
      </c>
      <c r="C464">
        <v>605.41399999999999</v>
      </c>
      <c r="D464">
        <v>295.89699999999999</v>
      </c>
      <c r="E464">
        <v>293.78699999999998</v>
      </c>
      <c r="F464">
        <v>123.39700000000001</v>
      </c>
      <c r="G464">
        <v>1.23007E-3</v>
      </c>
      <c r="H464">
        <v>0.99959299999999995</v>
      </c>
      <c r="I464">
        <v>0</v>
      </c>
    </row>
    <row r="465" spans="1:9" x14ac:dyDescent="0.25">
      <c r="A465" t="s">
        <v>116</v>
      </c>
      <c r="B465">
        <v>622.49699999999996</v>
      </c>
      <c r="C465">
        <v>605.40099999999995</v>
      </c>
      <c r="D465">
        <v>295.89800000000002</v>
      </c>
      <c r="E465">
        <v>293.79000000000002</v>
      </c>
      <c r="F465">
        <v>123.286</v>
      </c>
      <c r="G465">
        <v>1.2300499999999999E-3</v>
      </c>
      <c r="H465">
        <v>0.999884</v>
      </c>
      <c r="I465">
        <v>0</v>
      </c>
    </row>
    <row r="466" spans="1:9" x14ac:dyDescent="0.25">
      <c r="A466" t="s">
        <v>116</v>
      </c>
      <c r="B466">
        <v>622.47400000000005</v>
      </c>
      <c r="C466">
        <v>605.42200000000003</v>
      </c>
      <c r="D466">
        <v>295.697</v>
      </c>
      <c r="E466">
        <v>293.58100000000002</v>
      </c>
      <c r="F466">
        <v>123.184</v>
      </c>
      <c r="G466">
        <v>1.2300499999999999E-3</v>
      </c>
      <c r="H466">
        <v>0.99960499999999997</v>
      </c>
      <c r="I466">
        <v>0</v>
      </c>
    </row>
    <row r="467" spans="1:9" x14ac:dyDescent="0.25">
      <c r="A467" t="s">
        <v>116</v>
      </c>
      <c r="B467">
        <v>629.80200000000002</v>
      </c>
      <c r="C467">
        <v>612.68700000000001</v>
      </c>
      <c r="D467">
        <v>298.38400000000001</v>
      </c>
      <c r="E467">
        <v>296.25299999999999</v>
      </c>
      <c r="F467">
        <v>123.313</v>
      </c>
      <c r="G467">
        <v>1.2300499999999999E-3</v>
      </c>
      <c r="H467">
        <v>0.99960000000000004</v>
      </c>
      <c r="I467">
        <v>0</v>
      </c>
    </row>
    <row r="468" spans="1:9" x14ac:dyDescent="0.25">
      <c r="A468" t="s">
        <v>116</v>
      </c>
      <c r="B468">
        <v>679.76800000000003</v>
      </c>
      <c r="C468">
        <v>661.45899999999995</v>
      </c>
      <c r="D468">
        <v>315.346</v>
      </c>
      <c r="E468">
        <v>313.24200000000002</v>
      </c>
      <c r="F468">
        <v>123.40300000000001</v>
      </c>
      <c r="G468">
        <v>1.2300600000000001E-3</v>
      </c>
      <c r="H468">
        <v>0.99970499999999995</v>
      </c>
      <c r="I468">
        <v>0</v>
      </c>
    </row>
    <row r="469" spans="1:9" x14ac:dyDescent="0.25">
      <c r="A469" t="s">
        <v>116</v>
      </c>
      <c r="B469">
        <v>678.83199999999999</v>
      </c>
      <c r="C469">
        <v>661.01099999999997</v>
      </c>
      <c r="D469">
        <v>314.94099999999997</v>
      </c>
      <c r="E469">
        <v>312.84699999999998</v>
      </c>
      <c r="F469">
        <v>123.28700000000001</v>
      </c>
      <c r="G469">
        <v>1.2300600000000001E-3</v>
      </c>
      <c r="H469">
        <v>0.99987300000000001</v>
      </c>
      <c r="I469">
        <v>0</v>
      </c>
    </row>
    <row r="470" spans="1:9" x14ac:dyDescent="0.25">
      <c r="A470" t="s">
        <v>116</v>
      </c>
      <c r="B470">
        <v>679.31500000000005</v>
      </c>
      <c r="C470">
        <v>661.33199999999999</v>
      </c>
      <c r="D470">
        <v>315.30099999999999</v>
      </c>
      <c r="E470">
        <v>313.19799999999998</v>
      </c>
      <c r="F470">
        <v>123.381</v>
      </c>
      <c r="G470">
        <v>1.2300600000000001E-3</v>
      </c>
      <c r="H470">
        <v>0.99866200000000005</v>
      </c>
      <c r="I470">
        <v>0</v>
      </c>
    </row>
    <row r="471" spans="1:9" x14ac:dyDescent="0.25">
      <c r="A471" t="s">
        <v>116</v>
      </c>
      <c r="B471">
        <v>678.625</v>
      </c>
      <c r="C471">
        <v>660.79100000000005</v>
      </c>
      <c r="D471">
        <v>315.01900000000001</v>
      </c>
      <c r="E471">
        <v>312.90899999999999</v>
      </c>
      <c r="F471">
        <v>123.334</v>
      </c>
      <c r="G471">
        <v>1.2300499999999999E-3</v>
      </c>
      <c r="H471">
        <v>0.99970300000000001</v>
      </c>
      <c r="I471">
        <v>0</v>
      </c>
    </row>
    <row r="472" spans="1:9" x14ac:dyDescent="0.25">
      <c r="A472" t="s">
        <v>116</v>
      </c>
      <c r="B472">
        <v>679.56500000000005</v>
      </c>
      <c r="C472">
        <v>661.63400000000001</v>
      </c>
      <c r="D472">
        <v>315.86200000000002</v>
      </c>
      <c r="E472">
        <v>313.75700000000001</v>
      </c>
      <c r="F472">
        <v>123.253</v>
      </c>
      <c r="G472">
        <v>1.23007E-3</v>
      </c>
      <c r="H472">
        <v>0.99985800000000002</v>
      </c>
      <c r="I472">
        <v>0</v>
      </c>
    </row>
    <row r="473" spans="1:9" x14ac:dyDescent="0.25">
      <c r="A473" t="s">
        <v>116</v>
      </c>
      <c r="B473">
        <v>679.59699999999998</v>
      </c>
      <c r="C473">
        <v>661.69200000000001</v>
      </c>
      <c r="D473">
        <v>314.87700000000001</v>
      </c>
      <c r="E473">
        <v>312.76</v>
      </c>
      <c r="F473">
        <v>123.2</v>
      </c>
      <c r="G473">
        <v>1.2300499999999999E-3</v>
      </c>
      <c r="H473">
        <v>0.99912699999999999</v>
      </c>
      <c r="I473">
        <v>0</v>
      </c>
    </row>
    <row r="474" spans="1:9" x14ac:dyDescent="0.25">
      <c r="A474" t="s">
        <v>116</v>
      </c>
      <c r="B474">
        <v>678.70699999999999</v>
      </c>
      <c r="C474">
        <v>660.85400000000004</v>
      </c>
      <c r="D474">
        <v>315.26499999999999</v>
      </c>
      <c r="E474">
        <v>313.15899999999999</v>
      </c>
      <c r="F474">
        <v>123.45</v>
      </c>
      <c r="G474">
        <v>1.2300499999999999E-3</v>
      </c>
      <c r="H474">
        <v>0.99994099999999997</v>
      </c>
      <c r="I474">
        <v>0</v>
      </c>
    </row>
    <row r="475" spans="1:9" x14ac:dyDescent="0.25">
      <c r="A475" t="s">
        <v>116</v>
      </c>
      <c r="B475">
        <v>679.53099999999995</v>
      </c>
      <c r="C475">
        <v>661.702</v>
      </c>
      <c r="D475">
        <v>315.54300000000001</v>
      </c>
      <c r="E475">
        <v>313.423</v>
      </c>
      <c r="F475">
        <v>123.24299999999999</v>
      </c>
      <c r="G475">
        <v>1.2301199999999999E-3</v>
      </c>
      <c r="H475">
        <v>0.99907599999999996</v>
      </c>
      <c r="I475">
        <v>0</v>
      </c>
    </row>
    <row r="476" spans="1:9" x14ac:dyDescent="0.25">
      <c r="A476" t="s">
        <v>116</v>
      </c>
      <c r="B476">
        <v>679.63499999999999</v>
      </c>
      <c r="C476">
        <v>661.68399999999997</v>
      </c>
      <c r="D476">
        <v>315.26900000000001</v>
      </c>
      <c r="E476">
        <v>313.149</v>
      </c>
      <c r="F476">
        <v>123.242</v>
      </c>
      <c r="G476">
        <v>1.2300499999999999E-3</v>
      </c>
      <c r="H476">
        <v>0.99994400000000006</v>
      </c>
      <c r="I476">
        <v>0</v>
      </c>
    </row>
    <row r="477" spans="1:9" x14ac:dyDescent="0.25">
      <c r="A477" t="s">
        <v>116</v>
      </c>
      <c r="B477">
        <v>678.64499999999998</v>
      </c>
      <c r="C477">
        <v>660.85799999999995</v>
      </c>
      <c r="D477">
        <v>315.149</v>
      </c>
      <c r="E477">
        <v>313.02999999999997</v>
      </c>
      <c r="F477">
        <v>123.304</v>
      </c>
      <c r="G477">
        <v>1.2300499999999999E-3</v>
      </c>
      <c r="H477">
        <v>0.99983100000000003</v>
      </c>
      <c r="I477">
        <v>0</v>
      </c>
    </row>
    <row r="478" spans="1:9" x14ac:dyDescent="0.25">
      <c r="A478" t="s">
        <v>116</v>
      </c>
      <c r="B478">
        <v>678.62699999999995</v>
      </c>
      <c r="C478">
        <v>660.79899999999998</v>
      </c>
      <c r="D478">
        <v>315.16000000000003</v>
      </c>
      <c r="E478">
        <v>313.05399999999997</v>
      </c>
      <c r="F478">
        <v>123.355</v>
      </c>
      <c r="G478">
        <v>1.2300499999999999E-3</v>
      </c>
      <c r="H478">
        <v>0.99997199999999997</v>
      </c>
      <c r="I478">
        <v>0</v>
      </c>
    </row>
    <row r="479" spans="1:9" x14ac:dyDescent="0.25">
      <c r="A479" t="s">
        <v>116</v>
      </c>
      <c r="B479">
        <v>678.851</v>
      </c>
      <c r="C479">
        <v>660.97400000000005</v>
      </c>
      <c r="D479">
        <v>315.34300000000002</v>
      </c>
      <c r="E479">
        <v>313.23700000000002</v>
      </c>
      <c r="F479">
        <v>123.27800000000001</v>
      </c>
      <c r="G479">
        <v>1.2300600000000001E-3</v>
      </c>
      <c r="H479">
        <v>0.99978599999999995</v>
      </c>
      <c r="I479">
        <v>0</v>
      </c>
    </row>
    <row r="480" spans="1:9" x14ac:dyDescent="0.25">
      <c r="A480" t="s">
        <v>116</v>
      </c>
      <c r="B480">
        <v>678.97400000000005</v>
      </c>
      <c r="C480">
        <v>661.19100000000003</v>
      </c>
      <c r="D480">
        <v>315.10399999999998</v>
      </c>
      <c r="E480">
        <v>313.01600000000002</v>
      </c>
      <c r="F480">
        <v>123.17100000000001</v>
      </c>
      <c r="G480">
        <v>1.2300799999999999E-3</v>
      </c>
      <c r="H480">
        <v>0.99953099999999995</v>
      </c>
      <c r="I480">
        <v>0</v>
      </c>
    </row>
    <row r="481" spans="1:9" x14ac:dyDescent="0.25">
      <c r="A481" t="s">
        <v>116</v>
      </c>
      <c r="B481">
        <v>680.9</v>
      </c>
      <c r="C481">
        <v>662.76</v>
      </c>
      <c r="D481">
        <v>315.98099999999999</v>
      </c>
      <c r="E481">
        <v>313.86599999999999</v>
      </c>
      <c r="F481">
        <v>123.119</v>
      </c>
      <c r="G481">
        <v>1.2300499999999999E-3</v>
      </c>
      <c r="H481">
        <v>0.99841199999999997</v>
      </c>
      <c r="I481">
        <v>0</v>
      </c>
    </row>
    <row r="482" spans="1:9" x14ac:dyDescent="0.25">
      <c r="A482" t="s">
        <v>116</v>
      </c>
      <c r="B482">
        <v>679.40599999999995</v>
      </c>
      <c r="C482">
        <v>661.11</v>
      </c>
      <c r="D482">
        <v>315.35899999999998</v>
      </c>
      <c r="E482">
        <v>313.25599999999997</v>
      </c>
      <c r="F482">
        <v>123.441</v>
      </c>
      <c r="G482">
        <v>1.2300600000000001E-3</v>
      </c>
      <c r="H482">
        <v>0.999838</v>
      </c>
      <c r="I482">
        <v>0</v>
      </c>
    </row>
    <row r="483" spans="1:9" x14ac:dyDescent="0.25">
      <c r="A483" t="s">
        <v>116</v>
      </c>
      <c r="B483">
        <v>679.49300000000005</v>
      </c>
      <c r="C483">
        <v>661.67899999999997</v>
      </c>
      <c r="D483">
        <v>315.84399999999999</v>
      </c>
      <c r="E483">
        <v>313.755</v>
      </c>
      <c r="F483">
        <v>123.148</v>
      </c>
      <c r="G483">
        <v>1.2300600000000001E-3</v>
      </c>
      <c r="H483">
        <v>0.99960400000000005</v>
      </c>
      <c r="I483">
        <v>0</v>
      </c>
    </row>
    <row r="484" spans="1:9" x14ac:dyDescent="0.25">
      <c r="A484" t="s">
        <v>116</v>
      </c>
      <c r="B484">
        <v>679.71299999999997</v>
      </c>
      <c r="C484">
        <v>661.38</v>
      </c>
      <c r="D484">
        <v>315.01900000000001</v>
      </c>
      <c r="E484">
        <v>312.89800000000002</v>
      </c>
      <c r="F484">
        <v>123.274</v>
      </c>
      <c r="G484">
        <v>1.2300499999999999E-3</v>
      </c>
      <c r="H484">
        <v>0.99876200000000004</v>
      </c>
      <c r="I484">
        <v>0</v>
      </c>
    </row>
    <row r="485" spans="1:9" x14ac:dyDescent="0.25">
      <c r="A485" t="s">
        <v>116</v>
      </c>
      <c r="B485">
        <v>685.48099999999999</v>
      </c>
      <c r="C485">
        <v>667.13499999999999</v>
      </c>
      <c r="D485">
        <v>318.024</v>
      </c>
      <c r="E485">
        <v>315.86900000000003</v>
      </c>
      <c r="F485">
        <v>123.27</v>
      </c>
      <c r="G485">
        <v>1.2300600000000001E-3</v>
      </c>
      <c r="H485">
        <v>0.99970999999999999</v>
      </c>
      <c r="I485">
        <v>0</v>
      </c>
    </row>
    <row r="486" spans="1:9" x14ac:dyDescent="0.25">
      <c r="A486" t="s">
        <v>116</v>
      </c>
      <c r="B486">
        <v>679.00900000000001</v>
      </c>
      <c r="C486">
        <v>660.58799999999997</v>
      </c>
      <c r="D486">
        <v>314.90699999999998</v>
      </c>
      <c r="E486">
        <v>312.77300000000002</v>
      </c>
      <c r="F486">
        <v>123.322</v>
      </c>
      <c r="G486">
        <v>1.2300499999999999E-3</v>
      </c>
      <c r="H486">
        <v>0.99943499999999996</v>
      </c>
      <c r="I486">
        <v>0</v>
      </c>
    </row>
    <row r="487" spans="1:9" x14ac:dyDescent="0.25">
      <c r="A487" t="s">
        <v>116</v>
      </c>
      <c r="B487">
        <v>679.55200000000002</v>
      </c>
      <c r="C487">
        <v>661.21199999999999</v>
      </c>
      <c r="D487">
        <v>314.93400000000003</v>
      </c>
      <c r="E487">
        <v>312.834</v>
      </c>
      <c r="F487">
        <v>123.295</v>
      </c>
      <c r="G487">
        <v>1.2300600000000001E-3</v>
      </c>
      <c r="H487">
        <v>0.99926300000000001</v>
      </c>
      <c r="I487">
        <v>0</v>
      </c>
    </row>
    <row r="488" spans="1:9" x14ac:dyDescent="0.25">
      <c r="A488" t="s">
        <v>116</v>
      </c>
      <c r="B488">
        <v>679.44200000000001</v>
      </c>
      <c r="C488">
        <v>660.85599999999999</v>
      </c>
      <c r="D488">
        <v>315.17200000000003</v>
      </c>
      <c r="E488">
        <v>313.05</v>
      </c>
      <c r="F488">
        <v>123.435</v>
      </c>
      <c r="G488">
        <v>1.2300499999999999E-3</v>
      </c>
      <c r="H488">
        <v>0.99870400000000004</v>
      </c>
      <c r="I488">
        <v>0</v>
      </c>
    </row>
    <row r="489" spans="1:9" x14ac:dyDescent="0.25">
      <c r="A489" t="s">
        <v>116</v>
      </c>
      <c r="B489">
        <v>678.60900000000004</v>
      </c>
      <c r="C489">
        <v>660.77</v>
      </c>
      <c r="D489">
        <v>315.053</v>
      </c>
      <c r="E489">
        <v>312.93</v>
      </c>
      <c r="F489">
        <v>123.336</v>
      </c>
      <c r="G489">
        <v>1.2300499999999999E-3</v>
      </c>
      <c r="H489">
        <v>0.99993500000000002</v>
      </c>
      <c r="I489">
        <v>0</v>
      </c>
    </row>
    <row r="490" spans="1:9" x14ac:dyDescent="0.25">
      <c r="A490" t="s">
        <v>116</v>
      </c>
      <c r="B490">
        <v>678.81200000000001</v>
      </c>
      <c r="C490">
        <v>660.96699999999998</v>
      </c>
      <c r="D490">
        <v>315.089</v>
      </c>
      <c r="E490">
        <v>312.98599999999999</v>
      </c>
      <c r="F490">
        <v>123.236</v>
      </c>
      <c r="G490">
        <v>1.2300499999999999E-3</v>
      </c>
      <c r="H490">
        <v>0.99998600000000004</v>
      </c>
      <c r="I490">
        <v>0</v>
      </c>
    </row>
    <row r="491" spans="1:9" x14ac:dyDescent="0.25">
      <c r="A491" t="s">
        <v>116</v>
      </c>
      <c r="B491">
        <v>679.28200000000004</v>
      </c>
      <c r="C491">
        <v>660.83500000000004</v>
      </c>
      <c r="D491">
        <v>315.05200000000002</v>
      </c>
      <c r="E491">
        <v>312.92500000000001</v>
      </c>
      <c r="F491">
        <v>123.137</v>
      </c>
      <c r="G491">
        <v>1.2300499999999999E-3</v>
      </c>
      <c r="H491">
        <v>0.99943000000000004</v>
      </c>
      <c r="I491">
        <v>0</v>
      </c>
    </row>
    <row r="492" spans="1:9" x14ac:dyDescent="0.25">
      <c r="A492" t="s">
        <v>116</v>
      </c>
      <c r="B492">
        <v>680.02200000000005</v>
      </c>
      <c r="C492">
        <v>662.15499999999997</v>
      </c>
      <c r="D492">
        <v>314.93099999999998</v>
      </c>
      <c r="E492">
        <v>312.803</v>
      </c>
      <c r="F492">
        <v>123.259</v>
      </c>
      <c r="G492">
        <v>1.2300600000000001E-3</v>
      </c>
      <c r="H492">
        <v>0.99950799999999995</v>
      </c>
      <c r="I492">
        <v>0</v>
      </c>
    </row>
    <row r="493" spans="1:9" x14ac:dyDescent="0.25">
      <c r="A493" t="s">
        <v>116</v>
      </c>
      <c r="B493">
        <v>679.274</v>
      </c>
      <c r="C493">
        <v>660.96299999999997</v>
      </c>
      <c r="D493">
        <v>314.99400000000003</v>
      </c>
      <c r="E493">
        <v>312.86599999999999</v>
      </c>
      <c r="F493">
        <v>123.17400000000001</v>
      </c>
      <c r="G493">
        <v>1.2300499999999999E-3</v>
      </c>
      <c r="H493">
        <v>0.99890900000000005</v>
      </c>
      <c r="I493">
        <v>0</v>
      </c>
    </row>
    <row r="494" spans="1:9" x14ac:dyDescent="0.25">
      <c r="A494" t="s">
        <v>116</v>
      </c>
      <c r="B494">
        <v>680.85199999999998</v>
      </c>
      <c r="C494">
        <v>662.59299999999996</v>
      </c>
      <c r="D494">
        <v>315.702</v>
      </c>
      <c r="E494">
        <v>313.584</v>
      </c>
      <c r="F494">
        <v>123.247</v>
      </c>
      <c r="G494">
        <v>1.2300499999999999E-3</v>
      </c>
      <c r="H494">
        <v>0.99941400000000002</v>
      </c>
      <c r="I494">
        <v>0</v>
      </c>
    </row>
    <row r="495" spans="1:9" x14ac:dyDescent="0.25">
      <c r="A495" t="s">
        <v>116</v>
      </c>
      <c r="B495">
        <v>679.76599999999996</v>
      </c>
      <c r="C495">
        <v>661.49300000000005</v>
      </c>
      <c r="D495">
        <v>315.77999999999997</v>
      </c>
      <c r="E495">
        <v>313.66500000000002</v>
      </c>
      <c r="F495">
        <v>123.241</v>
      </c>
      <c r="G495">
        <v>1.2300499999999999E-3</v>
      </c>
      <c r="H495">
        <v>0.99981299999999995</v>
      </c>
      <c r="I495">
        <v>0</v>
      </c>
    </row>
    <row r="496" spans="1:9" x14ac:dyDescent="0.25">
      <c r="A496" t="s">
        <v>116</v>
      </c>
      <c r="B496">
        <v>679.04499999999996</v>
      </c>
      <c r="C496">
        <v>660.67200000000003</v>
      </c>
      <c r="D496">
        <v>314.928</v>
      </c>
      <c r="E496">
        <v>312.77999999999997</v>
      </c>
      <c r="F496">
        <v>123.414</v>
      </c>
      <c r="G496">
        <v>1.2300499999999999E-3</v>
      </c>
      <c r="H496">
        <v>0.99617599999999995</v>
      </c>
      <c r="I496">
        <v>0</v>
      </c>
    </row>
    <row r="497" spans="1:25" x14ac:dyDescent="0.25">
      <c r="A497" t="s">
        <v>116</v>
      </c>
      <c r="B497">
        <v>679.47699999999998</v>
      </c>
      <c r="C497">
        <v>661.22299999999996</v>
      </c>
      <c r="D497">
        <v>315.36</v>
      </c>
      <c r="E497">
        <v>313.214</v>
      </c>
      <c r="F497">
        <v>123.483</v>
      </c>
      <c r="G497">
        <v>1.2300600000000001E-3</v>
      </c>
      <c r="H497">
        <v>0.99963900000000006</v>
      </c>
      <c r="I497">
        <v>0</v>
      </c>
    </row>
    <row r="498" spans="1:25" x14ac:dyDescent="0.25">
      <c r="A498" t="s">
        <v>116</v>
      </c>
      <c r="B498">
        <v>679.16</v>
      </c>
      <c r="C498">
        <v>660.91200000000003</v>
      </c>
      <c r="D498">
        <v>314.685</v>
      </c>
      <c r="E498">
        <v>312.56099999999998</v>
      </c>
      <c r="F498">
        <v>123.2</v>
      </c>
      <c r="G498">
        <v>1.2300600000000001E-3</v>
      </c>
      <c r="H498">
        <v>0.99995800000000001</v>
      </c>
      <c r="I498">
        <v>0</v>
      </c>
    </row>
    <row r="499" spans="1:25" x14ac:dyDescent="0.25">
      <c r="A499" t="s">
        <v>116</v>
      </c>
      <c r="B499">
        <v>679.31100000000004</v>
      </c>
      <c r="C499">
        <v>660.9</v>
      </c>
      <c r="D499">
        <v>315.28100000000001</v>
      </c>
      <c r="E499">
        <v>313.16300000000001</v>
      </c>
      <c r="F499">
        <v>123.283</v>
      </c>
      <c r="G499">
        <v>1.2300499999999999E-3</v>
      </c>
      <c r="H499">
        <v>0.999834</v>
      </c>
      <c r="I499">
        <v>0</v>
      </c>
    </row>
    <row r="500" spans="1:25" x14ac:dyDescent="0.25">
      <c r="A500" t="s">
        <v>116</v>
      </c>
      <c r="B500">
        <v>679.46</v>
      </c>
      <c r="C500">
        <v>661.05100000000004</v>
      </c>
      <c r="D500">
        <v>315.11099999999999</v>
      </c>
      <c r="E500">
        <v>312.99</v>
      </c>
      <c r="F500">
        <v>123.22</v>
      </c>
      <c r="G500">
        <v>1.2300600000000001E-3</v>
      </c>
      <c r="H500">
        <v>0.99995500000000004</v>
      </c>
      <c r="I500">
        <v>0</v>
      </c>
    </row>
    <row r="501" spans="1:25" x14ac:dyDescent="0.25">
      <c r="A501" t="s">
        <v>116</v>
      </c>
      <c r="B501">
        <v>679.29700000000003</v>
      </c>
      <c r="C501">
        <v>661.36199999999997</v>
      </c>
      <c r="D501">
        <v>314.97500000000002</v>
      </c>
      <c r="E501">
        <v>312.88</v>
      </c>
      <c r="F501">
        <v>123.236</v>
      </c>
      <c r="G501">
        <v>1.2300600000000001E-3</v>
      </c>
      <c r="H501">
        <v>0.99996700000000005</v>
      </c>
      <c r="I501">
        <v>0</v>
      </c>
    </row>
    <row r="502" spans="1:25" x14ac:dyDescent="0.25">
      <c r="A502" t="s">
        <v>116</v>
      </c>
      <c r="B502">
        <v>680.75800000000004</v>
      </c>
      <c r="C502">
        <v>662.39099999999996</v>
      </c>
      <c r="D502">
        <v>315.41500000000002</v>
      </c>
      <c r="E502">
        <v>313.31700000000001</v>
      </c>
      <c r="F502">
        <v>123.18300000000001</v>
      </c>
      <c r="G502">
        <v>1.2300499999999999E-3</v>
      </c>
      <c r="H502">
        <v>0.99967600000000001</v>
      </c>
      <c r="I502">
        <v>0</v>
      </c>
    </row>
    <row r="503" spans="1:25" x14ac:dyDescent="0.25">
      <c r="A503" t="s">
        <v>116</v>
      </c>
      <c r="B503">
        <v>680.41800000000001</v>
      </c>
      <c r="C503">
        <v>661.98199999999997</v>
      </c>
      <c r="D503">
        <v>315.15899999999999</v>
      </c>
      <c r="E503">
        <v>313.05200000000002</v>
      </c>
      <c r="F503">
        <v>123.23699999999999</v>
      </c>
      <c r="G503">
        <v>1.2300499999999999E-3</v>
      </c>
      <c r="H503">
        <v>0.99821800000000005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682.06100000000004</v>
      </c>
      <c r="C504">
        <v>663.55200000000002</v>
      </c>
      <c r="D504">
        <v>316.36200000000002</v>
      </c>
      <c r="E504">
        <v>314.22300000000001</v>
      </c>
      <c r="F504">
        <v>123.188</v>
      </c>
      <c r="G504">
        <v>1.2300600000000001E-3</v>
      </c>
      <c r="H504">
        <v>0.99993699999999996</v>
      </c>
      <c r="I504">
        <v>0</v>
      </c>
      <c r="R504">
        <f>AVERAGE(B455:B504)</f>
        <v>664.92129999999986</v>
      </c>
      <c r="S504">
        <f>AVERAGE(C455:C504)</f>
        <v>647.0729399999999</v>
      </c>
      <c r="U504">
        <f>_xlfn.VAR.P(B455:B504)</f>
        <v>620.10098453000012</v>
      </c>
      <c r="V504">
        <f>_xlfn.VAR.P(C455:C504)</f>
        <v>596.67716989639985</v>
      </c>
      <c r="X504">
        <f>1.96*SQRT(U504)/50</f>
        <v>0.97615161571765041</v>
      </c>
      <c r="Y504">
        <f>1.96*SQRT(V504)/50</f>
        <v>0.95753746994548683</v>
      </c>
    </row>
    <row r="505" spans="1:25" x14ac:dyDescent="0.25">
      <c r="A505" t="s">
        <v>116</v>
      </c>
      <c r="B505">
        <v>33253.428871999997</v>
      </c>
      <c r="C505" t="s">
        <v>37</v>
      </c>
    </row>
    <row r="506" spans="1:25" x14ac:dyDescent="0.25">
      <c r="A506" t="s">
        <v>117</v>
      </c>
      <c r="B506">
        <v>3054.58</v>
      </c>
      <c r="C506">
        <v>3007.29</v>
      </c>
      <c r="D506">
        <v>3000.94</v>
      </c>
      <c r="E506">
        <v>2983.1</v>
      </c>
      <c r="F506">
        <v>363.178</v>
      </c>
      <c r="G506">
        <v>1.2300499999999999E-3</v>
      </c>
      <c r="H506">
        <v>0.999861</v>
      </c>
      <c r="I506">
        <v>0</v>
      </c>
    </row>
    <row r="507" spans="1:25" x14ac:dyDescent="0.25">
      <c r="A507" t="s">
        <v>117</v>
      </c>
      <c r="B507">
        <v>3593.36</v>
      </c>
      <c r="C507">
        <v>3545.6</v>
      </c>
      <c r="D507">
        <v>3536.51</v>
      </c>
      <c r="E507">
        <v>3508.91</v>
      </c>
      <c r="F507">
        <v>591.5</v>
      </c>
      <c r="G507">
        <v>1.2300499999999999E-3</v>
      </c>
      <c r="H507">
        <v>0.99956800000000001</v>
      </c>
      <c r="I507">
        <v>0</v>
      </c>
    </row>
    <row r="508" spans="1:25" x14ac:dyDescent="0.25">
      <c r="A508" t="s">
        <v>117</v>
      </c>
      <c r="B508">
        <v>3617.9</v>
      </c>
      <c r="C508">
        <v>3565.51</v>
      </c>
      <c r="D508">
        <v>3556.31</v>
      </c>
      <c r="E508">
        <v>3528.25</v>
      </c>
      <c r="F508">
        <v>601.596</v>
      </c>
      <c r="G508">
        <v>1.2300600000000001E-3</v>
      </c>
      <c r="H508">
        <v>0.99995900000000004</v>
      </c>
      <c r="I508">
        <v>0</v>
      </c>
    </row>
    <row r="509" spans="1:25" x14ac:dyDescent="0.25">
      <c r="A509" t="s">
        <v>117</v>
      </c>
      <c r="B509">
        <v>3622.23</v>
      </c>
      <c r="C509">
        <v>3572.42</v>
      </c>
      <c r="D509">
        <v>3563.24</v>
      </c>
      <c r="E509">
        <v>3535.21</v>
      </c>
      <c r="F509">
        <v>601.61400000000003</v>
      </c>
      <c r="G509">
        <v>1.2300499999999999E-3</v>
      </c>
      <c r="H509">
        <v>0.99999199999999999</v>
      </c>
      <c r="I509">
        <v>0</v>
      </c>
    </row>
    <row r="510" spans="1:25" x14ac:dyDescent="0.25">
      <c r="A510" t="s">
        <v>117</v>
      </c>
      <c r="B510">
        <v>3630.85</v>
      </c>
      <c r="C510">
        <v>3579.8</v>
      </c>
      <c r="D510">
        <v>3570.56</v>
      </c>
      <c r="E510">
        <v>3542.42</v>
      </c>
      <c r="F510">
        <v>601.62099999999998</v>
      </c>
      <c r="G510">
        <v>1.2300499999999999E-3</v>
      </c>
      <c r="H510">
        <v>0.99995699999999998</v>
      </c>
      <c r="I510">
        <v>0</v>
      </c>
    </row>
    <row r="511" spans="1:25" x14ac:dyDescent="0.25">
      <c r="A511" t="s">
        <v>117</v>
      </c>
      <c r="B511">
        <v>3638.94</v>
      </c>
      <c r="C511">
        <v>3586.67</v>
      </c>
      <c r="D511">
        <v>3577.44</v>
      </c>
      <c r="E511">
        <v>3549.43</v>
      </c>
      <c r="F511">
        <v>601.59900000000005</v>
      </c>
      <c r="G511">
        <v>1.2300499999999999E-3</v>
      </c>
      <c r="H511">
        <v>0.99993200000000004</v>
      </c>
      <c r="I511">
        <v>0</v>
      </c>
    </row>
    <row r="512" spans="1:25" x14ac:dyDescent="0.25">
      <c r="A512" t="s">
        <v>117</v>
      </c>
      <c r="B512">
        <v>3626.93</v>
      </c>
      <c r="C512">
        <v>3576.98</v>
      </c>
      <c r="D512">
        <v>3567.79</v>
      </c>
      <c r="E512">
        <v>3539.74</v>
      </c>
      <c r="F512">
        <v>600.45799999999997</v>
      </c>
      <c r="G512">
        <v>1.2300499999999999E-3</v>
      </c>
      <c r="H512">
        <v>0.99997899999999995</v>
      </c>
      <c r="I512">
        <v>0</v>
      </c>
    </row>
    <row r="513" spans="1:9" x14ac:dyDescent="0.25">
      <c r="A513" t="s">
        <v>117</v>
      </c>
      <c r="B513">
        <v>3637.88</v>
      </c>
      <c r="C513">
        <v>3586.9</v>
      </c>
      <c r="D513">
        <v>3577.65</v>
      </c>
      <c r="E513">
        <v>3549.63</v>
      </c>
      <c r="F513">
        <v>600.32299999999998</v>
      </c>
      <c r="G513">
        <v>1.2300499999999999E-3</v>
      </c>
      <c r="H513">
        <v>0.99935600000000002</v>
      </c>
      <c r="I513">
        <v>0</v>
      </c>
    </row>
    <row r="514" spans="1:9" x14ac:dyDescent="0.25">
      <c r="A514" t="s">
        <v>117</v>
      </c>
      <c r="B514">
        <v>3634.47</v>
      </c>
      <c r="C514">
        <v>3582.35</v>
      </c>
      <c r="D514">
        <v>3573.14</v>
      </c>
      <c r="E514">
        <v>3545.06</v>
      </c>
      <c r="F514">
        <v>600.40599999999995</v>
      </c>
      <c r="G514">
        <v>1.2300499999999999E-3</v>
      </c>
      <c r="H514">
        <v>0.99960499999999997</v>
      </c>
      <c r="I514">
        <v>0</v>
      </c>
    </row>
    <row r="515" spans="1:9" x14ac:dyDescent="0.25">
      <c r="A515" t="s">
        <v>117</v>
      </c>
      <c r="B515">
        <v>3634.79</v>
      </c>
      <c r="C515">
        <v>3582.78</v>
      </c>
      <c r="D515">
        <v>3573.64</v>
      </c>
      <c r="E515">
        <v>3545.59</v>
      </c>
      <c r="F515">
        <v>600.49</v>
      </c>
      <c r="G515">
        <v>1.2300499999999999E-3</v>
      </c>
      <c r="H515">
        <v>0.99988699999999997</v>
      </c>
      <c r="I515">
        <v>0</v>
      </c>
    </row>
    <row r="516" spans="1:9" x14ac:dyDescent="0.25">
      <c r="A516" t="s">
        <v>117</v>
      </c>
      <c r="B516">
        <v>3635.16</v>
      </c>
      <c r="C516">
        <v>3584.04</v>
      </c>
      <c r="D516">
        <v>3574.8</v>
      </c>
      <c r="E516">
        <v>3546.67</v>
      </c>
      <c r="F516">
        <v>601.57100000000003</v>
      </c>
      <c r="G516">
        <v>1.2300499999999999E-3</v>
      </c>
      <c r="H516">
        <v>0.99967499999999998</v>
      </c>
      <c r="I516">
        <v>0</v>
      </c>
    </row>
    <row r="517" spans="1:9" x14ac:dyDescent="0.25">
      <c r="A517" t="s">
        <v>117</v>
      </c>
      <c r="B517">
        <v>3639.96</v>
      </c>
      <c r="C517">
        <v>3587.78</v>
      </c>
      <c r="D517">
        <v>3578.56</v>
      </c>
      <c r="E517">
        <v>3550.45</v>
      </c>
      <c r="F517">
        <v>601.495</v>
      </c>
      <c r="G517">
        <v>1.2300499999999999E-3</v>
      </c>
      <c r="H517">
        <v>0.99983299999999997</v>
      </c>
      <c r="I517">
        <v>0</v>
      </c>
    </row>
    <row r="518" spans="1:9" x14ac:dyDescent="0.25">
      <c r="A518" t="s">
        <v>117</v>
      </c>
      <c r="B518">
        <v>3640.91</v>
      </c>
      <c r="C518">
        <v>3588.73</v>
      </c>
      <c r="D518">
        <v>3579.49</v>
      </c>
      <c r="E518">
        <v>3551.31</v>
      </c>
      <c r="F518">
        <v>601.81200000000001</v>
      </c>
      <c r="G518">
        <v>1.2300499999999999E-3</v>
      </c>
      <c r="H518">
        <v>0.99939100000000003</v>
      </c>
      <c r="I518">
        <v>0</v>
      </c>
    </row>
    <row r="519" spans="1:9" x14ac:dyDescent="0.25">
      <c r="A519" t="s">
        <v>117</v>
      </c>
      <c r="B519">
        <v>3640.8</v>
      </c>
      <c r="C519">
        <v>3590.78</v>
      </c>
      <c r="D519">
        <v>3581.5</v>
      </c>
      <c r="E519">
        <v>3553.4</v>
      </c>
      <c r="F519">
        <v>600.44500000000005</v>
      </c>
      <c r="G519">
        <v>1.2300499999999999E-3</v>
      </c>
      <c r="H519">
        <v>0.99959399999999998</v>
      </c>
      <c r="I519">
        <v>0</v>
      </c>
    </row>
    <row r="520" spans="1:9" x14ac:dyDescent="0.25">
      <c r="A520" t="s">
        <v>117</v>
      </c>
      <c r="B520">
        <v>3642.78</v>
      </c>
      <c r="C520">
        <v>3591.31</v>
      </c>
      <c r="D520">
        <v>3582.16</v>
      </c>
      <c r="E520">
        <v>3554.08</v>
      </c>
      <c r="F520">
        <v>600.44799999999998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117</v>
      </c>
      <c r="B521">
        <v>3634.57</v>
      </c>
      <c r="C521">
        <v>3582.46</v>
      </c>
      <c r="D521">
        <v>3573.3</v>
      </c>
      <c r="E521">
        <v>3545.29</v>
      </c>
      <c r="F521">
        <v>600.34799999999996</v>
      </c>
      <c r="G521">
        <v>1.2300600000000001E-3</v>
      </c>
      <c r="H521">
        <v>0.99973299999999998</v>
      </c>
      <c r="I521">
        <v>0</v>
      </c>
    </row>
    <row r="522" spans="1:9" x14ac:dyDescent="0.25">
      <c r="A522" t="s">
        <v>117</v>
      </c>
      <c r="B522">
        <v>3637.76</v>
      </c>
      <c r="C522">
        <v>3586.55</v>
      </c>
      <c r="D522">
        <v>3577.31</v>
      </c>
      <c r="E522">
        <v>3549.19</v>
      </c>
      <c r="F522">
        <v>600.41200000000003</v>
      </c>
      <c r="G522">
        <v>1.2300600000000001E-3</v>
      </c>
      <c r="H522">
        <v>0.99696799999999997</v>
      </c>
      <c r="I522">
        <v>0</v>
      </c>
    </row>
    <row r="523" spans="1:9" x14ac:dyDescent="0.25">
      <c r="A523" t="s">
        <v>117</v>
      </c>
      <c r="B523">
        <v>3637.51</v>
      </c>
      <c r="C523">
        <v>3585.38</v>
      </c>
      <c r="D523">
        <v>3576.18</v>
      </c>
      <c r="E523">
        <v>3548.15</v>
      </c>
      <c r="F523">
        <v>601.79499999999996</v>
      </c>
      <c r="G523">
        <v>1.2300499999999999E-3</v>
      </c>
      <c r="H523">
        <v>0.99975199999999997</v>
      </c>
      <c r="I523">
        <v>0</v>
      </c>
    </row>
    <row r="524" spans="1:9" x14ac:dyDescent="0.25">
      <c r="A524" t="s">
        <v>117</v>
      </c>
      <c r="B524">
        <v>3646.95</v>
      </c>
      <c r="C524">
        <v>3594.28</v>
      </c>
      <c r="D524">
        <v>3585.09</v>
      </c>
      <c r="E524">
        <v>3557.14</v>
      </c>
      <c r="F524">
        <v>600.43700000000001</v>
      </c>
      <c r="G524">
        <v>1.2300499999999999E-3</v>
      </c>
      <c r="H524">
        <v>0.99976399999999999</v>
      </c>
      <c r="I524">
        <v>0</v>
      </c>
    </row>
    <row r="525" spans="1:9" x14ac:dyDescent="0.25">
      <c r="A525" t="s">
        <v>117</v>
      </c>
      <c r="B525">
        <v>3642.97</v>
      </c>
      <c r="C525">
        <v>3590.2</v>
      </c>
      <c r="D525">
        <v>3580.92</v>
      </c>
      <c r="E525">
        <v>3552.87</v>
      </c>
      <c r="F525">
        <v>601.77</v>
      </c>
      <c r="G525">
        <v>1.23007E-3</v>
      </c>
      <c r="H525">
        <v>0.99898200000000004</v>
      </c>
      <c r="I525">
        <v>0</v>
      </c>
    </row>
    <row r="526" spans="1:9" x14ac:dyDescent="0.25">
      <c r="A526" t="s">
        <v>117</v>
      </c>
      <c r="B526">
        <v>3637.68</v>
      </c>
      <c r="C526">
        <v>3587.01</v>
      </c>
      <c r="D526">
        <v>3577.82</v>
      </c>
      <c r="E526">
        <v>3549.74</v>
      </c>
      <c r="F526">
        <v>601.72900000000004</v>
      </c>
      <c r="G526">
        <v>1.2300499999999999E-3</v>
      </c>
      <c r="H526">
        <v>0.99948899999999996</v>
      </c>
      <c r="I526">
        <v>0</v>
      </c>
    </row>
    <row r="527" spans="1:9" x14ac:dyDescent="0.25">
      <c r="A527" t="s">
        <v>117</v>
      </c>
      <c r="B527">
        <v>3641.18</v>
      </c>
      <c r="C527">
        <v>3589.13</v>
      </c>
      <c r="D527">
        <v>3579.97</v>
      </c>
      <c r="E527">
        <v>3551.94</v>
      </c>
      <c r="F527">
        <v>601.697</v>
      </c>
      <c r="G527">
        <v>1.23007E-3</v>
      </c>
      <c r="H527">
        <v>0.99970000000000003</v>
      </c>
      <c r="I527">
        <v>0</v>
      </c>
    </row>
    <row r="528" spans="1:9" x14ac:dyDescent="0.25">
      <c r="A528" t="s">
        <v>117</v>
      </c>
      <c r="B528">
        <v>3649.24</v>
      </c>
      <c r="C528">
        <v>3598.46</v>
      </c>
      <c r="D528">
        <v>3589.26</v>
      </c>
      <c r="E528">
        <v>3561.18</v>
      </c>
      <c r="F528">
        <v>601.71900000000005</v>
      </c>
      <c r="G528">
        <v>1.2300600000000001E-3</v>
      </c>
      <c r="H528">
        <v>0.99984799999999996</v>
      </c>
      <c r="I528">
        <v>0</v>
      </c>
    </row>
    <row r="529" spans="1:9" x14ac:dyDescent="0.25">
      <c r="A529" t="s">
        <v>117</v>
      </c>
      <c r="B529">
        <v>3642.77</v>
      </c>
      <c r="C529">
        <v>3591.6</v>
      </c>
      <c r="D529">
        <v>3582.39</v>
      </c>
      <c r="E529">
        <v>3554.33</v>
      </c>
      <c r="F529">
        <v>601.74900000000002</v>
      </c>
      <c r="G529">
        <v>1.2300499999999999E-3</v>
      </c>
      <c r="H529">
        <v>0.99944900000000003</v>
      </c>
      <c r="I529">
        <v>0</v>
      </c>
    </row>
    <row r="530" spans="1:9" x14ac:dyDescent="0.25">
      <c r="A530" t="s">
        <v>117</v>
      </c>
      <c r="B530">
        <v>3643.46</v>
      </c>
      <c r="C530">
        <v>3591.49</v>
      </c>
      <c r="D530">
        <v>3582.24</v>
      </c>
      <c r="E530">
        <v>3554.18</v>
      </c>
      <c r="F530">
        <v>601.71299999999997</v>
      </c>
      <c r="G530">
        <v>1.2300499999999999E-3</v>
      </c>
      <c r="H530">
        <v>0.99871799999999999</v>
      </c>
      <c r="I530">
        <v>0</v>
      </c>
    </row>
    <row r="531" spans="1:9" x14ac:dyDescent="0.25">
      <c r="A531" t="s">
        <v>117</v>
      </c>
      <c r="B531">
        <v>3648.01</v>
      </c>
      <c r="C531">
        <v>3595.99</v>
      </c>
      <c r="D531">
        <v>3586.75</v>
      </c>
      <c r="E531">
        <v>3558.7</v>
      </c>
      <c r="F531">
        <v>601.58699999999999</v>
      </c>
      <c r="G531">
        <v>1.2300499999999999E-3</v>
      </c>
      <c r="H531">
        <v>0.99995500000000004</v>
      </c>
      <c r="I531">
        <v>0</v>
      </c>
    </row>
    <row r="532" spans="1:9" x14ac:dyDescent="0.25">
      <c r="A532" t="s">
        <v>117</v>
      </c>
      <c r="B532">
        <v>3636.44</v>
      </c>
      <c r="C532">
        <v>3584.47</v>
      </c>
      <c r="D532">
        <v>3575.28</v>
      </c>
      <c r="E532">
        <v>3547.18</v>
      </c>
      <c r="F532">
        <v>600.38300000000004</v>
      </c>
      <c r="G532">
        <v>1.2300499999999999E-3</v>
      </c>
      <c r="H532">
        <v>0.99987300000000001</v>
      </c>
      <c r="I532">
        <v>0</v>
      </c>
    </row>
    <row r="533" spans="1:9" x14ac:dyDescent="0.25">
      <c r="A533" t="s">
        <v>117</v>
      </c>
      <c r="B533">
        <v>3647.51</v>
      </c>
      <c r="C533">
        <v>3597.58</v>
      </c>
      <c r="D533">
        <v>3588.43</v>
      </c>
      <c r="E533">
        <v>3560.33</v>
      </c>
      <c r="F533">
        <v>601.58500000000004</v>
      </c>
      <c r="G533">
        <v>1.2300499999999999E-3</v>
      </c>
      <c r="H533">
        <v>0.99993100000000001</v>
      </c>
      <c r="I533">
        <v>0</v>
      </c>
    </row>
    <row r="534" spans="1:9" x14ac:dyDescent="0.25">
      <c r="A534" t="s">
        <v>117</v>
      </c>
      <c r="B534">
        <v>3636.53</v>
      </c>
      <c r="C534">
        <v>3584.34</v>
      </c>
      <c r="D534">
        <v>3575.14</v>
      </c>
      <c r="E534">
        <v>3546.94</v>
      </c>
      <c r="F534">
        <v>601.56799999999998</v>
      </c>
      <c r="G534">
        <v>1.2300499999999999E-3</v>
      </c>
      <c r="H534">
        <v>0.99995999999999996</v>
      </c>
      <c r="I534">
        <v>0</v>
      </c>
    </row>
    <row r="535" spans="1:9" x14ac:dyDescent="0.25">
      <c r="A535" t="s">
        <v>117</v>
      </c>
      <c r="B535">
        <v>3636.18</v>
      </c>
      <c r="C535">
        <v>3584.65</v>
      </c>
      <c r="D535">
        <v>3575.53</v>
      </c>
      <c r="E535">
        <v>3547.47</v>
      </c>
      <c r="F535">
        <v>601.60400000000004</v>
      </c>
      <c r="G535">
        <v>1.2300900000000001E-3</v>
      </c>
      <c r="H535">
        <v>0.99983699999999998</v>
      </c>
      <c r="I535">
        <v>0</v>
      </c>
    </row>
    <row r="536" spans="1:9" x14ac:dyDescent="0.25">
      <c r="A536" t="s">
        <v>117</v>
      </c>
      <c r="B536">
        <v>3622.27</v>
      </c>
      <c r="C536">
        <v>3571.11</v>
      </c>
      <c r="D536">
        <v>3561.93</v>
      </c>
      <c r="E536">
        <v>3533.87</v>
      </c>
      <c r="F536">
        <v>601.91800000000001</v>
      </c>
      <c r="G536">
        <v>1.2300499999999999E-3</v>
      </c>
      <c r="H536">
        <v>0.998892</v>
      </c>
      <c r="I536">
        <v>0</v>
      </c>
    </row>
    <row r="537" spans="1:9" x14ac:dyDescent="0.25">
      <c r="A537" t="s">
        <v>117</v>
      </c>
      <c r="B537">
        <v>3644.36</v>
      </c>
      <c r="C537">
        <v>3593.55</v>
      </c>
      <c r="D537">
        <v>3584.27</v>
      </c>
      <c r="E537">
        <v>3556.18</v>
      </c>
      <c r="F537">
        <v>601.49</v>
      </c>
      <c r="G537">
        <v>1.2300600000000001E-3</v>
      </c>
      <c r="H537">
        <v>0.99963800000000003</v>
      </c>
      <c r="I537">
        <v>0</v>
      </c>
    </row>
    <row r="538" spans="1:9" x14ac:dyDescent="0.25">
      <c r="A538" t="s">
        <v>117</v>
      </c>
      <c r="B538">
        <v>3641.51</v>
      </c>
      <c r="C538">
        <v>3588.89</v>
      </c>
      <c r="D538">
        <v>3579.74</v>
      </c>
      <c r="E538">
        <v>3551.67</v>
      </c>
      <c r="F538">
        <v>601.53599999999994</v>
      </c>
      <c r="G538">
        <v>1.2300499999999999E-3</v>
      </c>
      <c r="H538">
        <v>0.99978800000000001</v>
      </c>
      <c r="I538">
        <v>0</v>
      </c>
    </row>
    <row r="539" spans="1:9" x14ac:dyDescent="0.25">
      <c r="A539" t="s">
        <v>117</v>
      </c>
      <c r="B539">
        <v>3636.36</v>
      </c>
      <c r="C539">
        <v>3585.11</v>
      </c>
      <c r="D539">
        <v>3575.95</v>
      </c>
      <c r="E539">
        <v>3547.82</v>
      </c>
      <c r="F539">
        <v>600.44100000000003</v>
      </c>
      <c r="G539">
        <v>1.2300499999999999E-3</v>
      </c>
      <c r="H539">
        <v>0.99983699999999998</v>
      </c>
      <c r="I539">
        <v>0</v>
      </c>
    </row>
    <row r="540" spans="1:9" x14ac:dyDescent="0.25">
      <c r="A540" t="s">
        <v>117</v>
      </c>
      <c r="B540">
        <v>3641.49</v>
      </c>
      <c r="C540">
        <v>3589.65</v>
      </c>
      <c r="D540">
        <v>3580.42</v>
      </c>
      <c r="E540">
        <v>3552.36</v>
      </c>
      <c r="F540">
        <v>600.47199999999998</v>
      </c>
      <c r="G540">
        <v>1.2300600000000001E-3</v>
      </c>
      <c r="H540">
        <v>0.99995500000000004</v>
      </c>
      <c r="I540">
        <v>0</v>
      </c>
    </row>
    <row r="541" spans="1:9" x14ac:dyDescent="0.25">
      <c r="A541" t="s">
        <v>117</v>
      </c>
      <c r="B541">
        <v>3646.87</v>
      </c>
      <c r="C541">
        <v>3594.25</v>
      </c>
      <c r="D541">
        <v>3585.08</v>
      </c>
      <c r="E541">
        <v>3557.08</v>
      </c>
      <c r="F541">
        <v>601.67999999999995</v>
      </c>
      <c r="G541">
        <v>1.2300499999999999E-3</v>
      </c>
      <c r="H541">
        <v>0.99992599999999998</v>
      </c>
      <c r="I541">
        <v>0</v>
      </c>
    </row>
    <row r="542" spans="1:9" x14ac:dyDescent="0.25">
      <c r="A542" t="s">
        <v>117</v>
      </c>
      <c r="B542">
        <v>3643.56</v>
      </c>
      <c r="C542">
        <v>3591.73</v>
      </c>
      <c r="D542">
        <v>3582.53</v>
      </c>
      <c r="E542">
        <v>3554.46</v>
      </c>
      <c r="F542">
        <v>601.44299999999998</v>
      </c>
      <c r="G542">
        <v>1.2300499999999999E-3</v>
      </c>
      <c r="H542">
        <v>0.99938700000000003</v>
      </c>
      <c r="I542">
        <v>0</v>
      </c>
    </row>
    <row r="543" spans="1:9" x14ac:dyDescent="0.25">
      <c r="A543" t="s">
        <v>117</v>
      </c>
      <c r="B543">
        <v>3638.43</v>
      </c>
      <c r="C543">
        <v>3587.42</v>
      </c>
      <c r="D543">
        <v>3578.13</v>
      </c>
      <c r="E543">
        <v>3550.06</v>
      </c>
      <c r="F543">
        <v>601.60400000000004</v>
      </c>
      <c r="G543">
        <v>1.2300499999999999E-3</v>
      </c>
      <c r="H543">
        <v>0.99916899999999997</v>
      </c>
      <c r="I543">
        <v>110</v>
      </c>
    </row>
    <row r="544" spans="1:9" x14ac:dyDescent="0.25">
      <c r="A544" t="s">
        <v>117</v>
      </c>
      <c r="B544">
        <v>3640.79</v>
      </c>
      <c r="C544">
        <v>3588.74</v>
      </c>
      <c r="D544">
        <v>3579.57</v>
      </c>
      <c r="E544">
        <v>3551.42</v>
      </c>
      <c r="F544">
        <v>601.52099999999996</v>
      </c>
      <c r="G544">
        <v>1.2300499999999999E-3</v>
      </c>
      <c r="H544">
        <v>0.999749</v>
      </c>
      <c r="I544">
        <v>0</v>
      </c>
    </row>
    <row r="545" spans="1:25" x14ac:dyDescent="0.25">
      <c r="A545" t="s">
        <v>117</v>
      </c>
      <c r="B545">
        <v>3639</v>
      </c>
      <c r="C545">
        <v>3587.06</v>
      </c>
      <c r="D545">
        <v>3577.88</v>
      </c>
      <c r="E545">
        <v>3549.72</v>
      </c>
      <c r="F545">
        <v>600.29200000000003</v>
      </c>
      <c r="G545">
        <v>1.2300499999999999E-3</v>
      </c>
      <c r="H545">
        <v>0.99977899999999997</v>
      </c>
      <c r="I545">
        <v>0</v>
      </c>
    </row>
    <row r="546" spans="1:25" x14ac:dyDescent="0.25">
      <c r="A546" t="s">
        <v>117</v>
      </c>
      <c r="B546">
        <v>3635.73</v>
      </c>
      <c r="C546">
        <v>3583.74</v>
      </c>
      <c r="D546">
        <v>3574.52</v>
      </c>
      <c r="E546">
        <v>3546.48</v>
      </c>
      <c r="F546">
        <v>600.42700000000002</v>
      </c>
      <c r="G546">
        <v>1.2300499999999999E-3</v>
      </c>
      <c r="H546">
        <v>0.99796399999999996</v>
      </c>
      <c r="I546">
        <v>0</v>
      </c>
    </row>
    <row r="547" spans="1:25" x14ac:dyDescent="0.25">
      <c r="A547" t="s">
        <v>117</v>
      </c>
      <c r="B547">
        <v>3649.18</v>
      </c>
      <c r="C547">
        <v>3597.15</v>
      </c>
      <c r="D547">
        <v>3587.94</v>
      </c>
      <c r="E547">
        <v>3559.81</v>
      </c>
      <c r="F547">
        <v>600.36400000000003</v>
      </c>
      <c r="G547">
        <v>1.2300499999999999E-3</v>
      </c>
      <c r="H547">
        <v>0.999865</v>
      </c>
      <c r="I547">
        <v>0</v>
      </c>
    </row>
    <row r="548" spans="1:25" x14ac:dyDescent="0.25">
      <c r="A548" t="s">
        <v>117</v>
      </c>
      <c r="B548">
        <v>3639.86</v>
      </c>
      <c r="C548">
        <v>3587.92</v>
      </c>
      <c r="D548">
        <v>3578.71</v>
      </c>
      <c r="E548">
        <v>3550.6</v>
      </c>
      <c r="F548">
        <v>600.29300000000001</v>
      </c>
      <c r="G548">
        <v>1.2300600000000001E-3</v>
      </c>
      <c r="H548">
        <v>0.99997999999999998</v>
      </c>
      <c r="I548">
        <v>0</v>
      </c>
    </row>
    <row r="549" spans="1:25" x14ac:dyDescent="0.25">
      <c r="A549" t="s">
        <v>117</v>
      </c>
      <c r="B549">
        <v>3659.83</v>
      </c>
      <c r="C549">
        <v>3607.17</v>
      </c>
      <c r="D549">
        <v>3597.78</v>
      </c>
      <c r="E549">
        <v>3569.72</v>
      </c>
      <c r="F549">
        <v>601.14599999999996</v>
      </c>
      <c r="G549">
        <v>1.2300499999999999E-3</v>
      </c>
      <c r="H549">
        <v>0.99865400000000004</v>
      </c>
      <c r="I549">
        <v>0</v>
      </c>
    </row>
    <row r="550" spans="1:25" x14ac:dyDescent="0.25">
      <c r="A550" t="s">
        <v>117</v>
      </c>
      <c r="B550">
        <v>3638.76</v>
      </c>
      <c r="C550">
        <v>3588.09</v>
      </c>
      <c r="D550">
        <v>3578.89</v>
      </c>
      <c r="E550">
        <v>3550.79</v>
      </c>
      <c r="F550">
        <v>600.24300000000005</v>
      </c>
      <c r="G550">
        <v>1.2300600000000001E-3</v>
      </c>
      <c r="H550">
        <v>0.99991699999999994</v>
      </c>
      <c r="I550">
        <v>0</v>
      </c>
    </row>
    <row r="551" spans="1:25" x14ac:dyDescent="0.25">
      <c r="A551" t="s">
        <v>117</v>
      </c>
      <c r="B551">
        <v>3641.91</v>
      </c>
      <c r="C551">
        <v>3589.9</v>
      </c>
      <c r="D551">
        <v>3580.75</v>
      </c>
      <c r="E551">
        <v>3552.7</v>
      </c>
      <c r="F551">
        <v>600.375</v>
      </c>
      <c r="G551">
        <v>1.2300600000000001E-3</v>
      </c>
      <c r="H551">
        <v>0.99989099999999997</v>
      </c>
      <c r="I551">
        <v>0</v>
      </c>
    </row>
    <row r="552" spans="1:25" x14ac:dyDescent="0.25">
      <c r="A552" t="s">
        <v>117</v>
      </c>
      <c r="B552">
        <v>3650.71</v>
      </c>
      <c r="C552">
        <v>3598.15</v>
      </c>
      <c r="D552">
        <v>3588.89</v>
      </c>
      <c r="E552">
        <v>3560.85</v>
      </c>
      <c r="F552">
        <v>601.66800000000001</v>
      </c>
      <c r="G552">
        <v>1.2300600000000001E-3</v>
      </c>
      <c r="H552">
        <v>0.99989799999999995</v>
      </c>
      <c r="I552">
        <v>0</v>
      </c>
    </row>
    <row r="553" spans="1:25" x14ac:dyDescent="0.25">
      <c r="A553" t="s">
        <v>117</v>
      </c>
      <c r="B553">
        <v>3642.87</v>
      </c>
      <c r="C553">
        <v>3591.55</v>
      </c>
      <c r="D553">
        <v>3582.37</v>
      </c>
      <c r="E553">
        <v>3554.18</v>
      </c>
      <c r="F553">
        <v>601.65700000000004</v>
      </c>
      <c r="G553">
        <v>1.2300600000000001E-3</v>
      </c>
      <c r="H553">
        <v>0.99995199999999995</v>
      </c>
      <c r="I553">
        <v>0</v>
      </c>
    </row>
    <row r="554" spans="1:25" x14ac:dyDescent="0.25">
      <c r="A554" t="s">
        <v>117</v>
      </c>
      <c r="B554">
        <v>3640.95</v>
      </c>
      <c r="C554">
        <v>3589.07</v>
      </c>
      <c r="D554">
        <v>3579.83</v>
      </c>
      <c r="E554">
        <v>3551.66</v>
      </c>
      <c r="F554">
        <v>601.65</v>
      </c>
      <c r="G554">
        <v>1.2300600000000001E-3</v>
      </c>
      <c r="H554">
        <v>0.99847300000000005</v>
      </c>
      <c r="I554">
        <v>0</v>
      </c>
    </row>
    <row r="555" spans="1:25" x14ac:dyDescent="0.25">
      <c r="A555" t="s">
        <v>117</v>
      </c>
      <c r="B555">
        <v>3644</v>
      </c>
      <c r="C555">
        <v>3593.02</v>
      </c>
      <c r="D555">
        <v>3583.73</v>
      </c>
      <c r="E555">
        <v>3555.57</v>
      </c>
      <c r="F555">
        <v>600.54300000000001</v>
      </c>
      <c r="G555">
        <v>1.2300499999999999E-3</v>
      </c>
      <c r="H555">
        <v>0.99997000000000003</v>
      </c>
      <c r="I555">
        <v>0</v>
      </c>
    </row>
    <row r="556" spans="1:25" x14ac:dyDescent="0.25">
      <c r="A556" t="s">
        <v>117</v>
      </c>
      <c r="B556">
        <v>3646.43</v>
      </c>
      <c r="C556">
        <v>3595.29</v>
      </c>
      <c r="D556">
        <v>3586.13</v>
      </c>
      <c r="E556">
        <v>3558.07</v>
      </c>
      <c r="F556">
        <v>601.64</v>
      </c>
      <c r="G556">
        <v>1.2300499999999999E-3</v>
      </c>
      <c r="H556">
        <v>0.99967200000000001</v>
      </c>
      <c r="I556">
        <v>0</v>
      </c>
    </row>
    <row r="557" spans="1:25" x14ac:dyDescent="0.25">
      <c r="A557" t="s">
        <v>117</v>
      </c>
      <c r="B557">
        <v>3641.74</v>
      </c>
      <c r="C557">
        <v>3589.9</v>
      </c>
      <c r="D557">
        <v>3580.69</v>
      </c>
      <c r="E557">
        <v>3552.61</v>
      </c>
      <c r="F557">
        <v>600.36800000000005</v>
      </c>
      <c r="G557">
        <v>1.2300600000000001E-3</v>
      </c>
      <c r="H557">
        <v>0.997834</v>
      </c>
      <c r="I557">
        <v>0</v>
      </c>
    </row>
    <row r="558" spans="1:25" x14ac:dyDescent="0.25">
      <c r="A558" t="s">
        <v>117</v>
      </c>
      <c r="B558">
        <v>3644.1</v>
      </c>
      <c r="C558">
        <v>3593.34</v>
      </c>
      <c r="D558">
        <v>3584.09</v>
      </c>
      <c r="E558">
        <v>3555.97</v>
      </c>
      <c r="F558">
        <v>600.35299999999995</v>
      </c>
      <c r="G558">
        <v>1.2300499999999999E-3</v>
      </c>
      <c r="H558">
        <v>0.99807900000000005</v>
      </c>
      <c r="I558">
        <v>0</v>
      </c>
    </row>
    <row r="559" spans="1:25" x14ac:dyDescent="0.25">
      <c r="A559" t="s">
        <v>117</v>
      </c>
      <c r="B559">
        <v>3641.13</v>
      </c>
      <c r="C559">
        <v>3589.78</v>
      </c>
      <c r="D559">
        <v>3580.56</v>
      </c>
      <c r="E559">
        <v>3552.48</v>
      </c>
      <c r="F559">
        <v>600.30600000000004</v>
      </c>
      <c r="G559">
        <v>1.2300499999999999E-3</v>
      </c>
      <c r="H559">
        <v>0.99996399999999996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3636.72</v>
      </c>
      <c r="C560">
        <v>3586.82</v>
      </c>
      <c r="D560">
        <v>3577.56</v>
      </c>
      <c r="E560">
        <v>3549.4</v>
      </c>
      <c r="F560">
        <v>601.56100000000004</v>
      </c>
      <c r="G560">
        <v>1.2300499999999999E-3</v>
      </c>
      <c r="H560">
        <v>0.99999499999999997</v>
      </c>
      <c r="I560">
        <v>0</v>
      </c>
      <c r="R560">
        <f>AVERAGE(B511:B560)</f>
        <v>3640.7987999999987</v>
      </c>
      <c r="S560">
        <f>AVERAGE(C511:C560)</f>
        <v>3589.2062000000001</v>
      </c>
      <c r="U560">
        <f>_xlfn.VAR.P(B511:B560)</f>
        <v>34.669002559999896</v>
      </c>
      <c r="V560">
        <f>_xlfn.VAR.P(C511:C560)</f>
        <v>32.934027559999919</v>
      </c>
      <c r="X560">
        <f>1.96*SQRT(U560)/50</f>
        <v>0.23081112645147386</v>
      </c>
      <c r="Y560">
        <f>1.96*SQRT(V560)/50</f>
        <v>0.22496165030910997</v>
      </c>
    </row>
    <row r="561" spans="1:9" x14ac:dyDescent="0.25">
      <c r="A561" t="s">
        <v>118</v>
      </c>
      <c r="B561">
        <v>182077.22698100001</v>
      </c>
      <c r="C561" t="s">
        <v>37</v>
      </c>
    </row>
    <row r="562" spans="1:9" x14ac:dyDescent="0.25">
      <c r="A562" t="s">
        <v>39</v>
      </c>
      <c r="B562">
        <v>753.9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39</v>
      </c>
      <c r="B563">
        <v>742.65800000000002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39</v>
      </c>
      <c r="B564">
        <v>709.71799999999996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39</v>
      </c>
      <c r="B565">
        <v>725.61400000000003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39</v>
      </c>
      <c r="B566">
        <v>713.88400000000001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39</v>
      </c>
      <c r="B567">
        <v>723.005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39</v>
      </c>
      <c r="B568">
        <v>733.15099999999995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39</v>
      </c>
      <c r="B569">
        <v>727.48800000000006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39</v>
      </c>
      <c r="B570">
        <v>709.96299999999997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39</v>
      </c>
      <c r="B571">
        <v>714.23900000000003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39</v>
      </c>
      <c r="B572">
        <v>725.07500000000005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39</v>
      </c>
      <c r="B573">
        <v>728.37300000000005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39</v>
      </c>
      <c r="B574">
        <v>728.63699999999994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39</v>
      </c>
      <c r="B575">
        <v>730.49599999999998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39</v>
      </c>
      <c r="B576">
        <v>721.45500000000004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39</v>
      </c>
      <c r="B577">
        <v>717.22400000000005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39</v>
      </c>
      <c r="B578">
        <v>739.49800000000005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39</v>
      </c>
      <c r="B579">
        <v>721.08100000000002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39</v>
      </c>
      <c r="B580">
        <v>715.42499999999995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39</v>
      </c>
      <c r="B581">
        <v>733.904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39</v>
      </c>
      <c r="B582">
        <v>722.46900000000005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39</v>
      </c>
      <c r="B583">
        <v>732.39599999999996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39</v>
      </c>
      <c r="B584">
        <v>713.88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39</v>
      </c>
      <c r="B585">
        <v>713.58299999999997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39</v>
      </c>
      <c r="B586">
        <v>740.45399999999995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39</v>
      </c>
      <c r="B587">
        <v>730.41200000000003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39</v>
      </c>
      <c r="B588">
        <v>741.55399999999997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39</v>
      </c>
      <c r="B589">
        <v>713.70600000000002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39</v>
      </c>
      <c r="B590">
        <v>717.12900000000002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39</v>
      </c>
      <c r="B591">
        <v>769.36800000000005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39</v>
      </c>
      <c r="B592">
        <v>744.59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39</v>
      </c>
      <c r="B593">
        <v>749.67700000000002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39</v>
      </c>
      <c r="B594">
        <v>715.00400000000002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39</v>
      </c>
      <c r="B595">
        <v>722.99699999999996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39</v>
      </c>
      <c r="B596">
        <v>717.21900000000005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39</v>
      </c>
      <c r="B597">
        <v>715.04700000000003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39</v>
      </c>
      <c r="B598">
        <v>721.64200000000005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39</v>
      </c>
      <c r="B599">
        <v>710.63599999999997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39</v>
      </c>
      <c r="B600">
        <v>743.49599999999998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39</v>
      </c>
      <c r="B601">
        <v>710.68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39</v>
      </c>
      <c r="B602">
        <v>731.33900000000006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39</v>
      </c>
      <c r="B603">
        <v>739.48400000000004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39</v>
      </c>
      <c r="B604">
        <v>717.78300000000002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39</v>
      </c>
      <c r="B605">
        <v>720.029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39</v>
      </c>
      <c r="B606">
        <v>716.00900000000001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39</v>
      </c>
      <c r="B607">
        <v>721.10500000000002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39</v>
      </c>
      <c r="B608">
        <v>718.59299999999996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39</v>
      </c>
      <c r="B609">
        <v>729.60599999999999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39</v>
      </c>
      <c r="B610">
        <v>707.63499999999999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39</v>
      </c>
      <c r="B611">
        <v>720.12900000000002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39</v>
      </c>
      <c r="B612">
        <v>726.06299999999999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39</v>
      </c>
      <c r="B613">
        <v>715.70399999999995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39</v>
      </c>
      <c r="B614">
        <v>746.1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39</v>
      </c>
      <c r="B615">
        <v>714.90200000000004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732.83299999999997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725.44533999999987</v>
      </c>
      <c r="S616">
        <f>AVERAGE(C567:C616)</f>
        <v>0</v>
      </c>
      <c r="U616">
        <f>_xlfn.VAR.P(B567:B616)</f>
        <v>149.51334610440011</v>
      </c>
      <c r="V616">
        <f>_xlfn.VAR.P(C567:C616)</f>
        <v>0</v>
      </c>
      <c r="X616">
        <f>1.96*SQRT(U616)/50</f>
        <v>0.47932054844108807</v>
      </c>
      <c r="Y616">
        <f>1.96*SQRT(V616)/50</f>
        <v>0</v>
      </c>
    </row>
    <row r="617" spans="1:25" x14ac:dyDescent="0.25">
      <c r="A617" t="s">
        <v>39</v>
      </c>
      <c r="B617">
        <v>36289.755237999998</v>
      </c>
      <c r="C617" t="s">
        <v>37</v>
      </c>
    </row>
    <row r="618" spans="1:25" x14ac:dyDescent="0.25">
      <c r="A618" t="s">
        <v>40</v>
      </c>
      <c r="B618">
        <v>724.26</v>
      </c>
      <c r="C618">
        <v>698.97799999999995</v>
      </c>
      <c r="D618">
        <v>663.58100000000002</v>
      </c>
      <c r="E618">
        <v>328.22500000000002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40</v>
      </c>
      <c r="B619">
        <v>698.53200000000004</v>
      </c>
      <c r="C619">
        <v>680.31500000000005</v>
      </c>
      <c r="D619">
        <v>644.96699999999998</v>
      </c>
      <c r="E619">
        <v>328.23099999999999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40</v>
      </c>
      <c r="B620">
        <v>693.08900000000006</v>
      </c>
      <c r="C620">
        <v>675.18200000000002</v>
      </c>
      <c r="D620">
        <v>639.55799999999999</v>
      </c>
      <c r="E620">
        <v>328.149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40</v>
      </c>
      <c r="B621">
        <v>693.69899999999996</v>
      </c>
      <c r="C621">
        <v>676.80700000000002</v>
      </c>
      <c r="D621">
        <v>641.39099999999996</v>
      </c>
      <c r="E621">
        <v>328.11399999999998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40</v>
      </c>
      <c r="B622">
        <v>680.447</v>
      </c>
      <c r="C622">
        <v>663.32299999999998</v>
      </c>
      <c r="D622">
        <v>628.029</v>
      </c>
      <c r="E622">
        <v>328.31700000000001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40</v>
      </c>
      <c r="B623">
        <v>702.048</v>
      </c>
      <c r="C623">
        <v>685.06200000000001</v>
      </c>
      <c r="D623">
        <v>649.49</v>
      </c>
      <c r="E623">
        <v>328.40499999999997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40</v>
      </c>
      <c r="B624">
        <v>699.45799999999997</v>
      </c>
      <c r="C624">
        <v>682.46500000000003</v>
      </c>
      <c r="D624">
        <v>647.36099999999999</v>
      </c>
      <c r="E624">
        <v>328.303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40</v>
      </c>
      <c r="B625">
        <v>728.84199999999998</v>
      </c>
      <c r="C625">
        <v>711.85</v>
      </c>
      <c r="D625">
        <v>676.64099999999996</v>
      </c>
      <c r="E625">
        <v>328.14400000000001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40</v>
      </c>
      <c r="B626">
        <v>722.99699999999996</v>
      </c>
      <c r="C626">
        <v>705.81</v>
      </c>
      <c r="D626">
        <v>670.21199999999999</v>
      </c>
      <c r="E626">
        <v>328.17500000000001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40</v>
      </c>
      <c r="B627">
        <v>690.99699999999996</v>
      </c>
      <c r="C627">
        <v>673.21699999999998</v>
      </c>
      <c r="D627">
        <v>637.70899999999995</v>
      </c>
      <c r="E627">
        <v>328.291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40</v>
      </c>
      <c r="B628">
        <v>702.06700000000001</v>
      </c>
      <c r="C628">
        <v>684.89099999999996</v>
      </c>
      <c r="D628">
        <v>649.88599999999997</v>
      </c>
      <c r="E628">
        <v>328.28300000000002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40</v>
      </c>
      <c r="B629">
        <v>690.08399999999995</v>
      </c>
      <c r="C629">
        <v>672.97400000000005</v>
      </c>
      <c r="D629">
        <v>637.65599999999995</v>
      </c>
      <c r="E629">
        <v>328.42399999999998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40</v>
      </c>
      <c r="B630">
        <v>707.55600000000004</v>
      </c>
      <c r="C630">
        <v>689.77499999999998</v>
      </c>
      <c r="D630">
        <v>654.15</v>
      </c>
      <c r="E630">
        <v>328.34199999999998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40</v>
      </c>
      <c r="B631">
        <v>702.73</v>
      </c>
      <c r="C631">
        <v>685.721</v>
      </c>
      <c r="D631">
        <v>650.45100000000002</v>
      </c>
      <c r="E631">
        <v>328.54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40</v>
      </c>
      <c r="B632">
        <v>705.29200000000003</v>
      </c>
      <c r="C632">
        <v>688.25300000000004</v>
      </c>
      <c r="D632">
        <v>652.86</v>
      </c>
      <c r="E632">
        <v>328.50099999999998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40</v>
      </c>
      <c r="B633">
        <v>703.471</v>
      </c>
      <c r="C633">
        <v>685.76800000000003</v>
      </c>
      <c r="D633">
        <v>650.23500000000001</v>
      </c>
      <c r="E633">
        <v>328.45800000000003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40</v>
      </c>
      <c r="B634">
        <v>693.12099999999998</v>
      </c>
      <c r="C634">
        <v>676.05700000000002</v>
      </c>
      <c r="D634">
        <v>640.76800000000003</v>
      </c>
      <c r="E634">
        <v>328.33499999999998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40</v>
      </c>
      <c r="B635">
        <v>695.61199999999997</v>
      </c>
      <c r="C635">
        <v>678.61900000000003</v>
      </c>
      <c r="D635">
        <v>643.30499999999995</v>
      </c>
      <c r="E635">
        <v>328.226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40</v>
      </c>
      <c r="B636">
        <v>735.91399999999999</v>
      </c>
      <c r="C636">
        <v>718.12800000000004</v>
      </c>
      <c r="D636">
        <v>682.76199999999994</v>
      </c>
      <c r="E636">
        <v>328.26900000000001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40</v>
      </c>
      <c r="B637">
        <v>694.99900000000002</v>
      </c>
      <c r="C637">
        <v>677.29</v>
      </c>
      <c r="D637">
        <v>641.98199999999997</v>
      </c>
      <c r="E637">
        <v>328.20699999999999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40</v>
      </c>
      <c r="B638">
        <v>682.13199999999995</v>
      </c>
      <c r="C638">
        <v>665.06799999999998</v>
      </c>
      <c r="D638">
        <v>629.803</v>
      </c>
      <c r="E638">
        <v>328.48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40</v>
      </c>
      <c r="B639">
        <v>695.86300000000006</v>
      </c>
      <c r="C639">
        <v>678.07100000000003</v>
      </c>
      <c r="D639">
        <v>642.68100000000004</v>
      </c>
      <c r="E639">
        <v>328.59800000000001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40</v>
      </c>
      <c r="B640">
        <v>703.947</v>
      </c>
      <c r="C640">
        <v>686.17200000000003</v>
      </c>
      <c r="D640">
        <v>650.93200000000002</v>
      </c>
      <c r="E640">
        <v>328.64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40</v>
      </c>
      <c r="B641">
        <v>710.75</v>
      </c>
      <c r="C641">
        <v>693.01599999999996</v>
      </c>
      <c r="D641">
        <v>657.83500000000004</v>
      </c>
      <c r="E641">
        <v>328.56400000000002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40</v>
      </c>
      <c r="B642">
        <v>705.89800000000002</v>
      </c>
      <c r="C642">
        <v>688.75900000000001</v>
      </c>
      <c r="D642">
        <v>653.46400000000006</v>
      </c>
      <c r="E642">
        <v>328.36900000000003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40</v>
      </c>
      <c r="B643">
        <v>697.02300000000002</v>
      </c>
      <c r="C643">
        <v>679.16399999999999</v>
      </c>
      <c r="D643">
        <v>643.83900000000006</v>
      </c>
      <c r="E643">
        <v>328.517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40</v>
      </c>
      <c r="B644">
        <v>683.755</v>
      </c>
      <c r="C644">
        <v>666.55499999999995</v>
      </c>
      <c r="D644">
        <v>631.529</v>
      </c>
      <c r="E644">
        <v>328.36399999999998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40</v>
      </c>
      <c r="B645">
        <v>700.64400000000001</v>
      </c>
      <c r="C645">
        <v>682.755</v>
      </c>
      <c r="D645">
        <v>647.42700000000002</v>
      </c>
      <c r="E645">
        <v>328.59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40</v>
      </c>
      <c r="B646">
        <v>690.38599999999997</v>
      </c>
      <c r="C646">
        <v>672.47400000000005</v>
      </c>
      <c r="D646">
        <v>637.34299999999996</v>
      </c>
      <c r="E646">
        <v>328.61799999999999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40</v>
      </c>
      <c r="B647">
        <v>693.09699999999998</v>
      </c>
      <c r="C647">
        <v>675.26499999999999</v>
      </c>
      <c r="D647">
        <v>639.62099999999998</v>
      </c>
      <c r="E647">
        <v>328.63200000000001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40</v>
      </c>
      <c r="B648">
        <v>692.47900000000004</v>
      </c>
      <c r="C648">
        <v>675.33</v>
      </c>
      <c r="D648">
        <v>640.16099999999994</v>
      </c>
      <c r="E648">
        <v>328.43599999999998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40</v>
      </c>
      <c r="B649">
        <v>692.29600000000005</v>
      </c>
      <c r="C649">
        <v>674.47199999999998</v>
      </c>
      <c r="D649">
        <v>639.22500000000002</v>
      </c>
      <c r="E649">
        <v>328.65199999999999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40</v>
      </c>
      <c r="B650">
        <v>694.21100000000001</v>
      </c>
      <c r="C650">
        <v>676.322</v>
      </c>
      <c r="D650">
        <v>640.81200000000001</v>
      </c>
      <c r="E650">
        <v>328.61700000000002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40</v>
      </c>
      <c r="B651">
        <v>703.33</v>
      </c>
      <c r="C651">
        <v>686.29399999999998</v>
      </c>
      <c r="D651">
        <v>651.09900000000005</v>
      </c>
      <c r="E651">
        <v>328.54399999999998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40</v>
      </c>
      <c r="B652">
        <v>701.08100000000002</v>
      </c>
      <c r="C652">
        <v>683.14099999999996</v>
      </c>
      <c r="D652">
        <v>647.98699999999997</v>
      </c>
      <c r="E652">
        <v>328.39299999999997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40</v>
      </c>
      <c r="B653">
        <v>701.32600000000002</v>
      </c>
      <c r="C653">
        <v>683.47699999999998</v>
      </c>
      <c r="D653">
        <v>647.78</v>
      </c>
      <c r="E653">
        <v>328.39800000000002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40</v>
      </c>
      <c r="B654">
        <v>686.77</v>
      </c>
      <c r="C654">
        <v>669.69600000000003</v>
      </c>
      <c r="D654">
        <v>634.63</v>
      </c>
      <c r="E654">
        <v>328.39299999999997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40</v>
      </c>
      <c r="B655">
        <v>705.11099999999999</v>
      </c>
      <c r="C655">
        <v>687.41499999999996</v>
      </c>
      <c r="D655">
        <v>652.29700000000003</v>
      </c>
      <c r="E655">
        <v>328.173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40</v>
      </c>
      <c r="B656">
        <v>705.01400000000001</v>
      </c>
      <c r="C656">
        <v>687.851</v>
      </c>
      <c r="D656">
        <v>652.37099999999998</v>
      </c>
      <c r="E656">
        <v>328.36399999999998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40</v>
      </c>
      <c r="B657">
        <v>682.82100000000003</v>
      </c>
      <c r="C657">
        <v>665.67200000000003</v>
      </c>
      <c r="D657">
        <v>630.20600000000002</v>
      </c>
      <c r="E657">
        <v>328.55900000000003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40</v>
      </c>
      <c r="B658">
        <v>697.94799999999998</v>
      </c>
      <c r="C658">
        <v>680.10799999999995</v>
      </c>
      <c r="D658">
        <v>644.79899999999998</v>
      </c>
      <c r="E658">
        <v>328.44099999999997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40</v>
      </c>
      <c r="B659">
        <v>704.98</v>
      </c>
      <c r="C659">
        <v>687.995</v>
      </c>
      <c r="D659">
        <v>652.45000000000005</v>
      </c>
      <c r="E659">
        <v>328.39800000000002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40</v>
      </c>
      <c r="B660">
        <v>724.495</v>
      </c>
      <c r="C660">
        <v>706.62099999999998</v>
      </c>
      <c r="D660">
        <v>671.15700000000004</v>
      </c>
      <c r="E660">
        <v>328.22399999999999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40</v>
      </c>
      <c r="B661">
        <v>687.22</v>
      </c>
      <c r="C661">
        <v>670.12800000000004</v>
      </c>
      <c r="D661">
        <v>635.03</v>
      </c>
      <c r="E661">
        <v>328.27600000000001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40</v>
      </c>
      <c r="B662">
        <v>688.90200000000004</v>
      </c>
      <c r="C662">
        <v>671.78200000000004</v>
      </c>
      <c r="D662">
        <v>636.28899999999999</v>
      </c>
      <c r="E662">
        <v>328.41500000000002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40</v>
      </c>
      <c r="B663">
        <v>707.10299999999995</v>
      </c>
      <c r="C663">
        <v>689.35900000000004</v>
      </c>
      <c r="D663">
        <v>653.86400000000003</v>
      </c>
      <c r="E663">
        <v>328.452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40</v>
      </c>
      <c r="B664">
        <v>685.476</v>
      </c>
      <c r="C664">
        <v>668.43600000000004</v>
      </c>
      <c r="D664">
        <v>633.14700000000005</v>
      </c>
      <c r="E664">
        <v>328.24599999999998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40</v>
      </c>
      <c r="B665">
        <v>683.75199999999995</v>
      </c>
      <c r="C665">
        <v>666.56700000000001</v>
      </c>
      <c r="D665">
        <v>630.97799999999995</v>
      </c>
      <c r="E665">
        <v>328.38200000000001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40</v>
      </c>
      <c r="B666">
        <v>715.30399999999997</v>
      </c>
      <c r="C666">
        <v>698.13</v>
      </c>
      <c r="D666">
        <v>662.64200000000005</v>
      </c>
      <c r="E666">
        <v>328.54500000000002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40</v>
      </c>
      <c r="B667">
        <v>699.74199999999996</v>
      </c>
      <c r="C667">
        <v>680.65499999999997</v>
      </c>
      <c r="D667">
        <v>645.22</v>
      </c>
      <c r="E667">
        <v>328.46699999999998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40</v>
      </c>
      <c r="B668">
        <v>693.61300000000006</v>
      </c>
      <c r="C668">
        <v>676.37099999999998</v>
      </c>
      <c r="D668">
        <v>640.95699999999999</v>
      </c>
      <c r="E668">
        <v>328.69600000000003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40</v>
      </c>
      <c r="B669">
        <v>701.09100000000001</v>
      </c>
      <c r="C669">
        <v>683.94299999999998</v>
      </c>
      <c r="D669">
        <v>648.51800000000003</v>
      </c>
      <c r="E669">
        <v>328.52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40</v>
      </c>
      <c r="B670">
        <v>693.66600000000005</v>
      </c>
      <c r="C670">
        <v>675.673</v>
      </c>
      <c r="D670">
        <v>640.29600000000005</v>
      </c>
      <c r="E670">
        <v>328.577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40</v>
      </c>
      <c r="B671">
        <v>706.00800000000004</v>
      </c>
      <c r="C671">
        <v>688.99599999999998</v>
      </c>
      <c r="D671">
        <v>653.71900000000005</v>
      </c>
      <c r="E671">
        <v>328.721</v>
      </c>
      <c r="F671">
        <v>0</v>
      </c>
      <c r="G671">
        <v>1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720.61900000000003</v>
      </c>
      <c r="C672">
        <v>702.84299999999996</v>
      </c>
      <c r="D672">
        <v>667.36199999999997</v>
      </c>
      <c r="E672">
        <v>328.495</v>
      </c>
      <c r="F672">
        <v>0</v>
      </c>
      <c r="G672">
        <v>1</v>
      </c>
      <c r="H672">
        <v>1</v>
      </c>
      <c r="I672">
        <v>0</v>
      </c>
      <c r="R672">
        <f>AVERAGE(B623:B672)</f>
        <v>700.26081999999985</v>
      </c>
      <c r="S672">
        <f>AVERAGE(C623:C672)</f>
        <v>682.80912000000001</v>
      </c>
      <c r="U672">
        <f>_xlfn.VAR.P(B623:B672)</f>
        <v>137.00831942759999</v>
      </c>
      <c r="V672">
        <f>_xlfn.VAR.P(C623:C672)</f>
        <v>135.9692987055999</v>
      </c>
      <c r="X672">
        <f>1.96*SQRT(U672)/50</f>
        <v>0.45883816751140843</v>
      </c>
      <c r="Y672">
        <f>1.96*SQRT(V672)/50</f>
        <v>0.45709502640367133</v>
      </c>
    </row>
    <row r="673" spans="1:9" x14ac:dyDescent="0.25">
      <c r="A673" t="s">
        <v>39</v>
      </c>
      <c r="B673">
        <v>35026.882781</v>
      </c>
      <c r="C673" t="s">
        <v>37</v>
      </c>
    </row>
    <row r="674" spans="1:9" x14ac:dyDescent="0.25">
      <c r="A674" t="s">
        <v>41</v>
      </c>
      <c r="B674">
        <v>525.06899999999996</v>
      </c>
      <c r="C674">
        <v>523.60400000000004</v>
      </c>
      <c r="D674">
        <v>488.351</v>
      </c>
      <c r="E674">
        <v>176.15700000000001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41</v>
      </c>
      <c r="B675">
        <v>529.178</v>
      </c>
      <c r="C675">
        <v>527.79499999999996</v>
      </c>
      <c r="D675">
        <v>492.53699999999998</v>
      </c>
      <c r="E675">
        <v>176.15700000000001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41</v>
      </c>
      <c r="B676">
        <v>534.23900000000003</v>
      </c>
      <c r="C676">
        <v>532.92999999999995</v>
      </c>
      <c r="D676">
        <v>497.601</v>
      </c>
      <c r="E676">
        <v>176.11500000000001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41</v>
      </c>
      <c r="B677">
        <v>523.47400000000005</v>
      </c>
      <c r="C677">
        <v>522.16499999999996</v>
      </c>
      <c r="D677">
        <v>487.279</v>
      </c>
      <c r="E677">
        <v>176.19200000000001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41</v>
      </c>
      <c r="B678">
        <v>533.85900000000004</v>
      </c>
      <c r="C678">
        <v>531.72299999999996</v>
      </c>
      <c r="D678">
        <v>496.339</v>
      </c>
      <c r="E678">
        <v>176.04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41</v>
      </c>
      <c r="B679">
        <v>522.56200000000001</v>
      </c>
      <c r="C679">
        <v>521.28099999999995</v>
      </c>
      <c r="D679">
        <v>486.30399999999997</v>
      </c>
      <c r="E679">
        <v>176.01300000000001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41</v>
      </c>
      <c r="B680">
        <v>533.27599999999995</v>
      </c>
      <c r="C680">
        <v>531.18899999999996</v>
      </c>
      <c r="D680">
        <v>495.959</v>
      </c>
      <c r="E680">
        <v>176.125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41</v>
      </c>
      <c r="B681">
        <v>532.55799999999999</v>
      </c>
      <c r="C681">
        <v>531.21799999999996</v>
      </c>
      <c r="D681">
        <v>496.14</v>
      </c>
      <c r="E681">
        <v>175.94200000000001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41</v>
      </c>
      <c r="B682">
        <v>517.721</v>
      </c>
      <c r="C682">
        <v>516.42899999999997</v>
      </c>
      <c r="D682">
        <v>481.06200000000001</v>
      </c>
      <c r="E682">
        <v>176.07599999999999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41</v>
      </c>
      <c r="B683">
        <v>520.21500000000003</v>
      </c>
      <c r="C683">
        <v>518.93499999999995</v>
      </c>
      <c r="D683">
        <v>484.05599999999998</v>
      </c>
      <c r="E683">
        <v>176.124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41</v>
      </c>
      <c r="B684">
        <v>527.53099999999995</v>
      </c>
      <c r="C684">
        <v>526.22799999999995</v>
      </c>
      <c r="D684">
        <v>490.90600000000001</v>
      </c>
      <c r="E684">
        <v>176.102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41</v>
      </c>
      <c r="B685">
        <v>512.17600000000004</v>
      </c>
      <c r="C685">
        <v>510.41800000000001</v>
      </c>
      <c r="D685">
        <v>475.29899999999998</v>
      </c>
      <c r="E685">
        <v>176.143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41</v>
      </c>
      <c r="B686">
        <v>536.72</v>
      </c>
      <c r="C686">
        <v>534.64499999999998</v>
      </c>
      <c r="D686">
        <v>499.45100000000002</v>
      </c>
      <c r="E686">
        <v>176.279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41</v>
      </c>
      <c r="B687">
        <v>521.64</v>
      </c>
      <c r="C687">
        <v>519.57000000000005</v>
      </c>
      <c r="D687">
        <v>484.06200000000001</v>
      </c>
      <c r="E687">
        <v>176.07300000000001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41</v>
      </c>
      <c r="B688">
        <v>516.99699999999996</v>
      </c>
      <c r="C688">
        <v>515.27599999999995</v>
      </c>
      <c r="D688">
        <v>479.97899999999998</v>
      </c>
      <c r="E688">
        <v>175.983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41</v>
      </c>
      <c r="B689">
        <v>531.24400000000003</v>
      </c>
      <c r="C689">
        <v>529.20399999999995</v>
      </c>
      <c r="D689">
        <v>494.08499999999998</v>
      </c>
      <c r="E689">
        <v>176.05699999999999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41</v>
      </c>
      <c r="B690">
        <v>523.25199999999995</v>
      </c>
      <c r="C690">
        <v>521.23900000000003</v>
      </c>
      <c r="D690">
        <v>485.90300000000002</v>
      </c>
      <c r="E690">
        <v>175.96100000000001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41</v>
      </c>
      <c r="B691">
        <v>545.29499999999996</v>
      </c>
      <c r="C691">
        <v>543.27200000000005</v>
      </c>
      <c r="D691">
        <v>507.887</v>
      </c>
      <c r="E691">
        <v>176.13800000000001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41</v>
      </c>
      <c r="B692">
        <v>520.45500000000004</v>
      </c>
      <c r="C692">
        <v>518.35699999999997</v>
      </c>
      <c r="D692">
        <v>483.18799999999999</v>
      </c>
      <c r="E692">
        <v>176.20400000000001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41</v>
      </c>
      <c r="B693">
        <v>511.11399999999998</v>
      </c>
      <c r="C693">
        <v>509.09699999999998</v>
      </c>
      <c r="D693">
        <v>473.89800000000002</v>
      </c>
      <c r="E693">
        <v>175.977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41</v>
      </c>
      <c r="B694">
        <v>516.92100000000005</v>
      </c>
      <c r="C694">
        <v>514.87099999999998</v>
      </c>
      <c r="D694">
        <v>479.64600000000002</v>
      </c>
      <c r="E694">
        <v>176.00399999999999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41</v>
      </c>
      <c r="B695">
        <v>538.03700000000003</v>
      </c>
      <c r="C695">
        <v>536.00199999999995</v>
      </c>
      <c r="D695">
        <v>500.80599999999998</v>
      </c>
      <c r="E695">
        <v>175.97499999999999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41</v>
      </c>
      <c r="B696">
        <v>509.83499999999998</v>
      </c>
      <c r="C696">
        <v>508.54500000000002</v>
      </c>
      <c r="D696">
        <v>473.43</v>
      </c>
      <c r="E696">
        <v>176.11500000000001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41</v>
      </c>
      <c r="B697">
        <v>514.60799999999995</v>
      </c>
      <c r="C697">
        <v>512.53499999999997</v>
      </c>
      <c r="D697">
        <v>477.37900000000002</v>
      </c>
      <c r="E697">
        <v>175.928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41</v>
      </c>
      <c r="B698">
        <v>542.04499999999996</v>
      </c>
      <c r="C698">
        <v>540.00400000000002</v>
      </c>
      <c r="D698">
        <v>504.61599999999999</v>
      </c>
      <c r="E698">
        <v>175.95400000000001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41</v>
      </c>
      <c r="B699">
        <v>516.36099999999999</v>
      </c>
      <c r="C699">
        <v>514.27700000000004</v>
      </c>
      <c r="D699">
        <v>478.85</v>
      </c>
      <c r="E699">
        <v>176.083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41</v>
      </c>
      <c r="B700">
        <v>535.93399999999997</v>
      </c>
      <c r="C700">
        <v>533.846</v>
      </c>
      <c r="D700">
        <v>498.45600000000002</v>
      </c>
      <c r="E700">
        <v>175.935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41</v>
      </c>
      <c r="B701">
        <v>531.52</v>
      </c>
      <c r="C701">
        <v>529.495</v>
      </c>
      <c r="D701">
        <v>494.11200000000002</v>
      </c>
      <c r="E701">
        <v>176.12299999999999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41</v>
      </c>
      <c r="B702">
        <v>519.47199999999998</v>
      </c>
      <c r="C702">
        <v>517.38699999999994</v>
      </c>
      <c r="D702">
        <v>482.25900000000001</v>
      </c>
      <c r="E702">
        <v>176.012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41</v>
      </c>
      <c r="B703">
        <v>525.34100000000001</v>
      </c>
      <c r="C703">
        <v>523.25800000000004</v>
      </c>
      <c r="D703">
        <v>487.88099999999997</v>
      </c>
      <c r="E703">
        <v>175.934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41</v>
      </c>
      <c r="B704">
        <v>536.06200000000001</v>
      </c>
      <c r="C704">
        <v>534.73400000000004</v>
      </c>
      <c r="D704">
        <v>499.93099999999998</v>
      </c>
      <c r="E704">
        <v>175.977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41</v>
      </c>
      <c r="B705">
        <v>523.59500000000003</v>
      </c>
      <c r="C705">
        <v>521.93600000000004</v>
      </c>
      <c r="D705">
        <v>486.63200000000001</v>
      </c>
      <c r="E705">
        <v>175.90600000000001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41</v>
      </c>
      <c r="B706">
        <v>517.40099999999995</v>
      </c>
      <c r="C706">
        <v>515.32299999999998</v>
      </c>
      <c r="D706">
        <v>479.85599999999999</v>
      </c>
      <c r="E706">
        <v>176.16300000000001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41</v>
      </c>
      <c r="B707">
        <v>523.31100000000004</v>
      </c>
      <c r="C707">
        <v>521.98599999999999</v>
      </c>
      <c r="D707">
        <v>486.95499999999998</v>
      </c>
      <c r="E707">
        <v>176.047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41</v>
      </c>
      <c r="B708">
        <v>521.721</v>
      </c>
      <c r="C708">
        <v>520.36</v>
      </c>
      <c r="D708">
        <v>485.10599999999999</v>
      </c>
      <c r="E708">
        <v>176.00399999999999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41</v>
      </c>
      <c r="B709">
        <v>518.14099999999996</v>
      </c>
      <c r="C709">
        <v>516.77300000000002</v>
      </c>
      <c r="D709">
        <v>481.64100000000002</v>
      </c>
      <c r="E709">
        <v>176.00800000000001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41</v>
      </c>
      <c r="B710">
        <v>532.22699999999998</v>
      </c>
      <c r="C710">
        <v>530.88</v>
      </c>
      <c r="D710">
        <v>495.95800000000003</v>
      </c>
      <c r="E710">
        <v>175.96299999999999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41</v>
      </c>
      <c r="B711">
        <v>515.17600000000004</v>
      </c>
      <c r="C711">
        <v>513.82100000000003</v>
      </c>
      <c r="D711">
        <v>478.71800000000002</v>
      </c>
      <c r="E711">
        <v>175.87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41</v>
      </c>
      <c r="B712">
        <v>525.41399999999999</v>
      </c>
      <c r="C712">
        <v>523.33299999999997</v>
      </c>
      <c r="D712">
        <v>488.19299999999998</v>
      </c>
      <c r="E712">
        <v>175.93299999999999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41</v>
      </c>
      <c r="B713">
        <v>527.26700000000005</v>
      </c>
      <c r="C713">
        <v>525.17499999999995</v>
      </c>
      <c r="D713">
        <v>490.08300000000003</v>
      </c>
      <c r="E713">
        <v>175.82900000000001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41</v>
      </c>
      <c r="B714">
        <v>526.01400000000001</v>
      </c>
      <c r="C714">
        <v>523.90099999999995</v>
      </c>
      <c r="D714">
        <v>488.56900000000002</v>
      </c>
      <c r="E714">
        <v>175.93299999999999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41</v>
      </c>
      <c r="B715">
        <v>545.53499999999997</v>
      </c>
      <c r="C715">
        <v>543.40200000000004</v>
      </c>
      <c r="D715">
        <v>508.20100000000002</v>
      </c>
      <c r="E715">
        <v>176.37799999999999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41</v>
      </c>
      <c r="B716">
        <v>531.29300000000001</v>
      </c>
      <c r="C716">
        <v>529.18100000000004</v>
      </c>
      <c r="D716">
        <v>493.96899999999999</v>
      </c>
      <c r="E716">
        <v>176.02099999999999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41</v>
      </c>
      <c r="B717">
        <v>512.02499999999998</v>
      </c>
      <c r="C717">
        <v>509.94400000000002</v>
      </c>
      <c r="D717">
        <v>474.84</v>
      </c>
      <c r="E717">
        <v>175.821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41</v>
      </c>
      <c r="B718">
        <v>521.90599999999995</v>
      </c>
      <c r="C718">
        <v>520.14700000000005</v>
      </c>
      <c r="D718">
        <v>484.93</v>
      </c>
      <c r="E718">
        <v>176.059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41</v>
      </c>
      <c r="B719">
        <v>514.24</v>
      </c>
      <c r="C719">
        <v>512.12599999999998</v>
      </c>
      <c r="D719">
        <v>477.04899999999998</v>
      </c>
      <c r="E719">
        <v>176.024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41</v>
      </c>
      <c r="B720">
        <v>524.14200000000005</v>
      </c>
      <c r="C720">
        <v>522.024</v>
      </c>
      <c r="D720">
        <v>486.61799999999999</v>
      </c>
      <c r="E720">
        <v>175.88300000000001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41</v>
      </c>
      <c r="B721">
        <v>515.24599999999998</v>
      </c>
      <c r="C721">
        <v>513.15</v>
      </c>
      <c r="D721">
        <v>477.91300000000001</v>
      </c>
      <c r="E721">
        <v>175.84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41</v>
      </c>
      <c r="B722">
        <v>542.49599999999998</v>
      </c>
      <c r="C722">
        <v>540.40800000000002</v>
      </c>
      <c r="D722">
        <v>505.245</v>
      </c>
      <c r="E722">
        <v>176.036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41</v>
      </c>
      <c r="B723">
        <v>522.29200000000003</v>
      </c>
      <c r="C723">
        <v>520.15099999999995</v>
      </c>
      <c r="D723">
        <v>484.91300000000001</v>
      </c>
      <c r="E723">
        <v>175.834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41</v>
      </c>
      <c r="B724">
        <v>525.096</v>
      </c>
      <c r="C724">
        <v>523.01099999999997</v>
      </c>
      <c r="D724">
        <v>487.762</v>
      </c>
      <c r="E724">
        <v>175.92099999999999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41</v>
      </c>
      <c r="B725">
        <v>541.40700000000004</v>
      </c>
      <c r="C725">
        <v>539.31299999999999</v>
      </c>
      <c r="D725">
        <v>504.34100000000001</v>
      </c>
      <c r="E725">
        <v>175.91300000000001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41</v>
      </c>
      <c r="B726">
        <v>531.87</v>
      </c>
      <c r="C726">
        <v>529.77</v>
      </c>
      <c r="D726">
        <v>494.45800000000003</v>
      </c>
      <c r="E726">
        <v>175.95699999999999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41</v>
      </c>
      <c r="B727">
        <v>520.11500000000001</v>
      </c>
      <c r="C727">
        <v>517.99</v>
      </c>
      <c r="D727">
        <v>482.63499999999999</v>
      </c>
      <c r="E727">
        <v>175.839</v>
      </c>
      <c r="F727">
        <v>0</v>
      </c>
      <c r="G727">
        <v>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520.59400000000005</v>
      </c>
      <c r="C728">
        <v>519.24699999999996</v>
      </c>
      <c r="D728">
        <v>484.15100000000001</v>
      </c>
      <c r="E728">
        <v>176.01300000000001</v>
      </c>
      <c r="F728">
        <v>0</v>
      </c>
      <c r="G728">
        <v>1</v>
      </c>
      <c r="H728">
        <v>1</v>
      </c>
      <c r="I728">
        <v>0</v>
      </c>
      <c r="R728">
        <f>AVERAGE(B679:B728)</f>
        <v>525.14832000000001</v>
      </c>
      <c r="S728">
        <f>AVERAGE(C679:C728)</f>
        <v>523.29328000000021</v>
      </c>
      <c r="U728">
        <f>_xlfn.VAR.P(B679:B728)</f>
        <v>86.204172537599959</v>
      </c>
      <c r="V728">
        <f>_xlfn.VAR.P(C679:C728)</f>
        <v>85.088052081600111</v>
      </c>
      <c r="X728">
        <f>1.96*SQRT(U728)/50</f>
        <v>0.36395711242971684</v>
      </c>
      <c r="Y728">
        <f>1.96*SQRT(V728)/50</f>
        <v>0.36159328582078232</v>
      </c>
    </row>
    <row r="729" spans="1:25" x14ac:dyDescent="0.25">
      <c r="A729" t="s">
        <v>41</v>
      </c>
      <c r="B729">
        <v>26263.427706999999</v>
      </c>
      <c r="C729" t="s">
        <v>37</v>
      </c>
      <c r="U729" t="s">
        <v>83</v>
      </c>
    </row>
    <row r="730" spans="1:25" x14ac:dyDescent="0.25">
      <c r="A730" t="s">
        <v>99</v>
      </c>
      <c r="B730">
        <v>542.90599999999995</v>
      </c>
      <c r="C730">
        <v>524.755</v>
      </c>
      <c r="D730">
        <v>489.65800000000002</v>
      </c>
      <c r="E730">
        <v>127.404</v>
      </c>
      <c r="F730">
        <v>0</v>
      </c>
      <c r="G730">
        <v>1.6548400000000001E-3</v>
      </c>
      <c r="H730">
        <v>0.99511499999999997</v>
      </c>
      <c r="I730">
        <v>0</v>
      </c>
      <c r="U730">
        <f>_xlfn.STDEV.P(B679:B728)</f>
        <v>9.2846202150437982</v>
      </c>
      <c r="V730">
        <f>_xlfn.STDEV.P(C679:C728)</f>
        <v>9.2243185158362841</v>
      </c>
    </row>
    <row r="731" spans="1:25" x14ac:dyDescent="0.25">
      <c r="A731" t="s">
        <v>99</v>
      </c>
      <c r="B731">
        <v>540.11099999999999</v>
      </c>
      <c r="C731">
        <v>522.79399999999998</v>
      </c>
      <c r="D731">
        <v>487.54700000000003</v>
      </c>
      <c r="E731">
        <v>127.002</v>
      </c>
      <c r="F731">
        <v>0</v>
      </c>
      <c r="G731">
        <v>1.23792E-3</v>
      </c>
      <c r="H731">
        <v>0.99511499999999997</v>
      </c>
      <c r="I731">
        <v>0</v>
      </c>
    </row>
    <row r="732" spans="1:25" x14ac:dyDescent="0.25">
      <c r="A732" t="s">
        <v>99</v>
      </c>
      <c r="B732">
        <v>542.28099999999995</v>
      </c>
      <c r="C732">
        <v>524.952</v>
      </c>
      <c r="D732">
        <v>489.50900000000001</v>
      </c>
      <c r="E732">
        <v>127.34099999999999</v>
      </c>
      <c r="F732">
        <v>0</v>
      </c>
      <c r="G732">
        <v>1.25267E-3</v>
      </c>
      <c r="H732">
        <v>0.995116</v>
      </c>
      <c r="I732">
        <v>0</v>
      </c>
    </row>
    <row r="733" spans="1:25" x14ac:dyDescent="0.25">
      <c r="A733" t="s">
        <v>99</v>
      </c>
      <c r="B733">
        <v>541.98900000000003</v>
      </c>
      <c r="C733">
        <v>524.59100000000001</v>
      </c>
      <c r="D733">
        <v>489.39</v>
      </c>
      <c r="E733">
        <v>127.245</v>
      </c>
      <c r="F733">
        <v>0</v>
      </c>
      <c r="G733">
        <v>1.2392600000000001E-3</v>
      </c>
      <c r="H733">
        <v>0.99511499999999997</v>
      </c>
      <c r="I733">
        <v>1</v>
      </c>
    </row>
    <row r="734" spans="1:25" x14ac:dyDescent="0.25">
      <c r="A734" t="s">
        <v>99</v>
      </c>
      <c r="B734">
        <v>542.39400000000001</v>
      </c>
      <c r="C734">
        <v>524.22</v>
      </c>
      <c r="D734">
        <v>487.88200000000001</v>
      </c>
      <c r="E734">
        <v>127.13500000000001</v>
      </c>
      <c r="F734">
        <v>0</v>
      </c>
      <c r="G734">
        <v>1.24336E-3</v>
      </c>
      <c r="H734">
        <v>0.995116</v>
      </c>
      <c r="I734">
        <v>0</v>
      </c>
    </row>
    <row r="735" spans="1:25" x14ac:dyDescent="0.25">
      <c r="A735" t="s">
        <v>99</v>
      </c>
      <c r="B735">
        <v>540.38800000000003</v>
      </c>
      <c r="C735">
        <v>522.95699999999999</v>
      </c>
      <c r="D735">
        <v>488.16199999999998</v>
      </c>
      <c r="E735">
        <v>127.431</v>
      </c>
      <c r="F735">
        <v>0</v>
      </c>
      <c r="G735">
        <v>1.28148E-3</v>
      </c>
      <c r="H735">
        <v>0.995116</v>
      </c>
      <c r="I735">
        <v>3</v>
      </c>
    </row>
    <row r="736" spans="1:25" x14ac:dyDescent="0.25">
      <c r="A736" t="s">
        <v>99</v>
      </c>
      <c r="B736">
        <v>542.30200000000002</v>
      </c>
      <c r="C736">
        <v>525.03099999999995</v>
      </c>
      <c r="D736">
        <v>489.02800000000002</v>
      </c>
      <c r="E736">
        <v>127.17</v>
      </c>
      <c r="F736">
        <v>0</v>
      </c>
      <c r="G736">
        <v>1.2301600000000001E-3</v>
      </c>
      <c r="H736">
        <v>0.995116</v>
      </c>
      <c r="I736">
        <v>0</v>
      </c>
    </row>
    <row r="737" spans="1:9" x14ac:dyDescent="0.25">
      <c r="A737" t="s">
        <v>99</v>
      </c>
      <c r="B737">
        <v>542.56299999999999</v>
      </c>
      <c r="C737">
        <v>525.29300000000001</v>
      </c>
      <c r="D737">
        <v>489.30599999999998</v>
      </c>
      <c r="E737">
        <v>127.214</v>
      </c>
      <c r="F737">
        <v>0</v>
      </c>
      <c r="G737">
        <v>2.0896700000000001E-3</v>
      </c>
      <c r="H737">
        <v>0.995116</v>
      </c>
      <c r="I737">
        <v>0</v>
      </c>
    </row>
    <row r="738" spans="1:9" x14ac:dyDescent="0.25">
      <c r="A738" t="s">
        <v>99</v>
      </c>
      <c r="B738">
        <v>541.37699999999995</v>
      </c>
      <c r="C738">
        <v>524.07600000000002</v>
      </c>
      <c r="D738">
        <v>488.10399999999998</v>
      </c>
      <c r="E738">
        <v>127.248</v>
      </c>
      <c r="F738">
        <v>0</v>
      </c>
      <c r="G738">
        <v>1.2307399999999999E-3</v>
      </c>
      <c r="H738">
        <v>0.995116</v>
      </c>
      <c r="I738">
        <v>1</v>
      </c>
    </row>
    <row r="739" spans="1:9" x14ac:dyDescent="0.25">
      <c r="A739" t="s">
        <v>99</v>
      </c>
      <c r="B739">
        <v>542.20399999999995</v>
      </c>
      <c r="C739">
        <v>524.34500000000003</v>
      </c>
      <c r="D739">
        <v>488.24400000000003</v>
      </c>
      <c r="E739">
        <v>127.458</v>
      </c>
      <c r="F739">
        <v>0</v>
      </c>
      <c r="G739">
        <v>1.2374899999999999E-3</v>
      </c>
      <c r="H739">
        <v>0.99511300000000003</v>
      </c>
      <c r="I739">
        <v>0</v>
      </c>
    </row>
    <row r="740" spans="1:9" x14ac:dyDescent="0.25">
      <c r="A740" t="s">
        <v>99</v>
      </c>
      <c r="B740">
        <v>541.59900000000005</v>
      </c>
      <c r="C740">
        <v>524.024</v>
      </c>
      <c r="D740">
        <v>488.11900000000003</v>
      </c>
      <c r="E740">
        <v>127.301</v>
      </c>
      <c r="F740">
        <v>0</v>
      </c>
      <c r="G740">
        <v>1.24015E-3</v>
      </c>
      <c r="H740">
        <v>0.995116</v>
      </c>
      <c r="I740">
        <v>1</v>
      </c>
    </row>
    <row r="741" spans="1:9" x14ac:dyDescent="0.25">
      <c r="A741" t="s">
        <v>99</v>
      </c>
      <c r="B741">
        <v>541.79</v>
      </c>
      <c r="C741">
        <v>524.63599999999997</v>
      </c>
      <c r="D741">
        <v>488.65100000000001</v>
      </c>
      <c r="E741">
        <v>127.107</v>
      </c>
      <c r="F741">
        <v>0</v>
      </c>
      <c r="G741">
        <v>1.30065E-3</v>
      </c>
      <c r="H741">
        <v>0.995116</v>
      </c>
      <c r="I741">
        <v>1</v>
      </c>
    </row>
    <row r="742" spans="1:9" x14ac:dyDescent="0.25">
      <c r="A742" t="s">
        <v>99</v>
      </c>
      <c r="B742">
        <v>542.02</v>
      </c>
      <c r="C742">
        <v>524.82100000000003</v>
      </c>
      <c r="D742">
        <v>489.01400000000001</v>
      </c>
      <c r="E742">
        <v>127.065</v>
      </c>
      <c r="F742">
        <v>0</v>
      </c>
      <c r="G742">
        <v>1.23949E-3</v>
      </c>
      <c r="H742">
        <v>0.995116</v>
      </c>
      <c r="I742">
        <v>1</v>
      </c>
    </row>
    <row r="743" spans="1:9" x14ac:dyDescent="0.25">
      <c r="A743" t="s">
        <v>99</v>
      </c>
      <c r="B743">
        <v>541.95600000000002</v>
      </c>
      <c r="C743">
        <v>524.07899999999995</v>
      </c>
      <c r="D743">
        <v>488.04899999999998</v>
      </c>
      <c r="E743">
        <v>127.307</v>
      </c>
      <c r="F743">
        <v>0</v>
      </c>
      <c r="G743">
        <v>1.2516199999999999E-3</v>
      </c>
      <c r="H743">
        <v>0.99511499999999997</v>
      </c>
      <c r="I743">
        <v>0</v>
      </c>
    </row>
    <row r="744" spans="1:9" x14ac:dyDescent="0.25">
      <c r="A744" t="s">
        <v>99</v>
      </c>
      <c r="B744">
        <v>540.65599999999995</v>
      </c>
      <c r="C744">
        <v>523.50900000000001</v>
      </c>
      <c r="D744">
        <v>487.608</v>
      </c>
      <c r="E744">
        <v>127.172</v>
      </c>
      <c r="F744">
        <v>0</v>
      </c>
      <c r="G744">
        <v>3.0694699999999999E-3</v>
      </c>
      <c r="H744">
        <v>0.995116</v>
      </c>
      <c r="I744">
        <v>0</v>
      </c>
    </row>
    <row r="745" spans="1:9" x14ac:dyDescent="0.25">
      <c r="A745" t="s">
        <v>99</v>
      </c>
      <c r="B745">
        <v>541.79300000000001</v>
      </c>
      <c r="C745">
        <v>524.53399999999999</v>
      </c>
      <c r="D745">
        <v>488.4</v>
      </c>
      <c r="E745">
        <v>127.26</v>
      </c>
      <c r="F745">
        <v>0</v>
      </c>
      <c r="G745">
        <v>1.2699899999999999E-3</v>
      </c>
      <c r="H745">
        <v>0.995116</v>
      </c>
      <c r="I745">
        <v>0</v>
      </c>
    </row>
    <row r="746" spans="1:9" x14ac:dyDescent="0.25">
      <c r="A746" t="s">
        <v>99</v>
      </c>
      <c r="B746">
        <v>540.71600000000001</v>
      </c>
      <c r="C746">
        <v>523.53899999999999</v>
      </c>
      <c r="D746">
        <v>487.58699999999999</v>
      </c>
      <c r="E746">
        <v>127.07899999999999</v>
      </c>
      <c r="F746">
        <v>0</v>
      </c>
      <c r="G746">
        <v>1.25019E-3</v>
      </c>
      <c r="H746">
        <v>0.995116</v>
      </c>
      <c r="I746">
        <v>1</v>
      </c>
    </row>
    <row r="747" spans="1:9" x14ac:dyDescent="0.25">
      <c r="A747" t="s">
        <v>99</v>
      </c>
      <c r="B747">
        <v>542.04200000000003</v>
      </c>
      <c r="C747">
        <v>524.91600000000005</v>
      </c>
      <c r="D747">
        <v>488.98500000000001</v>
      </c>
      <c r="E747">
        <v>127.17100000000001</v>
      </c>
      <c r="F747">
        <v>0</v>
      </c>
      <c r="G747">
        <v>1.2373499999999999E-3</v>
      </c>
      <c r="H747">
        <v>0.995116</v>
      </c>
      <c r="I747">
        <v>0</v>
      </c>
    </row>
    <row r="748" spans="1:9" x14ac:dyDescent="0.25">
      <c r="A748" t="s">
        <v>99</v>
      </c>
      <c r="B748">
        <v>541.29600000000005</v>
      </c>
      <c r="C748">
        <v>524.15800000000002</v>
      </c>
      <c r="D748">
        <v>488.31299999999999</v>
      </c>
      <c r="E748">
        <v>127.413</v>
      </c>
      <c r="F748">
        <v>0</v>
      </c>
      <c r="G748">
        <v>1.23043E-3</v>
      </c>
      <c r="H748">
        <v>0.995116</v>
      </c>
      <c r="I748">
        <v>0</v>
      </c>
    </row>
    <row r="749" spans="1:9" x14ac:dyDescent="0.25">
      <c r="A749" t="s">
        <v>99</v>
      </c>
      <c r="B749">
        <v>542.71799999999996</v>
      </c>
      <c r="C749">
        <v>525.59100000000001</v>
      </c>
      <c r="D749">
        <v>489.59699999999998</v>
      </c>
      <c r="E749">
        <v>127.206</v>
      </c>
      <c r="F749">
        <v>0</v>
      </c>
      <c r="G749">
        <v>1.23247E-3</v>
      </c>
      <c r="H749">
        <v>0.995116</v>
      </c>
      <c r="I749">
        <v>0</v>
      </c>
    </row>
    <row r="750" spans="1:9" x14ac:dyDescent="0.25">
      <c r="A750" t="s">
        <v>99</v>
      </c>
      <c r="B750">
        <v>542.27200000000005</v>
      </c>
      <c r="C750">
        <v>525.11599999999999</v>
      </c>
      <c r="D750">
        <v>489.262</v>
      </c>
      <c r="E750">
        <v>127.175</v>
      </c>
      <c r="F750">
        <v>0</v>
      </c>
      <c r="G750">
        <v>1.24588E-3</v>
      </c>
      <c r="H750">
        <v>0.995116</v>
      </c>
      <c r="I750">
        <v>0</v>
      </c>
    </row>
    <row r="751" spans="1:9" x14ac:dyDescent="0.25">
      <c r="A751" t="s">
        <v>99</v>
      </c>
      <c r="B751">
        <v>542.63800000000003</v>
      </c>
      <c r="C751">
        <v>525.54899999999998</v>
      </c>
      <c r="D751">
        <v>489.613</v>
      </c>
      <c r="E751">
        <v>127.432</v>
      </c>
      <c r="F751">
        <v>0</v>
      </c>
      <c r="G751">
        <v>1.2309199999999999E-3</v>
      </c>
      <c r="H751">
        <v>0.995116</v>
      </c>
      <c r="I751">
        <v>0</v>
      </c>
    </row>
    <row r="752" spans="1:9" x14ac:dyDescent="0.25">
      <c r="A752" t="s">
        <v>99</v>
      </c>
      <c r="B752">
        <v>543.06500000000005</v>
      </c>
      <c r="C752">
        <v>525.22900000000004</v>
      </c>
      <c r="D752">
        <v>489.13</v>
      </c>
      <c r="E752">
        <v>127.22499999999999</v>
      </c>
      <c r="F752">
        <v>0</v>
      </c>
      <c r="G752">
        <v>4.66278E-3</v>
      </c>
      <c r="H752">
        <v>0.99511499999999997</v>
      </c>
      <c r="I752">
        <v>0</v>
      </c>
    </row>
    <row r="753" spans="1:9" x14ac:dyDescent="0.25">
      <c r="A753" t="s">
        <v>99</v>
      </c>
      <c r="B753">
        <v>541.04100000000005</v>
      </c>
      <c r="C753">
        <v>523.95100000000002</v>
      </c>
      <c r="D753">
        <v>488.31</v>
      </c>
      <c r="E753">
        <v>127.23099999999999</v>
      </c>
      <c r="F753">
        <v>0</v>
      </c>
      <c r="G753">
        <v>2.6853599999999999E-3</v>
      </c>
      <c r="H753">
        <v>0.99510900000000002</v>
      </c>
      <c r="I753">
        <v>0</v>
      </c>
    </row>
    <row r="754" spans="1:9" x14ac:dyDescent="0.25">
      <c r="A754" t="s">
        <v>99</v>
      </c>
      <c r="B754">
        <v>541.67499999999995</v>
      </c>
      <c r="C754">
        <v>524.34799999999996</v>
      </c>
      <c r="D754">
        <v>488.15600000000001</v>
      </c>
      <c r="E754">
        <v>127.218</v>
      </c>
      <c r="F754">
        <v>0</v>
      </c>
      <c r="G754">
        <v>2.16373E-3</v>
      </c>
      <c r="H754">
        <v>0.995116</v>
      </c>
      <c r="I754">
        <v>0</v>
      </c>
    </row>
    <row r="755" spans="1:9" x14ac:dyDescent="0.25">
      <c r="A755" t="s">
        <v>99</v>
      </c>
      <c r="B755">
        <v>542.06100000000004</v>
      </c>
      <c r="C755">
        <v>524.92100000000005</v>
      </c>
      <c r="D755">
        <v>489.077</v>
      </c>
      <c r="E755">
        <v>126.98699999999999</v>
      </c>
      <c r="F755">
        <v>0</v>
      </c>
      <c r="G755">
        <v>1.3314900000000001E-3</v>
      </c>
      <c r="H755">
        <v>0.995116</v>
      </c>
      <c r="I755">
        <v>0</v>
      </c>
    </row>
    <row r="756" spans="1:9" x14ac:dyDescent="0.25">
      <c r="A756" t="s">
        <v>99</v>
      </c>
      <c r="B756">
        <v>541.49300000000005</v>
      </c>
      <c r="C756">
        <v>524.40200000000004</v>
      </c>
      <c r="D756">
        <v>488.47199999999998</v>
      </c>
      <c r="E756">
        <v>127.524</v>
      </c>
      <c r="F756">
        <v>0</v>
      </c>
      <c r="G756">
        <v>1.31309E-3</v>
      </c>
      <c r="H756">
        <v>0.995116</v>
      </c>
      <c r="I756">
        <v>0</v>
      </c>
    </row>
    <row r="757" spans="1:9" x14ac:dyDescent="0.25">
      <c r="A757" t="s">
        <v>99</v>
      </c>
      <c r="B757">
        <v>541.44200000000001</v>
      </c>
      <c r="C757">
        <v>524.28700000000003</v>
      </c>
      <c r="D757">
        <v>488.17</v>
      </c>
      <c r="E757">
        <v>127.229</v>
      </c>
      <c r="F757">
        <v>0</v>
      </c>
      <c r="G757">
        <v>1.23011E-3</v>
      </c>
      <c r="H757">
        <v>0.995116</v>
      </c>
      <c r="I757">
        <v>0</v>
      </c>
    </row>
    <row r="758" spans="1:9" x14ac:dyDescent="0.25">
      <c r="A758" t="s">
        <v>99</v>
      </c>
      <c r="B758">
        <v>543.56299999999999</v>
      </c>
      <c r="C758">
        <v>526.5</v>
      </c>
      <c r="D758">
        <v>490.37900000000002</v>
      </c>
      <c r="E758">
        <v>127.61799999999999</v>
      </c>
      <c r="F758">
        <v>0</v>
      </c>
      <c r="G758">
        <v>1.26845E-3</v>
      </c>
      <c r="H758">
        <v>0.995116</v>
      </c>
      <c r="I758">
        <v>1</v>
      </c>
    </row>
    <row r="759" spans="1:9" x14ac:dyDescent="0.25">
      <c r="A759" t="s">
        <v>99</v>
      </c>
      <c r="B759">
        <v>542.78599999999994</v>
      </c>
      <c r="C759">
        <v>525.66999999999996</v>
      </c>
      <c r="D759">
        <v>489.36</v>
      </c>
      <c r="E759">
        <v>127.373</v>
      </c>
      <c r="F759">
        <v>0</v>
      </c>
      <c r="G759">
        <v>1.3260800000000001E-3</v>
      </c>
      <c r="H759">
        <v>0.99511499999999997</v>
      </c>
      <c r="I759">
        <v>1</v>
      </c>
    </row>
    <row r="760" spans="1:9" x14ac:dyDescent="0.25">
      <c r="A760" t="s">
        <v>99</v>
      </c>
      <c r="B760">
        <v>542.46199999999999</v>
      </c>
      <c r="C760">
        <v>525.36400000000003</v>
      </c>
      <c r="D760">
        <v>489.505</v>
      </c>
      <c r="E760">
        <v>127.17400000000001</v>
      </c>
      <c r="F760">
        <v>0</v>
      </c>
      <c r="G760">
        <v>1.2343199999999999E-3</v>
      </c>
      <c r="H760">
        <v>0.995116</v>
      </c>
      <c r="I760">
        <v>0</v>
      </c>
    </row>
    <row r="761" spans="1:9" x14ac:dyDescent="0.25">
      <c r="A761" t="s">
        <v>99</v>
      </c>
      <c r="B761">
        <v>540.99800000000005</v>
      </c>
      <c r="C761">
        <v>523.97699999999998</v>
      </c>
      <c r="D761">
        <v>488.32900000000001</v>
      </c>
      <c r="E761">
        <v>127.35899999999999</v>
      </c>
      <c r="F761">
        <v>0</v>
      </c>
      <c r="G761">
        <v>1.4515800000000001E-3</v>
      </c>
      <c r="H761">
        <v>0.995116</v>
      </c>
      <c r="I761">
        <v>0</v>
      </c>
    </row>
    <row r="762" spans="1:9" x14ac:dyDescent="0.25">
      <c r="A762" t="s">
        <v>99</v>
      </c>
      <c r="B762">
        <v>541.81899999999996</v>
      </c>
      <c r="C762">
        <v>524.625</v>
      </c>
      <c r="D762">
        <v>488.75599999999997</v>
      </c>
      <c r="E762">
        <v>127.441</v>
      </c>
      <c r="F762">
        <v>0</v>
      </c>
      <c r="G762">
        <v>1.2453399999999999E-3</v>
      </c>
      <c r="H762">
        <v>0.99511499999999997</v>
      </c>
      <c r="I762">
        <v>1</v>
      </c>
    </row>
    <row r="763" spans="1:9" x14ac:dyDescent="0.25">
      <c r="A763" t="s">
        <v>99</v>
      </c>
      <c r="B763">
        <v>541.91</v>
      </c>
      <c r="C763">
        <v>524.20799999999997</v>
      </c>
      <c r="D763">
        <v>488.20400000000001</v>
      </c>
      <c r="E763">
        <v>127.102</v>
      </c>
      <c r="F763">
        <v>0</v>
      </c>
      <c r="G763">
        <v>1.2332000000000001E-3</v>
      </c>
      <c r="H763">
        <v>0.99511499999999997</v>
      </c>
      <c r="I763">
        <v>0</v>
      </c>
    </row>
    <row r="764" spans="1:9" x14ac:dyDescent="0.25">
      <c r="A764" t="s">
        <v>99</v>
      </c>
      <c r="B764">
        <v>541.65800000000002</v>
      </c>
      <c r="C764">
        <v>524.52200000000005</v>
      </c>
      <c r="D764">
        <v>488.83699999999999</v>
      </c>
      <c r="E764">
        <v>127.08799999999999</v>
      </c>
      <c r="F764">
        <v>0</v>
      </c>
      <c r="G764">
        <v>1.2879600000000001E-3</v>
      </c>
      <c r="H764">
        <v>0.995116</v>
      </c>
      <c r="I764">
        <v>0</v>
      </c>
    </row>
    <row r="765" spans="1:9" x14ac:dyDescent="0.25">
      <c r="A765" t="s">
        <v>99</v>
      </c>
      <c r="B765">
        <v>541.60500000000002</v>
      </c>
      <c r="C765">
        <v>524.54499999999996</v>
      </c>
      <c r="D765">
        <v>488.79599999999999</v>
      </c>
      <c r="E765">
        <v>127.598</v>
      </c>
      <c r="F765">
        <v>0</v>
      </c>
      <c r="G765">
        <v>1.2714200000000001E-3</v>
      </c>
      <c r="H765">
        <v>0.995116</v>
      </c>
      <c r="I765">
        <v>2</v>
      </c>
    </row>
    <row r="766" spans="1:9" x14ac:dyDescent="0.25">
      <c r="A766" t="s">
        <v>99</v>
      </c>
      <c r="B766">
        <v>540.90499999999997</v>
      </c>
      <c r="C766">
        <v>523.69200000000001</v>
      </c>
      <c r="D766">
        <v>488.154</v>
      </c>
      <c r="E766">
        <v>127.071</v>
      </c>
      <c r="F766">
        <v>0</v>
      </c>
      <c r="G766">
        <v>2.0885000000000001E-3</v>
      </c>
      <c r="H766">
        <v>0.99511300000000003</v>
      </c>
      <c r="I766">
        <v>0</v>
      </c>
    </row>
    <row r="767" spans="1:9" x14ac:dyDescent="0.25">
      <c r="A767" t="s">
        <v>99</v>
      </c>
      <c r="B767">
        <v>542.47799999999995</v>
      </c>
      <c r="C767">
        <v>525.41399999999999</v>
      </c>
      <c r="D767">
        <v>489.55099999999999</v>
      </c>
      <c r="E767">
        <v>127.405</v>
      </c>
      <c r="F767">
        <v>0</v>
      </c>
      <c r="G767">
        <v>1.2770699999999999E-3</v>
      </c>
      <c r="H767">
        <v>0.99511400000000005</v>
      </c>
      <c r="I767">
        <v>0</v>
      </c>
    </row>
    <row r="768" spans="1:9" x14ac:dyDescent="0.25">
      <c r="A768" t="s">
        <v>99</v>
      </c>
      <c r="B768">
        <v>540.79300000000001</v>
      </c>
      <c r="C768">
        <v>523.68700000000001</v>
      </c>
      <c r="D768">
        <v>488.51400000000001</v>
      </c>
      <c r="E768">
        <v>127.369</v>
      </c>
      <c r="F768">
        <v>0</v>
      </c>
      <c r="G768">
        <v>1.23161E-3</v>
      </c>
      <c r="H768">
        <v>0.995116</v>
      </c>
      <c r="I768">
        <v>0</v>
      </c>
    </row>
    <row r="769" spans="1:25" x14ac:dyDescent="0.25">
      <c r="A769" t="s">
        <v>99</v>
      </c>
      <c r="B769">
        <v>541.94000000000005</v>
      </c>
      <c r="C769">
        <v>524.17499999999995</v>
      </c>
      <c r="D769">
        <v>488.072</v>
      </c>
      <c r="E769">
        <v>127.128</v>
      </c>
      <c r="F769">
        <v>0</v>
      </c>
      <c r="G769">
        <v>1.23938E-3</v>
      </c>
      <c r="H769">
        <v>0.995116</v>
      </c>
      <c r="I769">
        <v>0</v>
      </c>
    </row>
    <row r="770" spans="1:25" x14ac:dyDescent="0.25">
      <c r="A770" t="s">
        <v>99</v>
      </c>
      <c r="B770">
        <v>541.97500000000002</v>
      </c>
      <c r="C770">
        <v>524.78700000000003</v>
      </c>
      <c r="D770">
        <v>489.60199999999998</v>
      </c>
      <c r="E770">
        <v>127.304</v>
      </c>
      <c r="F770">
        <v>0</v>
      </c>
      <c r="G770">
        <v>6.4385400000000004E-3</v>
      </c>
      <c r="H770">
        <v>0.995116</v>
      </c>
      <c r="I770">
        <v>0</v>
      </c>
    </row>
    <row r="771" spans="1:25" x14ac:dyDescent="0.25">
      <c r="A771" t="s">
        <v>99</v>
      </c>
      <c r="B771">
        <v>542.04</v>
      </c>
      <c r="C771">
        <v>524.95500000000004</v>
      </c>
      <c r="D771">
        <v>489.113</v>
      </c>
      <c r="E771">
        <v>127.34399999999999</v>
      </c>
      <c r="F771">
        <v>0</v>
      </c>
      <c r="G771">
        <v>1.24843E-3</v>
      </c>
      <c r="H771">
        <v>0.995116</v>
      </c>
      <c r="I771">
        <v>0</v>
      </c>
    </row>
    <row r="772" spans="1:25" x14ac:dyDescent="0.25">
      <c r="A772" t="s">
        <v>99</v>
      </c>
      <c r="B772">
        <v>542.702</v>
      </c>
      <c r="C772">
        <v>525.60299999999995</v>
      </c>
      <c r="D772">
        <v>489.65600000000001</v>
      </c>
      <c r="E772">
        <v>127.443</v>
      </c>
      <c r="F772">
        <v>0</v>
      </c>
      <c r="G772">
        <v>1.23975E-3</v>
      </c>
      <c r="H772">
        <v>0.995116</v>
      </c>
      <c r="I772">
        <v>0</v>
      </c>
    </row>
    <row r="773" spans="1:25" x14ac:dyDescent="0.25">
      <c r="A773" t="s">
        <v>99</v>
      </c>
      <c r="B773">
        <v>542.66899999999998</v>
      </c>
      <c r="C773">
        <v>525.55200000000002</v>
      </c>
      <c r="D773">
        <v>489.58800000000002</v>
      </c>
      <c r="E773">
        <v>127.542</v>
      </c>
      <c r="F773">
        <v>0</v>
      </c>
      <c r="G773">
        <v>1.23112E-3</v>
      </c>
      <c r="H773">
        <v>0.995116</v>
      </c>
      <c r="I773">
        <v>0</v>
      </c>
    </row>
    <row r="774" spans="1:25" x14ac:dyDescent="0.25">
      <c r="A774" t="s">
        <v>99</v>
      </c>
      <c r="B774">
        <v>542.51400000000001</v>
      </c>
      <c r="C774">
        <v>525.36500000000001</v>
      </c>
      <c r="D774">
        <v>489.45100000000002</v>
      </c>
      <c r="E774">
        <v>127.35899999999999</v>
      </c>
      <c r="F774">
        <v>0</v>
      </c>
      <c r="G774">
        <v>1.23032E-3</v>
      </c>
      <c r="H774">
        <v>0.995116</v>
      </c>
      <c r="I774">
        <v>0</v>
      </c>
    </row>
    <row r="775" spans="1:25" x14ac:dyDescent="0.25">
      <c r="A775" t="s">
        <v>99</v>
      </c>
      <c r="B775">
        <v>542.62300000000005</v>
      </c>
      <c r="C775">
        <v>525.55600000000004</v>
      </c>
      <c r="D775">
        <v>489.69600000000003</v>
      </c>
      <c r="E775">
        <v>127.29600000000001</v>
      </c>
      <c r="F775">
        <v>0</v>
      </c>
      <c r="G775">
        <v>1.24026E-3</v>
      </c>
      <c r="H775">
        <v>0.995116</v>
      </c>
      <c r="I775">
        <v>0</v>
      </c>
    </row>
    <row r="776" spans="1:25" x14ac:dyDescent="0.25">
      <c r="A776" t="s">
        <v>99</v>
      </c>
      <c r="B776">
        <v>541.93499999999995</v>
      </c>
      <c r="C776">
        <v>524.91099999999994</v>
      </c>
      <c r="D776">
        <v>489.06200000000001</v>
      </c>
      <c r="E776">
        <v>127.002</v>
      </c>
      <c r="F776">
        <v>0</v>
      </c>
      <c r="G776">
        <v>1.2301600000000001E-3</v>
      </c>
      <c r="H776">
        <v>0.995116</v>
      </c>
      <c r="I776">
        <v>1</v>
      </c>
    </row>
    <row r="777" spans="1:25" x14ac:dyDescent="0.25">
      <c r="A777" t="s">
        <v>99</v>
      </c>
      <c r="B777">
        <v>543.19799999999998</v>
      </c>
      <c r="C777">
        <v>525.83100000000002</v>
      </c>
      <c r="D777">
        <v>490.08800000000002</v>
      </c>
      <c r="E777">
        <v>127.33199999999999</v>
      </c>
      <c r="F777">
        <v>0</v>
      </c>
      <c r="G777">
        <v>1.3542700000000001E-3</v>
      </c>
      <c r="H777">
        <v>0.995116</v>
      </c>
      <c r="I777">
        <v>0</v>
      </c>
    </row>
    <row r="778" spans="1:25" x14ac:dyDescent="0.25">
      <c r="A778" t="s">
        <v>99</v>
      </c>
      <c r="B778">
        <v>541.072</v>
      </c>
      <c r="C778">
        <v>524.02300000000002</v>
      </c>
      <c r="D778">
        <v>488.09399999999999</v>
      </c>
      <c r="E778">
        <v>127.208</v>
      </c>
      <c r="F778">
        <v>0</v>
      </c>
      <c r="G778">
        <v>1.87441E-3</v>
      </c>
      <c r="H778">
        <v>0.995116</v>
      </c>
      <c r="I778">
        <v>0</v>
      </c>
    </row>
    <row r="779" spans="1:25" x14ac:dyDescent="0.25">
      <c r="A779" t="s">
        <v>99</v>
      </c>
      <c r="B779">
        <v>542.572</v>
      </c>
      <c r="C779">
        <v>525.327</v>
      </c>
      <c r="D779">
        <v>489.63799999999998</v>
      </c>
      <c r="E779">
        <v>127.43899999999999</v>
      </c>
      <c r="F779">
        <v>0</v>
      </c>
      <c r="G779">
        <v>1.2591499999999999E-3</v>
      </c>
      <c r="H779">
        <v>0.995116</v>
      </c>
      <c r="I779">
        <v>0</v>
      </c>
    </row>
    <row r="780" spans="1:25" x14ac:dyDescent="0.25">
      <c r="A780" t="s">
        <v>99</v>
      </c>
      <c r="B780">
        <v>541.33600000000001</v>
      </c>
      <c r="C780">
        <v>524.31399999999996</v>
      </c>
      <c r="D780">
        <v>488.286</v>
      </c>
      <c r="E780">
        <v>127.342</v>
      </c>
      <c r="F780">
        <v>0</v>
      </c>
      <c r="G780">
        <v>1.315E-3</v>
      </c>
      <c r="H780">
        <v>0.99510600000000005</v>
      </c>
      <c r="I780">
        <v>0</v>
      </c>
    </row>
    <row r="781" spans="1:25" x14ac:dyDescent="0.25">
      <c r="A781" t="s">
        <v>99</v>
      </c>
      <c r="B781">
        <v>540.93799999999999</v>
      </c>
      <c r="C781">
        <v>523.846</v>
      </c>
      <c r="D781">
        <v>487.721</v>
      </c>
      <c r="E781">
        <v>127.264</v>
      </c>
      <c r="F781">
        <v>0</v>
      </c>
      <c r="G781">
        <v>1.2546199999999999E-3</v>
      </c>
      <c r="H781">
        <v>0.995116</v>
      </c>
      <c r="I781">
        <v>0</v>
      </c>
    </row>
    <row r="782" spans="1:25" x14ac:dyDescent="0.25">
      <c r="A782" t="s">
        <v>99</v>
      </c>
      <c r="B782">
        <v>541.73299999999995</v>
      </c>
      <c r="C782">
        <v>524.68100000000004</v>
      </c>
      <c r="D782">
        <v>488.61099999999999</v>
      </c>
      <c r="E782">
        <v>127.43899999999999</v>
      </c>
      <c r="F782">
        <v>0</v>
      </c>
      <c r="G782">
        <v>1.23262E-3</v>
      </c>
      <c r="H782">
        <v>0.995116</v>
      </c>
      <c r="I782">
        <v>1</v>
      </c>
    </row>
    <row r="783" spans="1:25" x14ac:dyDescent="0.25">
      <c r="A783" t="s">
        <v>99</v>
      </c>
      <c r="B783">
        <v>541.19000000000005</v>
      </c>
      <c r="C783">
        <v>523.96900000000005</v>
      </c>
      <c r="D783">
        <v>488.08100000000002</v>
      </c>
      <c r="E783">
        <v>127.155</v>
      </c>
      <c r="F783">
        <v>0</v>
      </c>
      <c r="G783">
        <v>1.3690900000000001E-3</v>
      </c>
      <c r="H783">
        <v>0.995116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541.22299999999996</v>
      </c>
      <c r="C784">
        <v>524.14</v>
      </c>
      <c r="D784">
        <v>487.94900000000001</v>
      </c>
      <c r="E784">
        <v>127.11</v>
      </c>
      <c r="F784">
        <v>0</v>
      </c>
      <c r="G784">
        <v>1.2305E-3</v>
      </c>
      <c r="H784">
        <v>0.995116</v>
      </c>
      <c r="I784">
        <v>0</v>
      </c>
      <c r="R784">
        <f>AVERAGE(B735:B784)</f>
        <v>541.87487999999996</v>
      </c>
      <c r="S784">
        <f>AVERAGE(C735:C784)</f>
        <v>524.65102000000013</v>
      </c>
      <c r="U784">
        <f>_xlfn.VAR.P(B735:B784)</f>
        <v>0.50373954559999434</v>
      </c>
      <c r="V784">
        <f>_xlfn.VAR.P(C735:C784)</f>
        <v>0.51634713960000045</v>
      </c>
      <c r="X784">
        <f>1.96*SQRT(U784)/50</f>
        <v>2.7822047648416809E-2</v>
      </c>
      <c r="Y784">
        <f>1.96*SQRT(V784)/50</f>
        <v>2.8168061143695081E-2</v>
      </c>
    </row>
    <row r="785" spans="1:9" x14ac:dyDescent="0.25">
      <c r="A785" t="s">
        <v>99</v>
      </c>
      <c r="B785">
        <v>27100.36205</v>
      </c>
      <c r="C785" t="s">
        <v>37</v>
      </c>
    </row>
    <row r="786" spans="1:9" x14ac:dyDescent="0.25">
      <c r="A786" t="s">
        <v>100</v>
      </c>
      <c r="B786">
        <v>511.07600000000002</v>
      </c>
      <c r="C786">
        <v>493.98399999999998</v>
      </c>
      <c r="D786">
        <v>458.03399999999999</v>
      </c>
      <c r="E786">
        <v>96.253900000000002</v>
      </c>
      <c r="F786">
        <v>0</v>
      </c>
      <c r="G786">
        <v>1.2616000000000001E-3</v>
      </c>
      <c r="H786">
        <v>0.995116</v>
      </c>
      <c r="I786">
        <v>0</v>
      </c>
    </row>
    <row r="787" spans="1:9" x14ac:dyDescent="0.25">
      <c r="A787" t="s">
        <v>100</v>
      </c>
      <c r="B787">
        <v>509.755</v>
      </c>
      <c r="C787">
        <v>492.61700000000002</v>
      </c>
      <c r="D787">
        <v>456.90300000000002</v>
      </c>
      <c r="E787">
        <v>96.225099999999998</v>
      </c>
      <c r="F787">
        <v>0</v>
      </c>
      <c r="G787">
        <v>1.24154E-3</v>
      </c>
      <c r="H787">
        <v>0.995116</v>
      </c>
      <c r="I787">
        <v>0</v>
      </c>
    </row>
    <row r="788" spans="1:9" x14ac:dyDescent="0.25">
      <c r="A788" t="s">
        <v>100</v>
      </c>
      <c r="B788">
        <v>510.44200000000001</v>
      </c>
      <c r="C788">
        <v>493.35500000000002</v>
      </c>
      <c r="D788">
        <v>457.44299999999998</v>
      </c>
      <c r="E788">
        <v>96.3215</v>
      </c>
      <c r="F788">
        <v>0</v>
      </c>
      <c r="G788">
        <v>1.50439E-3</v>
      </c>
      <c r="H788">
        <v>0.995116</v>
      </c>
      <c r="I788">
        <v>0</v>
      </c>
    </row>
    <row r="789" spans="1:9" x14ac:dyDescent="0.25">
      <c r="A789" t="s">
        <v>100</v>
      </c>
      <c r="B789">
        <v>511.83699999999999</v>
      </c>
      <c r="C789">
        <v>494.77800000000002</v>
      </c>
      <c r="D789">
        <v>458.673</v>
      </c>
      <c r="E789">
        <v>96.355099999999993</v>
      </c>
      <c r="F789">
        <v>0</v>
      </c>
      <c r="G789">
        <v>1.26078E-3</v>
      </c>
      <c r="H789">
        <v>0.995116</v>
      </c>
      <c r="I789">
        <v>0</v>
      </c>
    </row>
    <row r="790" spans="1:9" x14ac:dyDescent="0.25">
      <c r="A790" t="s">
        <v>100</v>
      </c>
      <c r="B790">
        <v>511.11799999999999</v>
      </c>
      <c r="C790">
        <v>494.05200000000002</v>
      </c>
      <c r="D790">
        <v>458.26</v>
      </c>
      <c r="E790">
        <v>96.226500000000001</v>
      </c>
      <c r="F790">
        <v>0</v>
      </c>
      <c r="G790">
        <v>1.9211600000000001E-3</v>
      </c>
      <c r="H790">
        <v>0.995116</v>
      </c>
      <c r="I790">
        <v>0</v>
      </c>
    </row>
    <row r="791" spans="1:9" x14ac:dyDescent="0.25">
      <c r="A791" t="s">
        <v>100</v>
      </c>
      <c r="B791">
        <v>510.661</v>
      </c>
      <c r="C791">
        <v>493.46899999999999</v>
      </c>
      <c r="D791">
        <v>457.625</v>
      </c>
      <c r="E791">
        <v>96.330799999999996</v>
      </c>
      <c r="F791">
        <v>0</v>
      </c>
      <c r="G791">
        <v>1.32383E-3</v>
      </c>
      <c r="H791">
        <v>0.995116</v>
      </c>
      <c r="I791">
        <v>0</v>
      </c>
    </row>
    <row r="792" spans="1:9" x14ac:dyDescent="0.25">
      <c r="A792" t="s">
        <v>100</v>
      </c>
      <c r="B792">
        <v>511.94</v>
      </c>
      <c r="C792">
        <v>494.10899999999998</v>
      </c>
      <c r="D792">
        <v>458.12599999999998</v>
      </c>
      <c r="E792">
        <v>96.288399999999996</v>
      </c>
      <c r="F792">
        <v>0</v>
      </c>
      <c r="G792">
        <v>1.5779699999999999E-3</v>
      </c>
      <c r="H792">
        <v>0.995116</v>
      </c>
      <c r="I792">
        <v>0</v>
      </c>
    </row>
    <row r="793" spans="1:9" x14ac:dyDescent="0.25">
      <c r="A793" t="s">
        <v>100</v>
      </c>
      <c r="B793">
        <v>511.416</v>
      </c>
      <c r="C793">
        <v>494.22300000000001</v>
      </c>
      <c r="D793">
        <v>458.20400000000001</v>
      </c>
      <c r="E793">
        <v>96.266199999999998</v>
      </c>
      <c r="F793">
        <v>0</v>
      </c>
      <c r="G793">
        <v>1.2956899999999999E-3</v>
      </c>
      <c r="H793">
        <v>0.995116</v>
      </c>
      <c r="I793">
        <v>0</v>
      </c>
    </row>
    <row r="794" spans="1:9" x14ac:dyDescent="0.25">
      <c r="A794" t="s">
        <v>100</v>
      </c>
      <c r="B794">
        <v>510.36599999999999</v>
      </c>
      <c r="C794">
        <v>493.21199999999999</v>
      </c>
      <c r="D794">
        <v>457.16399999999999</v>
      </c>
      <c r="E794">
        <v>96.352199999999996</v>
      </c>
      <c r="F794">
        <v>0</v>
      </c>
      <c r="G794">
        <v>1.84991E-3</v>
      </c>
      <c r="H794">
        <v>0.995116</v>
      </c>
      <c r="I794">
        <v>0</v>
      </c>
    </row>
    <row r="795" spans="1:9" x14ac:dyDescent="0.25">
      <c r="A795" t="s">
        <v>100</v>
      </c>
      <c r="B795">
        <v>511.63099999999997</v>
      </c>
      <c r="C795">
        <v>494.51</v>
      </c>
      <c r="D795">
        <v>458.62400000000002</v>
      </c>
      <c r="E795">
        <v>96.354799999999997</v>
      </c>
      <c r="F795">
        <v>0</v>
      </c>
      <c r="G795">
        <v>1.3415899999999999E-3</v>
      </c>
      <c r="H795">
        <v>0.99511499999999997</v>
      </c>
      <c r="I795">
        <v>0</v>
      </c>
    </row>
    <row r="796" spans="1:9" x14ac:dyDescent="0.25">
      <c r="A796" t="s">
        <v>100</v>
      </c>
      <c r="B796">
        <v>510.11700000000002</v>
      </c>
      <c r="C796">
        <v>492.928</v>
      </c>
      <c r="D796">
        <v>457.08600000000001</v>
      </c>
      <c r="E796">
        <v>96.313199999999995</v>
      </c>
      <c r="F796">
        <v>0</v>
      </c>
      <c r="G796">
        <v>8.4191800000000001E-3</v>
      </c>
      <c r="H796">
        <v>0.995116</v>
      </c>
      <c r="I796">
        <v>0</v>
      </c>
    </row>
    <row r="797" spans="1:9" x14ac:dyDescent="0.25">
      <c r="A797" t="s">
        <v>100</v>
      </c>
      <c r="B797">
        <v>511.65100000000001</v>
      </c>
      <c r="C797">
        <v>494.50799999999998</v>
      </c>
      <c r="D797">
        <v>458.56799999999998</v>
      </c>
      <c r="E797">
        <v>96.290999999999997</v>
      </c>
      <c r="F797">
        <v>0</v>
      </c>
      <c r="G797">
        <v>1.6223500000000001E-3</v>
      </c>
      <c r="H797">
        <v>0.99511300000000003</v>
      </c>
      <c r="I797">
        <v>0</v>
      </c>
    </row>
    <row r="798" spans="1:9" x14ac:dyDescent="0.25">
      <c r="A798" t="s">
        <v>100</v>
      </c>
      <c r="B798">
        <v>510.23200000000003</v>
      </c>
      <c r="C798">
        <v>493.03199999999998</v>
      </c>
      <c r="D798">
        <v>457.08499999999998</v>
      </c>
      <c r="E798">
        <v>96.298100000000005</v>
      </c>
      <c r="F798">
        <v>0</v>
      </c>
      <c r="G798">
        <v>1.24059E-3</v>
      </c>
      <c r="H798">
        <v>0.99511499999999997</v>
      </c>
      <c r="I798">
        <v>0</v>
      </c>
    </row>
    <row r="799" spans="1:9" x14ac:dyDescent="0.25">
      <c r="A799" t="s">
        <v>100</v>
      </c>
      <c r="B799">
        <v>510.774</v>
      </c>
      <c r="C799">
        <v>493.738</v>
      </c>
      <c r="D799">
        <v>458.20699999999999</v>
      </c>
      <c r="E799">
        <v>96.138300000000001</v>
      </c>
      <c r="F799">
        <v>0</v>
      </c>
      <c r="G799">
        <v>1.3288200000000001E-3</v>
      </c>
      <c r="H799">
        <v>0.995116</v>
      </c>
      <c r="I799">
        <v>0</v>
      </c>
    </row>
    <row r="800" spans="1:9" x14ac:dyDescent="0.25">
      <c r="A800" t="s">
        <v>100</v>
      </c>
      <c r="B800">
        <v>510.47</v>
      </c>
      <c r="C800">
        <v>493.29399999999998</v>
      </c>
      <c r="D800">
        <v>457.25400000000002</v>
      </c>
      <c r="E800">
        <v>96.291700000000006</v>
      </c>
      <c r="F800">
        <v>0</v>
      </c>
      <c r="G800">
        <v>1.9609300000000001E-3</v>
      </c>
      <c r="H800">
        <v>0.99511400000000005</v>
      </c>
      <c r="I800">
        <v>0</v>
      </c>
    </row>
    <row r="801" spans="1:9" x14ac:dyDescent="0.25">
      <c r="A801" t="s">
        <v>100</v>
      </c>
      <c r="B801">
        <v>509.95400000000001</v>
      </c>
      <c r="C801">
        <v>492.85</v>
      </c>
      <c r="D801">
        <v>457.06900000000002</v>
      </c>
      <c r="E801">
        <v>96.095299999999995</v>
      </c>
      <c r="F801">
        <v>0</v>
      </c>
      <c r="G801">
        <v>1.24233E-3</v>
      </c>
      <c r="H801">
        <v>0.995116</v>
      </c>
      <c r="I801">
        <v>0</v>
      </c>
    </row>
    <row r="802" spans="1:9" x14ac:dyDescent="0.25">
      <c r="A802" t="s">
        <v>100</v>
      </c>
      <c r="B802">
        <v>511.26400000000001</v>
      </c>
      <c r="C802">
        <v>494.07600000000002</v>
      </c>
      <c r="D802">
        <v>458.327</v>
      </c>
      <c r="E802">
        <v>96.200800000000001</v>
      </c>
      <c r="F802">
        <v>0</v>
      </c>
      <c r="G802">
        <v>1.23028E-3</v>
      </c>
      <c r="H802">
        <v>0.995116</v>
      </c>
      <c r="I802">
        <v>0</v>
      </c>
    </row>
    <row r="803" spans="1:9" x14ac:dyDescent="0.25">
      <c r="A803" t="s">
        <v>100</v>
      </c>
      <c r="B803">
        <v>509.83499999999998</v>
      </c>
      <c r="C803">
        <v>492.78500000000003</v>
      </c>
      <c r="D803">
        <v>456.95</v>
      </c>
      <c r="E803">
        <v>96.313900000000004</v>
      </c>
      <c r="F803">
        <v>0</v>
      </c>
      <c r="G803">
        <v>1.23723E-3</v>
      </c>
      <c r="H803">
        <v>0.995116</v>
      </c>
      <c r="I803">
        <v>0</v>
      </c>
    </row>
    <row r="804" spans="1:9" x14ac:dyDescent="0.25">
      <c r="A804" t="s">
        <v>100</v>
      </c>
      <c r="B804">
        <v>510.20100000000002</v>
      </c>
      <c r="C804">
        <v>493.05</v>
      </c>
      <c r="D804">
        <v>457.11900000000003</v>
      </c>
      <c r="E804">
        <v>96.353700000000003</v>
      </c>
      <c r="F804">
        <v>0</v>
      </c>
      <c r="G804">
        <v>1.2362199999999999E-3</v>
      </c>
      <c r="H804">
        <v>0.995116</v>
      </c>
      <c r="I804">
        <v>0</v>
      </c>
    </row>
    <row r="805" spans="1:9" x14ac:dyDescent="0.25">
      <c r="A805" t="s">
        <v>100</v>
      </c>
      <c r="B805">
        <v>510.61500000000001</v>
      </c>
      <c r="C805">
        <v>493.548</v>
      </c>
      <c r="D805">
        <v>457.94299999999998</v>
      </c>
      <c r="E805">
        <v>96.165400000000005</v>
      </c>
      <c r="F805">
        <v>0</v>
      </c>
      <c r="G805">
        <v>1.3009600000000001E-3</v>
      </c>
      <c r="H805">
        <v>0.995116</v>
      </c>
      <c r="I805">
        <v>0</v>
      </c>
    </row>
    <row r="806" spans="1:9" x14ac:dyDescent="0.25">
      <c r="A806" t="s">
        <v>100</v>
      </c>
      <c r="B806">
        <v>509.94499999999999</v>
      </c>
      <c r="C806">
        <v>492.70100000000002</v>
      </c>
      <c r="D806">
        <v>456.69799999999998</v>
      </c>
      <c r="E806">
        <v>96.156300000000002</v>
      </c>
      <c r="F806">
        <v>0</v>
      </c>
      <c r="G806">
        <v>1.2325299999999999E-3</v>
      </c>
      <c r="H806">
        <v>0.995116</v>
      </c>
      <c r="I806">
        <v>0</v>
      </c>
    </row>
    <row r="807" spans="1:9" x14ac:dyDescent="0.25">
      <c r="A807" t="s">
        <v>100</v>
      </c>
      <c r="B807">
        <v>510.92</v>
      </c>
      <c r="C807">
        <v>493.82299999999998</v>
      </c>
      <c r="D807">
        <v>458.13299999999998</v>
      </c>
      <c r="E807">
        <v>96.189599999999999</v>
      </c>
      <c r="F807">
        <v>0</v>
      </c>
      <c r="G807">
        <v>2.1237600000000001E-3</v>
      </c>
      <c r="H807">
        <v>0.99511499999999997</v>
      </c>
      <c r="I807">
        <v>0</v>
      </c>
    </row>
    <row r="808" spans="1:9" x14ac:dyDescent="0.25">
      <c r="A808" t="s">
        <v>100</v>
      </c>
      <c r="B808">
        <v>509.61599999999999</v>
      </c>
      <c r="C808">
        <v>492.41300000000001</v>
      </c>
      <c r="D808">
        <v>456.70699999999999</v>
      </c>
      <c r="E808">
        <v>96.1785</v>
      </c>
      <c r="F808">
        <v>0</v>
      </c>
      <c r="G808">
        <v>1.2300900000000001E-3</v>
      </c>
      <c r="H808">
        <v>0.99511499999999997</v>
      </c>
      <c r="I808">
        <v>0</v>
      </c>
    </row>
    <row r="809" spans="1:9" x14ac:dyDescent="0.25">
      <c r="A809" t="s">
        <v>100</v>
      </c>
      <c r="B809">
        <v>510.08600000000001</v>
      </c>
      <c r="C809">
        <v>492.94900000000001</v>
      </c>
      <c r="D809">
        <v>457.18599999999998</v>
      </c>
      <c r="E809">
        <v>96.298100000000005</v>
      </c>
      <c r="F809">
        <v>0</v>
      </c>
      <c r="G809">
        <v>1.2375699999999999E-3</v>
      </c>
      <c r="H809">
        <v>0.995116</v>
      </c>
      <c r="I809">
        <v>0</v>
      </c>
    </row>
    <row r="810" spans="1:9" x14ac:dyDescent="0.25">
      <c r="A810" t="s">
        <v>100</v>
      </c>
      <c r="B810">
        <v>510.31900000000002</v>
      </c>
      <c r="C810">
        <v>493.12099999999998</v>
      </c>
      <c r="D810">
        <v>457.084</v>
      </c>
      <c r="E810">
        <v>96.339299999999994</v>
      </c>
      <c r="F810">
        <v>0</v>
      </c>
      <c r="G810">
        <v>2.1222599999999999E-3</v>
      </c>
      <c r="H810">
        <v>0.995116</v>
      </c>
      <c r="I810">
        <v>0</v>
      </c>
    </row>
    <row r="811" spans="1:9" x14ac:dyDescent="0.25">
      <c r="A811" t="s">
        <v>100</v>
      </c>
      <c r="B811">
        <v>511.43099999999998</v>
      </c>
      <c r="C811">
        <v>494.31900000000002</v>
      </c>
      <c r="D811">
        <v>458.51900000000001</v>
      </c>
      <c r="E811">
        <v>96.224800000000002</v>
      </c>
      <c r="F811">
        <v>0</v>
      </c>
      <c r="G811">
        <v>3.63291E-3</v>
      </c>
      <c r="H811">
        <v>0.995116</v>
      </c>
      <c r="I811">
        <v>0</v>
      </c>
    </row>
    <row r="812" spans="1:9" x14ac:dyDescent="0.25">
      <c r="A812" t="s">
        <v>100</v>
      </c>
      <c r="B812">
        <v>511.21100000000001</v>
      </c>
      <c r="C812">
        <v>494.02499999999998</v>
      </c>
      <c r="D812">
        <v>458.02</v>
      </c>
      <c r="E812">
        <v>96.143900000000002</v>
      </c>
      <c r="F812">
        <v>0</v>
      </c>
      <c r="G812">
        <v>1.23219E-3</v>
      </c>
      <c r="H812">
        <v>0.99511499999999997</v>
      </c>
      <c r="I812">
        <v>0</v>
      </c>
    </row>
    <row r="813" spans="1:9" x14ac:dyDescent="0.25">
      <c r="A813" t="s">
        <v>100</v>
      </c>
      <c r="B813">
        <v>510.10399999999998</v>
      </c>
      <c r="C813">
        <v>493.072</v>
      </c>
      <c r="D813">
        <v>457.11900000000003</v>
      </c>
      <c r="E813">
        <v>96.291300000000007</v>
      </c>
      <c r="F813">
        <v>0</v>
      </c>
      <c r="G813">
        <v>1.23025E-3</v>
      </c>
      <c r="H813">
        <v>0.995116</v>
      </c>
      <c r="I813">
        <v>0</v>
      </c>
    </row>
    <row r="814" spans="1:9" x14ac:dyDescent="0.25">
      <c r="A814" t="s">
        <v>100</v>
      </c>
      <c r="B814">
        <v>510.92200000000003</v>
      </c>
      <c r="C814">
        <v>493.76600000000002</v>
      </c>
      <c r="D814">
        <v>458.01100000000002</v>
      </c>
      <c r="E814">
        <v>96.238799999999998</v>
      </c>
      <c r="F814">
        <v>0</v>
      </c>
      <c r="G814">
        <v>1.2736500000000001E-3</v>
      </c>
      <c r="H814">
        <v>0.995116</v>
      </c>
      <c r="I814">
        <v>0</v>
      </c>
    </row>
    <row r="815" spans="1:9" x14ac:dyDescent="0.25">
      <c r="A815" t="s">
        <v>100</v>
      </c>
      <c r="B815">
        <v>509.529</v>
      </c>
      <c r="C815">
        <v>492.42500000000001</v>
      </c>
      <c r="D815">
        <v>456.93</v>
      </c>
      <c r="E815">
        <v>96.274000000000001</v>
      </c>
      <c r="F815">
        <v>0</v>
      </c>
      <c r="G815">
        <v>1.23073E-3</v>
      </c>
      <c r="H815">
        <v>0.995116</v>
      </c>
      <c r="I815">
        <v>0</v>
      </c>
    </row>
    <row r="816" spans="1:9" x14ac:dyDescent="0.25">
      <c r="A816" t="s">
        <v>100</v>
      </c>
      <c r="B816">
        <v>510.142</v>
      </c>
      <c r="C816">
        <v>492.88200000000001</v>
      </c>
      <c r="D816">
        <v>456.97</v>
      </c>
      <c r="E816">
        <v>96.127700000000004</v>
      </c>
      <c r="F816">
        <v>0</v>
      </c>
      <c r="G816">
        <v>1.2837199999999999E-3</v>
      </c>
      <c r="H816">
        <v>0.995116</v>
      </c>
      <c r="I816">
        <v>0</v>
      </c>
    </row>
    <row r="817" spans="1:9" x14ac:dyDescent="0.25">
      <c r="A817" t="s">
        <v>100</v>
      </c>
      <c r="B817">
        <v>511.51499999999999</v>
      </c>
      <c r="C817">
        <v>494.40499999999997</v>
      </c>
      <c r="D817">
        <v>458.56900000000002</v>
      </c>
      <c r="E817">
        <v>96.302199999999999</v>
      </c>
      <c r="F817">
        <v>0</v>
      </c>
      <c r="G817">
        <v>1.2301300000000001E-3</v>
      </c>
      <c r="H817">
        <v>0.995116</v>
      </c>
      <c r="I817">
        <v>0</v>
      </c>
    </row>
    <row r="818" spans="1:9" x14ac:dyDescent="0.25">
      <c r="A818" t="s">
        <v>100</v>
      </c>
      <c r="B818">
        <v>510.22300000000001</v>
      </c>
      <c r="C818">
        <v>493.00200000000001</v>
      </c>
      <c r="D818">
        <v>457.14</v>
      </c>
      <c r="E818">
        <v>96.210700000000003</v>
      </c>
      <c r="F818">
        <v>0</v>
      </c>
      <c r="G818">
        <v>1.23043E-3</v>
      </c>
      <c r="H818">
        <v>0.99511099999999997</v>
      </c>
      <c r="I818">
        <v>0</v>
      </c>
    </row>
    <row r="819" spans="1:9" x14ac:dyDescent="0.25">
      <c r="A819" t="s">
        <v>100</v>
      </c>
      <c r="B819">
        <v>510.202</v>
      </c>
      <c r="C819">
        <v>493.13099999999997</v>
      </c>
      <c r="D819">
        <v>457.16399999999999</v>
      </c>
      <c r="E819">
        <v>96.195099999999996</v>
      </c>
      <c r="F819">
        <v>0</v>
      </c>
      <c r="G819">
        <v>1.35224E-3</v>
      </c>
      <c r="H819">
        <v>0.995116</v>
      </c>
      <c r="I819">
        <v>0</v>
      </c>
    </row>
    <row r="820" spans="1:9" x14ac:dyDescent="0.25">
      <c r="A820" t="s">
        <v>100</v>
      </c>
      <c r="B820">
        <v>510.09100000000001</v>
      </c>
      <c r="C820">
        <v>492.95699999999999</v>
      </c>
      <c r="D820">
        <v>457.24299999999999</v>
      </c>
      <c r="E820">
        <v>96.302499999999995</v>
      </c>
      <c r="F820">
        <v>0</v>
      </c>
      <c r="G820">
        <v>1.2301600000000001E-3</v>
      </c>
      <c r="H820">
        <v>0.99511099999999997</v>
      </c>
      <c r="I820">
        <v>0</v>
      </c>
    </row>
    <row r="821" spans="1:9" x14ac:dyDescent="0.25">
      <c r="A821" t="s">
        <v>100</v>
      </c>
      <c r="B821">
        <v>510.51499999999999</v>
      </c>
      <c r="C821">
        <v>493.31</v>
      </c>
      <c r="D821">
        <v>457.24599999999998</v>
      </c>
      <c r="E821">
        <v>96.194800000000001</v>
      </c>
      <c r="F821">
        <v>0</v>
      </c>
      <c r="G821">
        <v>1.35235E-3</v>
      </c>
      <c r="H821">
        <v>0.99511499999999997</v>
      </c>
      <c r="I821">
        <v>0</v>
      </c>
    </row>
    <row r="822" spans="1:9" x14ac:dyDescent="0.25">
      <c r="A822" t="s">
        <v>100</v>
      </c>
      <c r="B822">
        <v>511.08600000000001</v>
      </c>
      <c r="C822">
        <v>493.899</v>
      </c>
      <c r="D822">
        <v>457.78100000000001</v>
      </c>
      <c r="E822">
        <v>96.515299999999996</v>
      </c>
      <c r="F822">
        <v>0</v>
      </c>
      <c r="G822">
        <v>1.50757E-3</v>
      </c>
      <c r="H822">
        <v>0.995116</v>
      </c>
      <c r="I822">
        <v>0</v>
      </c>
    </row>
    <row r="823" spans="1:9" x14ac:dyDescent="0.25">
      <c r="A823" t="s">
        <v>100</v>
      </c>
      <c r="B823">
        <v>509.67099999999999</v>
      </c>
      <c r="C823">
        <v>492.49799999999999</v>
      </c>
      <c r="D823">
        <v>457.28800000000001</v>
      </c>
      <c r="E823">
        <v>96.183899999999994</v>
      </c>
      <c r="F823">
        <v>0</v>
      </c>
      <c r="G823">
        <v>1.26005E-3</v>
      </c>
      <c r="H823">
        <v>0.995116</v>
      </c>
      <c r="I823">
        <v>0</v>
      </c>
    </row>
    <row r="824" spans="1:9" x14ac:dyDescent="0.25">
      <c r="A824" t="s">
        <v>100</v>
      </c>
      <c r="B824">
        <v>511.79899999999998</v>
      </c>
      <c r="C824">
        <v>494.613</v>
      </c>
      <c r="D824">
        <v>458.42099999999999</v>
      </c>
      <c r="E824">
        <v>96.268900000000002</v>
      </c>
      <c r="F824">
        <v>0</v>
      </c>
      <c r="G824">
        <v>1.2393E-3</v>
      </c>
      <c r="H824">
        <v>0.995116</v>
      </c>
      <c r="I824">
        <v>0</v>
      </c>
    </row>
    <row r="825" spans="1:9" x14ac:dyDescent="0.25">
      <c r="A825" t="s">
        <v>100</v>
      </c>
      <c r="B825">
        <v>510.91</v>
      </c>
      <c r="C825">
        <v>493.84899999999999</v>
      </c>
      <c r="D825">
        <v>458.54500000000002</v>
      </c>
      <c r="E825">
        <v>96.409099999999995</v>
      </c>
      <c r="F825">
        <v>0</v>
      </c>
      <c r="G825">
        <v>1.72291E-3</v>
      </c>
      <c r="H825">
        <v>0.995116</v>
      </c>
      <c r="I825">
        <v>0</v>
      </c>
    </row>
    <row r="826" spans="1:9" x14ac:dyDescent="0.25">
      <c r="A826" t="s">
        <v>100</v>
      </c>
      <c r="B826">
        <v>512.13599999999997</v>
      </c>
      <c r="C826">
        <v>494.83199999999999</v>
      </c>
      <c r="D826">
        <v>458.85199999999998</v>
      </c>
      <c r="E826">
        <v>96.323099999999997</v>
      </c>
      <c r="F826">
        <v>0</v>
      </c>
      <c r="G826">
        <v>1.50873E-3</v>
      </c>
      <c r="H826">
        <v>0.995116</v>
      </c>
      <c r="I826">
        <v>0</v>
      </c>
    </row>
    <row r="827" spans="1:9" x14ac:dyDescent="0.25">
      <c r="A827" t="s">
        <v>100</v>
      </c>
      <c r="B827">
        <v>511.39299999999997</v>
      </c>
      <c r="C827">
        <v>494.25400000000002</v>
      </c>
      <c r="D827">
        <v>458.161</v>
      </c>
      <c r="E827">
        <v>96.292000000000002</v>
      </c>
      <c r="F827">
        <v>0</v>
      </c>
      <c r="G827">
        <v>1.3283699999999999E-3</v>
      </c>
      <c r="H827">
        <v>0.995116</v>
      </c>
      <c r="I827">
        <v>0</v>
      </c>
    </row>
    <row r="828" spans="1:9" x14ac:dyDescent="0.25">
      <c r="A828" t="s">
        <v>100</v>
      </c>
      <c r="B828">
        <v>510.34100000000001</v>
      </c>
      <c r="C828">
        <v>493.22199999999998</v>
      </c>
      <c r="D828">
        <v>457.23599999999999</v>
      </c>
      <c r="E828">
        <v>96.233699999999999</v>
      </c>
      <c r="F828">
        <v>0</v>
      </c>
      <c r="G828">
        <v>2.0125099999999999E-3</v>
      </c>
      <c r="H828">
        <v>0.995116</v>
      </c>
      <c r="I828">
        <v>0</v>
      </c>
    </row>
    <row r="829" spans="1:9" x14ac:dyDescent="0.25">
      <c r="A829" t="s">
        <v>100</v>
      </c>
      <c r="B829">
        <v>512.00400000000002</v>
      </c>
      <c r="C829">
        <v>494.887</v>
      </c>
      <c r="D829">
        <v>458.99400000000003</v>
      </c>
      <c r="E829">
        <v>96.373999999999995</v>
      </c>
      <c r="F829">
        <v>0</v>
      </c>
      <c r="G829">
        <v>1.4115099999999999E-3</v>
      </c>
      <c r="H829">
        <v>0.995116</v>
      </c>
      <c r="I829">
        <v>0</v>
      </c>
    </row>
    <row r="830" spans="1:9" x14ac:dyDescent="0.25">
      <c r="A830" t="s">
        <v>100</v>
      </c>
      <c r="B830">
        <v>512.67200000000003</v>
      </c>
      <c r="C830">
        <v>495.49900000000002</v>
      </c>
      <c r="D830">
        <v>459.40199999999999</v>
      </c>
      <c r="E830">
        <v>96.527100000000004</v>
      </c>
      <c r="F830">
        <v>0</v>
      </c>
      <c r="G830">
        <v>1.24665E-3</v>
      </c>
      <c r="H830">
        <v>0.99511499999999997</v>
      </c>
      <c r="I830">
        <v>0</v>
      </c>
    </row>
    <row r="831" spans="1:9" x14ac:dyDescent="0.25">
      <c r="A831" t="s">
        <v>100</v>
      </c>
      <c r="B831">
        <v>511.63900000000001</v>
      </c>
      <c r="C831">
        <v>494.48700000000002</v>
      </c>
      <c r="D831">
        <v>458.483</v>
      </c>
      <c r="E831">
        <v>96.248099999999994</v>
      </c>
      <c r="F831">
        <v>0</v>
      </c>
      <c r="G831">
        <v>1.4280300000000001E-3</v>
      </c>
      <c r="H831">
        <v>0.99511499999999997</v>
      </c>
      <c r="I831">
        <v>0</v>
      </c>
    </row>
    <row r="832" spans="1:9" x14ac:dyDescent="0.25">
      <c r="A832" t="s">
        <v>100</v>
      </c>
      <c r="B832">
        <v>511.43200000000002</v>
      </c>
      <c r="C832">
        <v>494.19</v>
      </c>
      <c r="D832">
        <v>458.33499999999998</v>
      </c>
      <c r="E832">
        <v>96.259900000000002</v>
      </c>
      <c r="F832">
        <v>0</v>
      </c>
      <c r="G832">
        <v>1.3323499999999999E-3</v>
      </c>
      <c r="H832">
        <v>0.99511499999999997</v>
      </c>
      <c r="I832">
        <v>0</v>
      </c>
    </row>
    <row r="833" spans="1:25" x14ac:dyDescent="0.25">
      <c r="A833" t="s">
        <v>100</v>
      </c>
      <c r="B833">
        <v>512.19200000000001</v>
      </c>
      <c r="C833">
        <v>495.04</v>
      </c>
      <c r="D833">
        <v>458.86700000000002</v>
      </c>
      <c r="E833">
        <v>96.240700000000004</v>
      </c>
      <c r="F833">
        <v>0</v>
      </c>
      <c r="G833">
        <v>1.2332700000000001E-3</v>
      </c>
      <c r="H833">
        <v>0.99511499999999997</v>
      </c>
      <c r="I833">
        <v>0</v>
      </c>
    </row>
    <row r="834" spans="1:25" x14ac:dyDescent="0.25">
      <c r="A834" t="s">
        <v>100</v>
      </c>
      <c r="B834">
        <v>512.09199999999998</v>
      </c>
      <c r="C834">
        <v>494.85599999999999</v>
      </c>
      <c r="D834">
        <v>458.786</v>
      </c>
      <c r="E834">
        <v>96.417599999999993</v>
      </c>
      <c r="F834">
        <v>0</v>
      </c>
      <c r="G834">
        <v>8.0874399999999996E-3</v>
      </c>
      <c r="H834">
        <v>0.99509899999999996</v>
      </c>
      <c r="I834">
        <v>0</v>
      </c>
    </row>
    <row r="835" spans="1:25" x14ac:dyDescent="0.25">
      <c r="A835" t="s">
        <v>100</v>
      </c>
      <c r="B835">
        <v>510.72399999999999</v>
      </c>
      <c r="C835">
        <v>493.53500000000003</v>
      </c>
      <c r="D835">
        <v>457.65199999999999</v>
      </c>
      <c r="E835">
        <v>96.441100000000006</v>
      </c>
      <c r="F835">
        <v>0</v>
      </c>
      <c r="G835">
        <v>1.2521699999999999E-3</v>
      </c>
      <c r="H835">
        <v>0.995116</v>
      </c>
      <c r="I835">
        <v>0</v>
      </c>
    </row>
    <row r="836" spans="1:25" x14ac:dyDescent="0.25">
      <c r="A836" t="s">
        <v>100</v>
      </c>
      <c r="B836">
        <v>510.14600000000002</v>
      </c>
      <c r="C836">
        <v>493.09800000000001</v>
      </c>
      <c r="D836">
        <v>456.97399999999999</v>
      </c>
      <c r="E836">
        <v>96.343500000000006</v>
      </c>
      <c r="F836">
        <v>0</v>
      </c>
      <c r="G836">
        <v>1.25796E-3</v>
      </c>
      <c r="H836">
        <v>0.995116</v>
      </c>
      <c r="I836">
        <v>0</v>
      </c>
    </row>
    <row r="837" spans="1:25" x14ac:dyDescent="0.25">
      <c r="A837" t="s">
        <v>100</v>
      </c>
      <c r="B837">
        <v>510.42599999999999</v>
      </c>
      <c r="C837">
        <v>493.41199999999998</v>
      </c>
      <c r="D837">
        <v>457.37200000000001</v>
      </c>
      <c r="E837">
        <v>96.311400000000006</v>
      </c>
      <c r="F837">
        <v>0</v>
      </c>
      <c r="G837">
        <v>1.2673999999999999E-3</v>
      </c>
      <c r="H837">
        <v>0.995116</v>
      </c>
      <c r="I837">
        <v>0</v>
      </c>
    </row>
    <row r="838" spans="1:25" x14ac:dyDescent="0.25">
      <c r="A838" t="s">
        <v>100</v>
      </c>
      <c r="B838">
        <v>510.43</v>
      </c>
      <c r="C838">
        <v>493.16</v>
      </c>
      <c r="D838">
        <v>457.19400000000002</v>
      </c>
      <c r="E838">
        <v>96.220200000000006</v>
      </c>
      <c r="F838">
        <v>0</v>
      </c>
      <c r="G838">
        <v>1.6658899999999999E-3</v>
      </c>
      <c r="H838">
        <v>0.995116</v>
      </c>
      <c r="I838">
        <v>0</v>
      </c>
    </row>
    <row r="839" spans="1:25" x14ac:dyDescent="0.25">
      <c r="A839" t="s">
        <v>100</v>
      </c>
      <c r="B839">
        <v>511.947</v>
      </c>
      <c r="C839">
        <v>494.767</v>
      </c>
      <c r="D839">
        <v>458.47</v>
      </c>
      <c r="E839">
        <v>96.289100000000005</v>
      </c>
      <c r="F839">
        <v>0</v>
      </c>
      <c r="G839">
        <v>1.3196900000000001E-3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511.74799999999999</v>
      </c>
      <c r="C840">
        <v>494.54700000000003</v>
      </c>
      <c r="D840">
        <v>458.58600000000001</v>
      </c>
      <c r="E840">
        <v>96.333699999999993</v>
      </c>
      <c r="F840">
        <v>0</v>
      </c>
      <c r="G840">
        <v>1.24624E-3</v>
      </c>
      <c r="H840">
        <v>0.995116</v>
      </c>
      <c r="I840">
        <v>0</v>
      </c>
      <c r="R840">
        <f>AVERAGE(B791:B840)</f>
        <v>510.85371999999984</v>
      </c>
      <c r="S840">
        <f>AVERAGE(C791:C840)</f>
        <v>493.6855599999999</v>
      </c>
      <c r="U840">
        <f>_xlfn.VAR.P(B791:B840)</f>
        <v>0.62805324159999787</v>
      </c>
      <c r="V840">
        <f>_xlfn.VAR.P(C791:C840)</f>
        <v>0.59126092640000028</v>
      </c>
      <c r="X840">
        <f>1.96*SQRT(U840)/50</f>
        <v>3.1065925596579617E-2</v>
      </c>
      <c r="Y840">
        <f>1.96*SQRT(V840)/50</f>
        <v>3.0142249251562107E-2</v>
      </c>
    </row>
    <row r="841" spans="1:25" x14ac:dyDescent="0.25">
      <c r="A841" t="s">
        <v>100</v>
      </c>
      <c r="B841">
        <v>25549.425601999999</v>
      </c>
      <c r="C841" t="s">
        <v>37</v>
      </c>
    </row>
    <row r="842" spans="1:25" x14ac:dyDescent="0.25">
      <c r="A842" t="s">
        <v>119</v>
      </c>
      <c r="B842">
        <v>493.13499999999999</v>
      </c>
      <c r="C842">
        <v>475.99</v>
      </c>
      <c r="D842">
        <v>440.06700000000001</v>
      </c>
      <c r="E842">
        <v>127.557</v>
      </c>
      <c r="F842">
        <v>0</v>
      </c>
      <c r="G842">
        <v>1.25556E-3</v>
      </c>
      <c r="H842">
        <v>0.995116</v>
      </c>
      <c r="I842">
        <v>0</v>
      </c>
    </row>
    <row r="843" spans="1:25" x14ac:dyDescent="0.25">
      <c r="A843" t="s">
        <v>119</v>
      </c>
      <c r="B843">
        <v>492.82100000000003</v>
      </c>
      <c r="C843">
        <v>475.637</v>
      </c>
      <c r="D843">
        <v>439.637</v>
      </c>
      <c r="E843">
        <v>127.22799999999999</v>
      </c>
      <c r="F843">
        <v>0</v>
      </c>
      <c r="G843">
        <v>1.2484900000000001E-3</v>
      </c>
      <c r="H843">
        <v>0.995116</v>
      </c>
      <c r="I843">
        <v>0</v>
      </c>
    </row>
    <row r="844" spans="1:25" x14ac:dyDescent="0.25">
      <c r="A844" t="s">
        <v>119</v>
      </c>
      <c r="B844">
        <v>493.10399999999998</v>
      </c>
      <c r="C844">
        <v>475.87299999999999</v>
      </c>
      <c r="D844">
        <v>439.642</v>
      </c>
      <c r="E844">
        <v>127.227</v>
      </c>
      <c r="F844">
        <v>0</v>
      </c>
      <c r="G844">
        <v>1.37717E-3</v>
      </c>
      <c r="H844">
        <v>0.995116</v>
      </c>
      <c r="I844">
        <v>0</v>
      </c>
    </row>
    <row r="845" spans="1:25" x14ac:dyDescent="0.25">
      <c r="A845" t="s">
        <v>119</v>
      </c>
      <c r="B845">
        <v>492.91500000000002</v>
      </c>
      <c r="C845">
        <v>475.81700000000001</v>
      </c>
      <c r="D845">
        <v>439.96499999999997</v>
      </c>
      <c r="E845">
        <v>127.485</v>
      </c>
      <c r="F845">
        <v>0</v>
      </c>
      <c r="G845">
        <v>1.23142E-3</v>
      </c>
      <c r="H845">
        <v>0.995116</v>
      </c>
      <c r="I845">
        <v>0</v>
      </c>
    </row>
    <row r="846" spans="1:25" x14ac:dyDescent="0.25">
      <c r="A846" t="s">
        <v>119</v>
      </c>
      <c r="B846">
        <v>492.54700000000003</v>
      </c>
      <c r="C846">
        <v>475.37700000000001</v>
      </c>
      <c r="D846">
        <v>440.053</v>
      </c>
      <c r="E846">
        <v>127.57</v>
      </c>
      <c r="F846">
        <v>0</v>
      </c>
      <c r="G846">
        <v>1.3444500000000001E-3</v>
      </c>
      <c r="H846">
        <v>0.995116</v>
      </c>
      <c r="I846">
        <v>0</v>
      </c>
    </row>
    <row r="847" spans="1:25" x14ac:dyDescent="0.25">
      <c r="A847" t="s">
        <v>119</v>
      </c>
      <c r="B847">
        <v>493.01400000000001</v>
      </c>
      <c r="C847">
        <v>475.791</v>
      </c>
      <c r="D847">
        <v>439.79700000000003</v>
      </c>
      <c r="E847">
        <v>127.34699999999999</v>
      </c>
      <c r="F847">
        <v>0</v>
      </c>
      <c r="G847">
        <v>2.2561999999999999E-3</v>
      </c>
      <c r="H847">
        <v>0.99511499999999997</v>
      </c>
      <c r="I847">
        <v>1</v>
      </c>
    </row>
    <row r="848" spans="1:25" x14ac:dyDescent="0.25">
      <c r="A848" t="s">
        <v>119</v>
      </c>
      <c r="B848">
        <v>493.56200000000001</v>
      </c>
      <c r="C848">
        <v>475.685</v>
      </c>
      <c r="D848">
        <v>439.77800000000002</v>
      </c>
      <c r="E848">
        <v>127.51</v>
      </c>
      <c r="F848">
        <v>0</v>
      </c>
      <c r="G848">
        <v>1.44775E-3</v>
      </c>
      <c r="H848">
        <v>0.99511499999999997</v>
      </c>
      <c r="I848">
        <v>1</v>
      </c>
    </row>
    <row r="849" spans="1:9" x14ac:dyDescent="0.25">
      <c r="A849" t="s">
        <v>119</v>
      </c>
      <c r="B849">
        <v>493.00299999999999</v>
      </c>
      <c r="C849">
        <v>475.82400000000001</v>
      </c>
      <c r="D849">
        <v>439.76400000000001</v>
      </c>
      <c r="E849">
        <v>127.349</v>
      </c>
      <c r="F849">
        <v>0</v>
      </c>
      <c r="G849">
        <v>1.2347300000000001E-3</v>
      </c>
      <c r="H849">
        <v>0.995116</v>
      </c>
      <c r="I849">
        <v>0</v>
      </c>
    </row>
    <row r="850" spans="1:9" x14ac:dyDescent="0.25">
      <c r="A850" t="s">
        <v>119</v>
      </c>
      <c r="B850">
        <v>491.76</v>
      </c>
      <c r="C850">
        <v>474.608</v>
      </c>
      <c r="D850">
        <v>439.39800000000002</v>
      </c>
      <c r="E850">
        <v>127.15900000000001</v>
      </c>
      <c r="F850">
        <v>0</v>
      </c>
      <c r="G850">
        <v>1.2304099999999999E-3</v>
      </c>
      <c r="H850">
        <v>0.995116</v>
      </c>
      <c r="I850">
        <v>0</v>
      </c>
    </row>
    <row r="851" spans="1:9" x14ac:dyDescent="0.25">
      <c r="A851" t="s">
        <v>119</v>
      </c>
      <c r="B851">
        <v>493.16899999999998</v>
      </c>
      <c r="C851">
        <v>475.928</v>
      </c>
      <c r="D851">
        <v>440.05099999999999</v>
      </c>
      <c r="E851">
        <v>127.495</v>
      </c>
      <c r="F851">
        <v>0</v>
      </c>
      <c r="G851">
        <v>1.2303699999999999E-3</v>
      </c>
      <c r="H851">
        <v>0.995116</v>
      </c>
      <c r="I851">
        <v>0</v>
      </c>
    </row>
    <row r="852" spans="1:9" x14ac:dyDescent="0.25">
      <c r="A852" t="s">
        <v>119</v>
      </c>
      <c r="B852">
        <v>492.85</v>
      </c>
      <c r="C852">
        <v>475.68599999999998</v>
      </c>
      <c r="D852">
        <v>439.75799999999998</v>
      </c>
      <c r="E852">
        <v>127.35599999999999</v>
      </c>
      <c r="F852">
        <v>0</v>
      </c>
      <c r="G852">
        <v>1.2362600000000001E-3</v>
      </c>
      <c r="H852">
        <v>0.995116</v>
      </c>
      <c r="I852">
        <v>1</v>
      </c>
    </row>
    <row r="853" spans="1:9" x14ac:dyDescent="0.25">
      <c r="A853" t="s">
        <v>119</v>
      </c>
      <c r="B853">
        <v>492.93599999999998</v>
      </c>
      <c r="C853">
        <v>475.82100000000003</v>
      </c>
      <c r="D853">
        <v>439.798</v>
      </c>
      <c r="E853">
        <v>127.333</v>
      </c>
      <c r="F853">
        <v>0</v>
      </c>
      <c r="G853">
        <v>1.3261900000000001E-3</v>
      </c>
      <c r="H853">
        <v>0.995116</v>
      </c>
      <c r="I853">
        <v>1</v>
      </c>
    </row>
    <row r="854" spans="1:9" x14ac:dyDescent="0.25">
      <c r="A854" t="s">
        <v>119</v>
      </c>
      <c r="B854">
        <v>492.99099999999999</v>
      </c>
      <c r="C854">
        <v>475.827</v>
      </c>
      <c r="D854">
        <v>440.11200000000002</v>
      </c>
      <c r="E854">
        <v>127.628</v>
      </c>
      <c r="F854">
        <v>0</v>
      </c>
      <c r="G854">
        <v>1.3674900000000001E-3</v>
      </c>
      <c r="H854">
        <v>0.995116</v>
      </c>
      <c r="I854">
        <v>0</v>
      </c>
    </row>
    <row r="855" spans="1:9" x14ac:dyDescent="0.25">
      <c r="A855" t="s">
        <v>119</v>
      </c>
      <c r="B855">
        <v>492.61799999999999</v>
      </c>
      <c r="C855">
        <v>475.49900000000002</v>
      </c>
      <c r="D855">
        <v>439.49</v>
      </c>
      <c r="E855">
        <v>127.14400000000001</v>
      </c>
      <c r="F855">
        <v>0</v>
      </c>
      <c r="G855">
        <v>1.2345399999999999E-3</v>
      </c>
      <c r="H855">
        <v>0.995116</v>
      </c>
      <c r="I855">
        <v>0</v>
      </c>
    </row>
    <row r="856" spans="1:9" x14ac:dyDescent="0.25">
      <c r="A856" t="s">
        <v>119</v>
      </c>
      <c r="B856">
        <v>493.428</v>
      </c>
      <c r="C856">
        <v>476.28800000000001</v>
      </c>
      <c r="D856">
        <v>440.16500000000002</v>
      </c>
      <c r="E856">
        <v>127.64700000000001</v>
      </c>
      <c r="F856">
        <v>0</v>
      </c>
      <c r="G856">
        <v>1.3963199999999999E-3</v>
      </c>
      <c r="H856">
        <v>0.995116</v>
      </c>
      <c r="I856">
        <v>0</v>
      </c>
    </row>
    <row r="857" spans="1:9" x14ac:dyDescent="0.25">
      <c r="A857" t="s">
        <v>119</v>
      </c>
      <c r="B857">
        <v>493.15899999999999</v>
      </c>
      <c r="C857">
        <v>476.03300000000002</v>
      </c>
      <c r="D857">
        <v>440.21600000000001</v>
      </c>
      <c r="E857">
        <v>127.432</v>
      </c>
      <c r="F857">
        <v>0</v>
      </c>
      <c r="G857">
        <v>1.2992100000000001E-3</v>
      </c>
      <c r="H857">
        <v>0.99511499999999997</v>
      </c>
      <c r="I857">
        <v>1</v>
      </c>
    </row>
    <row r="858" spans="1:9" x14ac:dyDescent="0.25">
      <c r="A858" t="s">
        <v>119</v>
      </c>
      <c r="B858">
        <v>492.21499999999997</v>
      </c>
      <c r="C858">
        <v>475.09699999999998</v>
      </c>
      <c r="D858">
        <v>439.56400000000002</v>
      </c>
      <c r="E858">
        <v>127.298</v>
      </c>
      <c r="F858">
        <v>0</v>
      </c>
      <c r="G858">
        <v>1.8763199999999999E-3</v>
      </c>
      <c r="H858">
        <v>0.995116</v>
      </c>
      <c r="I858">
        <v>0</v>
      </c>
    </row>
    <row r="859" spans="1:9" x14ac:dyDescent="0.25">
      <c r="A859" t="s">
        <v>119</v>
      </c>
      <c r="B859">
        <v>493.00900000000001</v>
      </c>
      <c r="C859">
        <v>475.76499999999999</v>
      </c>
      <c r="D859">
        <v>439.71100000000001</v>
      </c>
      <c r="E859">
        <v>127.44799999999999</v>
      </c>
      <c r="F859">
        <v>0</v>
      </c>
      <c r="G859">
        <v>1.25E-3</v>
      </c>
      <c r="H859">
        <v>0.99511000000000005</v>
      </c>
      <c r="I859">
        <v>0</v>
      </c>
    </row>
    <row r="860" spans="1:9" x14ac:dyDescent="0.25">
      <c r="A860" t="s">
        <v>119</v>
      </c>
      <c r="B860">
        <v>493.03800000000001</v>
      </c>
      <c r="C860">
        <v>475.85700000000003</v>
      </c>
      <c r="D860">
        <v>440.06599999999997</v>
      </c>
      <c r="E860">
        <v>127.54300000000001</v>
      </c>
      <c r="F860">
        <v>0</v>
      </c>
      <c r="G860">
        <v>1.5664699999999999E-3</v>
      </c>
      <c r="H860">
        <v>0.995116</v>
      </c>
      <c r="I860">
        <v>0</v>
      </c>
    </row>
    <row r="861" spans="1:9" x14ac:dyDescent="0.25">
      <c r="A861" t="s">
        <v>119</v>
      </c>
      <c r="B861">
        <v>493.97199999999998</v>
      </c>
      <c r="C861">
        <v>476.142</v>
      </c>
      <c r="D861">
        <v>440.06400000000002</v>
      </c>
      <c r="E861">
        <v>127.527</v>
      </c>
      <c r="F861">
        <v>0</v>
      </c>
      <c r="G861">
        <v>1.2455700000000001E-3</v>
      </c>
      <c r="H861">
        <v>0.995116</v>
      </c>
      <c r="I861">
        <v>0</v>
      </c>
    </row>
    <row r="862" spans="1:9" x14ac:dyDescent="0.25">
      <c r="A862" t="s">
        <v>119</v>
      </c>
      <c r="B862">
        <v>492.91199999999998</v>
      </c>
      <c r="C862">
        <v>475.73599999999999</v>
      </c>
      <c r="D862">
        <v>439.75099999999998</v>
      </c>
      <c r="E862">
        <v>127.54900000000001</v>
      </c>
      <c r="F862">
        <v>0</v>
      </c>
      <c r="G862">
        <v>1.5363E-3</v>
      </c>
      <c r="H862">
        <v>0.995116</v>
      </c>
      <c r="I862">
        <v>0</v>
      </c>
    </row>
    <row r="863" spans="1:9" x14ac:dyDescent="0.25">
      <c r="A863" t="s">
        <v>119</v>
      </c>
      <c r="B863">
        <v>493.048</v>
      </c>
      <c r="C863">
        <v>475.9</v>
      </c>
      <c r="D863">
        <v>439.95699999999999</v>
      </c>
      <c r="E863">
        <v>127.58499999999999</v>
      </c>
      <c r="F863">
        <v>0</v>
      </c>
      <c r="G863">
        <v>1.71393E-3</v>
      </c>
      <c r="H863">
        <v>0.995116</v>
      </c>
      <c r="I863">
        <v>0</v>
      </c>
    </row>
    <row r="864" spans="1:9" x14ac:dyDescent="0.25">
      <c r="A864" t="s">
        <v>119</v>
      </c>
      <c r="B864">
        <v>492.93400000000003</v>
      </c>
      <c r="C864">
        <v>475.14299999999997</v>
      </c>
      <c r="D864">
        <v>439.80799999999999</v>
      </c>
      <c r="E864">
        <v>127.473</v>
      </c>
      <c r="F864">
        <v>0</v>
      </c>
      <c r="G864">
        <v>1.3111500000000001E-3</v>
      </c>
      <c r="H864">
        <v>0.995116</v>
      </c>
      <c r="I864">
        <v>0</v>
      </c>
    </row>
    <row r="865" spans="1:9" x14ac:dyDescent="0.25">
      <c r="A865" t="s">
        <v>119</v>
      </c>
      <c r="B865">
        <v>493.08300000000003</v>
      </c>
      <c r="C865">
        <v>475.82299999999998</v>
      </c>
      <c r="D865">
        <v>439.74400000000003</v>
      </c>
      <c r="E865">
        <v>127.39400000000001</v>
      </c>
      <c r="F865">
        <v>0</v>
      </c>
      <c r="G865">
        <v>1.23222E-3</v>
      </c>
      <c r="H865">
        <v>0.995116</v>
      </c>
      <c r="I865">
        <v>0</v>
      </c>
    </row>
    <row r="866" spans="1:9" x14ac:dyDescent="0.25">
      <c r="A866" t="s">
        <v>119</v>
      </c>
      <c r="B866">
        <v>493</v>
      </c>
      <c r="C866">
        <v>475.11</v>
      </c>
      <c r="D866">
        <v>440.11599999999999</v>
      </c>
      <c r="E866">
        <v>127.473</v>
      </c>
      <c r="F866">
        <v>0</v>
      </c>
      <c r="G866">
        <v>1.23149E-3</v>
      </c>
      <c r="H866">
        <v>0.995116</v>
      </c>
      <c r="I866">
        <v>0</v>
      </c>
    </row>
    <row r="867" spans="1:9" x14ac:dyDescent="0.25">
      <c r="A867" t="s">
        <v>119</v>
      </c>
      <c r="B867">
        <v>494.00299999999999</v>
      </c>
      <c r="C867">
        <v>476.036</v>
      </c>
      <c r="D867">
        <v>439.74299999999999</v>
      </c>
      <c r="E867">
        <v>127.587</v>
      </c>
      <c r="F867">
        <v>0</v>
      </c>
      <c r="G867">
        <v>1.2338200000000001E-3</v>
      </c>
      <c r="H867">
        <v>0.995116</v>
      </c>
      <c r="I867">
        <v>0</v>
      </c>
    </row>
    <row r="868" spans="1:9" x14ac:dyDescent="0.25">
      <c r="A868" t="s">
        <v>119</v>
      </c>
      <c r="B868">
        <v>491.94</v>
      </c>
      <c r="C868">
        <v>474.73399999999998</v>
      </c>
      <c r="D868">
        <v>439.44400000000002</v>
      </c>
      <c r="E868">
        <v>127.36499999999999</v>
      </c>
      <c r="F868">
        <v>0</v>
      </c>
      <c r="G868">
        <v>1.2341400000000001E-3</v>
      </c>
      <c r="H868">
        <v>0.995116</v>
      </c>
      <c r="I868">
        <v>0</v>
      </c>
    </row>
    <row r="869" spans="1:9" x14ac:dyDescent="0.25">
      <c r="A869" t="s">
        <v>119</v>
      </c>
      <c r="B869">
        <v>492.56900000000002</v>
      </c>
      <c r="C869">
        <v>475.25099999999998</v>
      </c>
      <c r="D869">
        <v>439.286</v>
      </c>
      <c r="E869">
        <v>127.438</v>
      </c>
      <c r="F869">
        <v>0</v>
      </c>
      <c r="G869">
        <v>1.4829000000000001E-3</v>
      </c>
      <c r="H869">
        <v>0.995116</v>
      </c>
      <c r="I869">
        <v>0</v>
      </c>
    </row>
    <row r="870" spans="1:9" x14ac:dyDescent="0.25">
      <c r="A870" t="s">
        <v>119</v>
      </c>
      <c r="B870">
        <v>493.72</v>
      </c>
      <c r="C870">
        <v>475.79</v>
      </c>
      <c r="D870">
        <v>439.84100000000001</v>
      </c>
      <c r="E870">
        <v>127.706</v>
      </c>
      <c r="F870">
        <v>0</v>
      </c>
      <c r="G870">
        <v>3.1863600000000001E-3</v>
      </c>
      <c r="H870">
        <v>0.995116</v>
      </c>
      <c r="I870">
        <v>1</v>
      </c>
    </row>
    <row r="871" spans="1:9" x14ac:dyDescent="0.25">
      <c r="A871" t="s">
        <v>119</v>
      </c>
      <c r="B871">
        <v>493.41199999999998</v>
      </c>
      <c r="C871">
        <v>475.49200000000002</v>
      </c>
      <c r="D871">
        <v>439.44799999999998</v>
      </c>
      <c r="E871">
        <v>127.395</v>
      </c>
      <c r="F871">
        <v>0</v>
      </c>
      <c r="G871">
        <v>1.25887E-3</v>
      </c>
      <c r="H871">
        <v>0.99511400000000005</v>
      </c>
      <c r="I871">
        <v>3</v>
      </c>
    </row>
    <row r="872" spans="1:9" x14ac:dyDescent="0.25">
      <c r="A872" t="s">
        <v>119</v>
      </c>
      <c r="B872">
        <v>492.14100000000002</v>
      </c>
      <c r="C872">
        <v>474.89</v>
      </c>
      <c r="D872">
        <v>439.73</v>
      </c>
      <c r="E872">
        <v>127.35299999999999</v>
      </c>
      <c r="F872">
        <v>0</v>
      </c>
      <c r="G872">
        <v>1.2429299999999999E-3</v>
      </c>
      <c r="H872">
        <v>0.99511499999999997</v>
      </c>
      <c r="I872">
        <v>0</v>
      </c>
    </row>
    <row r="873" spans="1:9" x14ac:dyDescent="0.25">
      <c r="A873" t="s">
        <v>119</v>
      </c>
      <c r="B873">
        <v>492.38099999999997</v>
      </c>
      <c r="C873">
        <v>474.96899999999999</v>
      </c>
      <c r="D873">
        <v>439.67099999999999</v>
      </c>
      <c r="E873">
        <v>127.30200000000001</v>
      </c>
      <c r="F873">
        <v>0</v>
      </c>
      <c r="G873">
        <v>1.2304499999999999E-3</v>
      </c>
      <c r="H873">
        <v>0.995116</v>
      </c>
      <c r="I873">
        <v>1</v>
      </c>
    </row>
    <row r="874" spans="1:9" x14ac:dyDescent="0.25">
      <c r="A874" t="s">
        <v>119</v>
      </c>
      <c r="B874">
        <v>492.19299999999998</v>
      </c>
      <c r="C874">
        <v>474.93099999999998</v>
      </c>
      <c r="D874">
        <v>439.77300000000002</v>
      </c>
      <c r="E874">
        <v>127.373</v>
      </c>
      <c r="F874">
        <v>0</v>
      </c>
      <c r="G874">
        <v>1.2383299999999999E-3</v>
      </c>
      <c r="H874">
        <v>0.995116</v>
      </c>
      <c r="I874">
        <v>0</v>
      </c>
    </row>
    <row r="875" spans="1:9" x14ac:dyDescent="0.25">
      <c r="A875" t="s">
        <v>119</v>
      </c>
      <c r="B875">
        <v>491.86500000000001</v>
      </c>
      <c r="C875">
        <v>474.54500000000002</v>
      </c>
      <c r="D875">
        <v>439.34899999999999</v>
      </c>
      <c r="E875">
        <v>127.282</v>
      </c>
      <c r="F875">
        <v>0</v>
      </c>
      <c r="G875">
        <v>1.2329000000000001E-3</v>
      </c>
      <c r="H875">
        <v>0.99511499999999997</v>
      </c>
      <c r="I875">
        <v>1</v>
      </c>
    </row>
    <row r="876" spans="1:9" x14ac:dyDescent="0.25">
      <c r="A876" t="s">
        <v>119</v>
      </c>
      <c r="B876">
        <v>492.53399999999999</v>
      </c>
      <c r="C876">
        <v>475.32400000000001</v>
      </c>
      <c r="D876">
        <v>439.93099999999998</v>
      </c>
      <c r="E876">
        <v>127.68300000000001</v>
      </c>
      <c r="F876">
        <v>0</v>
      </c>
      <c r="G876">
        <v>1.32238E-3</v>
      </c>
      <c r="H876">
        <v>0.995116</v>
      </c>
      <c r="I876">
        <v>0</v>
      </c>
    </row>
    <row r="877" spans="1:9" x14ac:dyDescent="0.25">
      <c r="A877" t="s">
        <v>119</v>
      </c>
      <c r="B877">
        <v>492.71199999999999</v>
      </c>
      <c r="C877">
        <v>475.416</v>
      </c>
      <c r="D877">
        <v>439.44499999999999</v>
      </c>
      <c r="E877">
        <v>127.20399999999999</v>
      </c>
      <c r="F877">
        <v>0</v>
      </c>
      <c r="G877">
        <v>1.49278E-3</v>
      </c>
      <c r="H877">
        <v>0.995116</v>
      </c>
      <c r="I877">
        <v>1</v>
      </c>
    </row>
    <row r="878" spans="1:9" x14ac:dyDescent="0.25">
      <c r="A878" t="s">
        <v>119</v>
      </c>
      <c r="B878">
        <v>491.52699999999999</v>
      </c>
      <c r="C878">
        <v>474.26499999999999</v>
      </c>
      <c r="D878">
        <v>439.14800000000002</v>
      </c>
      <c r="E878">
        <v>127.19799999999999</v>
      </c>
      <c r="F878">
        <v>0</v>
      </c>
      <c r="G878">
        <v>1.2300600000000001E-3</v>
      </c>
      <c r="H878">
        <v>0.995116</v>
      </c>
      <c r="I878">
        <v>0</v>
      </c>
    </row>
    <row r="879" spans="1:9" x14ac:dyDescent="0.25">
      <c r="A879" t="s">
        <v>119</v>
      </c>
      <c r="B879">
        <v>492.82</v>
      </c>
      <c r="C879">
        <v>475.53500000000003</v>
      </c>
      <c r="D879">
        <v>439.41500000000002</v>
      </c>
      <c r="E879">
        <v>127.19199999999999</v>
      </c>
      <c r="F879">
        <v>0</v>
      </c>
      <c r="G879">
        <v>1.3900500000000001E-3</v>
      </c>
      <c r="H879">
        <v>0.995116</v>
      </c>
      <c r="I879">
        <v>0</v>
      </c>
    </row>
    <row r="880" spans="1:9" x14ac:dyDescent="0.25">
      <c r="A880" t="s">
        <v>119</v>
      </c>
      <c r="B880">
        <v>493.99</v>
      </c>
      <c r="C880">
        <v>476.05599999999998</v>
      </c>
      <c r="D880">
        <v>440.23599999999999</v>
      </c>
      <c r="E880">
        <v>127.773</v>
      </c>
      <c r="F880">
        <v>0</v>
      </c>
      <c r="G880">
        <v>1.7188800000000001E-3</v>
      </c>
      <c r="H880">
        <v>0.995116</v>
      </c>
      <c r="I880">
        <v>0</v>
      </c>
    </row>
    <row r="881" spans="1:25" x14ac:dyDescent="0.25">
      <c r="A881" t="s">
        <v>119</v>
      </c>
      <c r="B881">
        <v>492.74200000000002</v>
      </c>
      <c r="C881">
        <v>474.79500000000002</v>
      </c>
      <c r="D881">
        <v>439.73</v>
      </c>
      <c r="E881">
        <v>127.358</v>
      </c>
      <c r="F881">
        <v>0</v>
      </c>
      <c r="G881">
        <v>1.7235499999999999E-3</v>
      </c>
      <c r="H881">
        <v>0.995116</v>
      </c>
      <c r="I881">
        <v>0</v>
      </c>
    </row>
    <row r="882" spans="1:25" x14ac:dyDescent="0.25">
      <c r="A882" t="s">
        <v>119</v>
      </c>
      <c r="B882">
        <v>492.93299999999999</v>
      </c>
      <c r="C882">
        <v>475.75799999999998</v>
      </c>
      <c r="D882">
        <v>439.67700000000002</v>
      </c>
      <c r="E882">
        <v>127.22199999999999</v>
      </c>
      <c r="F882">
        <v>0</v>
      </c>
      <c r="G882">
        <v>1.2877800000000001E-3</v>
      </c>
      <c r="H882">
        <v>0.995116</v>
      </c>
      <c r="I882">
        <v>1</v>
      </c>
    </row>
    <row r="883" spans="1:25" x14ac:dyDescent="0.25">
      <c r="A883" t="s">
        <v>119</v>
      </c>
      <c r="B883">
        <v>493.42</v>
      </c>
      <c r="C883">
        <v>475.43900000000002</v>
      </c>
      <c r="D883">
        <v>439.62299999999999</v>
      </c>
      <c r="E883">
        <v>127.434</v>
      </c>
      <c r="F883">
        <v>0</v>
      </c>
      <c r="G883">
        <v>1.23007E-3</v>
      </c>
      <c r="H883">
        <v>0.995116</v>
      </c>
      <c r="I883">
        <v>0</v>
      </c>
    </row>
    <row r="884" spans="1:25" x14ac:dyDescent="0.25">
      <c r="A884" t="s">
        <v>119</v>
      </c>
      <c r="B884">
        <v>493.89400000000001</v>
      </c>
      <c r="C884">
        <v>476.03399999999999</v>
      </c>
      <c r="D884">
        <v>440.02499999999998</v>
      </c>
      <c r="E884">
        <v>127.419</v>
      </c>
      <c r="F884">
        <v>0</v>
      </c>
      <c r="G884">
        <v>1.23084E-3</v>
      </c>
      <c r="H884">
        <v>0.995116</v>
      </c>
      <c r="I884">
        <v>1</v>
      </c>
    </row>
    <row r="885" spans="1:25" x14ac:dyDescent="0.25">
      <c r="A885" t="s">
        <v>119</v>
      </c>
      <c r="B885">
        <v>494.00099999999998</v>
      </c>
      <c r="C885">
        <v>476.00400000000002</v>
      </c>
      <c r="D885">
        <v>439.99799999999999</v>
      </c>
      <c r="E885">
        <v>127.32299999999999</v>
      </c>
      <c r="F885">
        <v>0</v>
      </c>
      <c r="G885">
        <v>1.26359E-3</v>
      </c>
      <c r="H885">
        <v>0.995116</v>
      </c>
      <c r="I885">
        <v>0</v>
      </c>
    </row>
    <row r="886" spans="1:25" x14ac:dyDescent="0.25">
      <c r="A886" t="s">
        <v>119</v>
      </c>
      <c r="B886">
        <v>496.08800000000002</v>
      </c>
      <c r="C886">
        <v>475.43</v>
      </c>
      <c r="D886">
        <v>439.90600000000001</v>
      </c>
      <c r="E886">
        <v>127.413</v>
      </c>
      <c r="F886">
        <v>0</v>
      </c>
      <c r="G886">
        <v>1.54766E-3</v>
      </c>
      <c r="H886">
        <v>0.995116</v>
      </c>
      <c r="I886">
        <v>0</v>
      </c>
    </row>
    <row r="887" spans="1:25" x14ac:dyDescent="0.25">
      <c r="A887" t="s">
        <v>119</v>
      </c>
      <c r="B887">
        <v>492.834</v>
      </c>
      <c r="C887">
        <v>475.59800000000001</v>
      </c>
      <c r="D887">
        <v>439.99299999999999</v>
      </c>
      <c r="E887">
        <v>127.569</v>
      </c>
      <c r="F887">
        <v>0</v>
      </c>
      <c r="G887">
        <v>1.3286400000000001E-3</v>
      </c>
      <c r="H887">
        <v>0.99511400000000005</v>
      </c>
      <c r="I887">
        <v>0</v>
      </c>
    </row>
    <row r="888" spans="1:25" x14ac:dyDescent="0.25">
      <c r="A888" t="s">
        <v>119</v>
      </c>
      <c r="B888">
        <v>492.40300000000002</v>
      </c>
      <c r="C888">
        <v>475.209</v>
      </c>
      <c r="D888">
        <v>439.90699999999998</v>
      </c>
      <c r="E888">
        <v>127.53</v>
      </c>
      <c r="F888">
        <v>0</v>
      </c>
      <c r="G888">
        <v>1.36027E-3</v>
      </c>
      <c r="H888">
        <v>0.99511499999999997</v>
      </c>
      <c r="I888">
        <v>0</v>
      </c>
    </row>
    <row r="889" spans="1:25" x14ac:dyDescent="0.25">
      <c r="A889" t="s">
        <v>119</v>
      </c>
      <c r="B889">
        <v>493.06900000000002</v>
      </c>
      <c r="C889">
        <v>475.71100000000001</v>
      </c>
      <c r="D889">
        <v>439.88499999999999</v>
      </c>
      <c r="E889">
        <v>127.387</v>
      </c>
      <c r="F889">
        <v>0</v>
      </c>
      <c r="G889">
        <v>1.29042E-3</v>
      </c>
      <c r="H889">
        <v>0.995116</v>
      </c>
      <c r="I889">
        <v>1</v>
      </c>
    </row>
    <row r="890" spans="1:25" x14ac:dyDescent="0.25">
      <c r="A890" t="s">
        <v>119</v>
      </c>
      <c r="B890">
        <v>492.29199999999997</v>
      </c>
      <c r="C890">
        <v>475.02600000000001</v>
      </c>
      <c r="D890">
        <v>439.70100000000002</v>
      </c>
      <c r="E890">
        <v>127.681</v>
      </c>
      <c r="F890">
        <v>0</v>
      </c>
      <c r="G890">
        <v>1.30532E-3</v>
      </c>
      <c r="H890">
        <v>0.995116</v>
      </c>
      <c r="I890">
        <v>0</v>
      </c>
    </row>
    <row r="891" spans="1:25" x14ac:dyDescent="0.25">
      <c r="A891" t="s">
        <v>119</v>
      </c>
      <c r="B891">
        <v>493.46300000000002</v>
      </c>
      <c r="C891">
        <v>474.517</v>
      </c>
      <c r="D891">
        <v>439.65</v>
      </c>
      <c r="E891">
        <v>127.494</v>
      </c>
      <c r="F891">
        <v>0</v>
      </c>
      <c r="G891">
        <v>1.5463899999999999E-3</v>
      </c>
      <c r="H891">
        <v>0.995116</v>
      </c>
      <c r="I891">
        <v>0</v>
      </c>
    </row>
    <row r="892" spans="1:25" x14ac:dyDescent="0.25">
      <c r="A892" t="s">
        <v>119</v>
      </c>
      <c r="B892">
        <v>492.06400000000002</v>
      </c>
      <c r="C892">
        <v>474.84199999999998</v>
      </c>
      <c r="D892">
        <v>439.63600000000002</v>
      </c>
      <c r="E892">
        <v>127.30500000000001</v>
      </c>
      <c r="F892">
        <v>0</v>
      </c>
      <c r="G892">
        <v>1.2301199999999999E-3</v>
      </c>
      <c r="H892">
        <v>0.995116</v>
      </c>
      <c r="I892">
        <v>0</v>
      </c>
    </row>
    <row r="893" spans="1:25" x14ac:dyDescent="0.25">
      <c r="A893" t="s">
        <v>119</v>
      </c>
      <c r="B893">
        <v>492.39299999999997</v>
      </c>
      <c r="C893">
        <v>475.16699999999997</v>
      </c>
      <c r="D893">
        <v>439.41800000000001</v>
      </c>
      <c r="E893">
        <v>127.285</v>
      </c>
      <c r="F893">
        <v>0</v>
      </c>
      <c r="G893">
        <v>1.3187100000000001E-3</v>
      </c>
      <c r="H893">
        <v>0.995116</v>
      </c>
      <c r="I893">
        <v>0</v>
      </c>
    </row>
    <row r="894" spans="1:25" x14ac:dyDescent="0.25">
      <c r="A894" t="s">
        <v>119</v>
      </c>
      <c r="B894">
        <v>492.92200000000003</v>
      </c>
      <c r="C894">
        <v>475.67</v>
      </c>
      <c r="D894">
        <v>439.803</v>
      </c>
      <c r="E894">
        <v>127.39400000000001</v>
      </c>
      <c r="F894">
        <v>0</v>
      </c>
      <c r="G894">
        <v>1.3847200000000001E-3</v>
      </c>
      <c r="H894">
        <v>0.99511499999999997</v>
      </c>
      <c r="I894">
        <v>0</v>
      </c>
    </row>
    <row r="895" spans="1:25" x14ac:dyDescent="0.25">
      <c r="A895" t="s">
        <v>119</v>
      </c>
      <c r="B895">
        <v>493.02300000000002</v>
      </c>
      <c r="C895">
        <v>475.72199999999998</v>
      </c>
      <c r="D895">
        <v>439.85300000000001</v>
      </c>
      <c r="E895">
        <v>127.52500000000001</v>
      </c>
      <c r="F895">
        <v>0</v>
      </c>
      <c r="G895">
        <v>1.2403799999999999E-3</v>
      </c>
      <c r="H895">
        <v>0.995116</v>
      </c>
      <c r="I895">
        <v>2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492.91899999999998</v>
      </c>
      <c r="C896">
        <v>475.63</v>
      </c>
      <c r="D896">
        <v>439.911</v>
      </c>
      <c r="E896">
        <v>127.428</v>
      </c>
      <c r="F896">
        <v>0</v>
      </c>
      <c r="G896">
        <v>1.23245E-3</v>
      </c>
      <c r="H896">
        <v>0.995116</v>
      </c>
      <c r="I896">
        <v>0</v>
      </c>
      <c r="R896">
        <f>AVERAGE(B847:B896)</f>
        <v>492.95935999999989</v>
      </c>
      <c r="S896">
        <f>AVERAGE(C847:C896)</f>
        <v>475.46698000000009</v>
      </c>
      <c r="U896">
        <f>_xlfn.VAR.P(B847:B896)</f>
        <v>0.54514787040000456</v>
      </c>
      <c r="V896">
        <f>_xlfn.VAR.P(C847:C896)</f>
        <v>0.23066813960000254</v>
      </c>
      <c r="X896">
        <f>1.96*SQRT(U896)/50</f>
        <v>2.8942978830304646E-2</v>
      </c>
      <c r="Y896">
        <f>1.96*SQRT(V896)/50</f>
        <v>1.8826945849896842E-2</v>
      </c>
    </row>
    <row r="897" spans="1:3" x14ac:dyDescent="0.25">
      <c r="A897" t="s">
        <v>119</v>
      </c>
      <c r="B897">
        <v>24654.733770999999</v>
      </c>
      <c r="C897" t="s">
        <v>37</v>
      </c>
    </row>
    <row r="951" spans="18:25" x14ac:dyDescent="0.25">
      <c r="R951" t="s">
        <v>70</v>
      </c>
      <c r="U951" t="s">
        <v>69</v>
      </c>
      <c r="X951" t="s">
        <v>67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70</v>
      </c>
      <c r="U1007" t="s">
        <v>69</v>
      </c>
      <c r="X1007" t="s">
        <v>67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70</v>
      </c>
      <c r="U1063" t="s">
        <v>69</v>
      </c>
      <c r="X1063" t="s">
        <v>67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42</v>
      </c>
      <c r="B1066">
        <v>2683.09</v>
      </c>
      <c r="C1066">
        <v>2636.32</v>
      </c>
      <c r="D1066">
        <v>2636.17</v>
      </c>
      <c r="E1066">
        <v>2633.73</v>
      </c>
      <c r="F1066">
        <v>124.708</v>
      </c>
      <c r="G1066">
        <v>524.95699999999999</v>
      </c>
      <c r="H1066">
        <v>85.414500000000004</v>
      </c>
      <c r="I1066">
        <v>82.796499999999995</v>
      </c>
      <c r="J1066">
        <v>271.78699999999998</v>
      </c>
      <c r="K1066">
        <v>1923.34</v>
      </c>
      <c r="L1066">
        <v>1.2300499999999999E-3</v>
      </c>
      <c r="M1066">
        <v>0.99946999999999997</v>
      </c>
      <c r="N1066">
        <v>0</v>
      </c>
      <c r="O1066" t="s">
        <v>43</v>
      </c>
    </row>
    <row r="1067" spans="1:25" x14ac:dyDescent="0.25">
      <c r="A1067" t="s">
        <v>42</v>
      </c>
      <c r="B1067">
        <v>2797.31</v>
      </c>
      <c r="C1067">
        <v>2747.42</v>
      </c>
      <c r="D1067">
        <v>2747.25</v>
      </c>
      <c r="E1067">
        <v>2744.79</v>
      </c>
      <c r="F1067">
        <v>124.952</v>
      </c>
      <c r="G1067">
        <v>634.476</v>
      </c>
      <c r="H1067">
        <v>85.400499999999994</v>
      </c>
      <c r="I1067">
        <v>82.826300000000003</v>
      </c>
      <c r="J1067">
        <v>381.59199999999998</v>
      </c>
      <c r="K1067">
        <v>1924.57</v>
      </c>
      <c r="L1067">
        <v>1.2300499999999999E-3</v>
      </c>
      <c r="M1067">
        <v>0.99974499999999999</v>
      </c>
      <c r="N1067">
        <v>0</v>
      </c>
      <c r="O1067" t="s">
        <v>43</v>
      </c>
    </row>
    <row r="1068" spans="1:25" x14ac:dyDescent="0.25">
      <c r="A1068" t="s">
        <v>42</v>
      </c>
      <c r="B1068">
        <v>2797.48</v>
      </c>
      <c r="C1068">
        <v>2747.71</v>
      </c>
      <c r="D1068">
        <v>2747.54</v>
      </c>
      <c r="E1068">
        <v>2745.07</v>
      </c>
      <c r="F1068">
        <v>124.697</v>
      </c>
      <c r="G1068">
        <v>634.82000000000005</v>
      </c>
      <c r="H1068">
        <v>85.476399999999998</v>
      </c>
      <c r="I1068">
        <v>82.780600000000007</v>
      </c>
      <c r="J1068">
        <v>381.93099999999998</v>
      </c>
      <c r="K1068">
        <v>1924.76</v>
      </c>
      <c r="L1068">
        <v>1.2300600000000001E-3</v>
      </c>
      <c r="M1068">
        <v>0.99997400000000003</v>
      </c>
      <c r="N1068">
        <v>0</v>
      </c>
      <c r="O1068" t="s">
        <v>43</v>
      </c>
    </row>
    <row r="1069" spans="1:25" x14ac:dyDescent="0.25">
      <c r="A1069" t="s">
        <v>42</v>
      </c>
      <c r="B1069">
        <v>2800.48</v>
      </c>
      <c r="C1069">
        <v>2750.54</v>
      </c>
      <c r="D1069">
        <v>2750.36</v>
      </c>
      <c r="E1069">
        <v>2747.91</v>
      </c>
      <c r="F1069">
        <v>124.76600000000001</v>
      </c>
      <c r="G1069">
        <v>637.06600000000003</v>
      </c>
      <c r="H1069">
        <v>85.408699999999996</v>
      </c>
      <c r="I1069">
        <v>82.796899999999994</v>
      </c>
      <c r="J1069">
        <v>384.22199999999998</v>
      </c>
      <c r="K1069">
        <v>1925.25</v>
      </c>
      <c r="L1069">
        <v>1.2300499999999999E-3</v>
      </c>
      <c r="M1069">
        <v>0.99978199999999995</v>
      </c>
      <c r="N1069">
        <v>0</v>
      </c>
      <c r="O1069" t="s">
        <v>43</v>
      </c>
    </row>
    <row r="1070" spans="1:25" x14ac:dyDescent="0.25">
      <c r="A1070" t="s">
        <v>42</v>
      </c>
      <c r="B1070">
        <v>2803.41</v>
      </c>
      <c r="C1070">
        <v>2753.53</v>
      </c>
      <c r="D1070">
        <v>2753.35</v>
      </c>
      <c r="E1070">
        <v>2750.9</v>
      </c>
      <c r="F1070">
        <v>124.52</v>
      </c>
      <c r="G1070">
        <v>640.49699999999996</v>
      </c>
      <c r="H1070">
        <v>85.354100000000003</v>
      </c>
      <c r="I1070">
        <v>82.796300000000002</v>
      </c>
      <c r="J1070">
        <v>387.66699999999997</v>
      </c>
      <c r="K1070">
        <v>1925.16</v>
      </c>
      <c r="L1070">
        <v>1.2300499999999999E-3</v>
      </c>
      <c r="M1070">
        <v>0.99958899999999995</v>
      </c>
      <c r="N1070">
        <v>0</v>
      </c>
      <c r="O1070" t="s">
        <v>43</v>
      </c>
    </row>
    <row r="1071" spans="1:25" x14ac:dyDescent="0.25">
      <c r="A1071" t="s">
        <v>42</v>
      </c>
      <c r="B1071">
        <v>2800.7</v>
      </c>
      <c r="C1071">
        <v>2750.7</v>
      </c>
      <c r="D1071">
        <v>2750.52</v>
      </c>
      <c r="E1071">
        <v>2748.07</v>
      </c>
      <c r="F1071">
        <v>124.959</v>
      </c>
      <c r="G1071">
        <v>634.81899999999996</v>
      </c>
      <c r="H1071">
        <v>85.431100000000001</v>
      </c>
      <c r="I1071">
        <v>82.8005</v>
      </c>
      <c r="J1071">
        <v>381.93900000000002</v>
      </c>
      <c r="K1071">
        <v>1927.43</v>
      </c>
      <c r="L1071">
        <v>1.2300499999999999E-3</v>
      </c>
      <c r="M1071">
        <v>0.99933000000000005</v>
      </c>
      <c r="N1071">
        <v>0</v>
      </c>
      <c r="O1071" t="s">
        <v>43</v>
      </c>
    </row>
    <row r="1072" spans="1:25" x14ac:dyDescent="0.25">
      <c r="A1072" t="s">
        <v>42</v>
      </c>
      <c r="B1072">
        <v>2801.93</v>
      </c>
      <c r="C1072">
        <v>2752.15</v>
      </c>
      <c r="D1072">
        <v>2751.97</v>
      </c>
      <c r="E1072">
        <v>2749.52</v>
      </c>
      <c r="F1072">
        <v>124.749</v>
      </c>
      <c r="G1072">
        <v>635.62</v>
      </c>
      <c r="H1072">
        <v>85.357600000000005</v>
      </c>
      <c r="I1072">
        <v>82.818100000000001</v>
      </c>
      <c r="J1072">
        <v>382.85399999999998</v>
      </c>
      <c r="K1072">
        <v>1928.28</v>
      </c>
      <c r="L1072">
        <v>1.2300600000000001E-3</v>
      </c>
      <c r="M1072">
        <v>0.99990999999999997</v>
      </c>
      <c r="N1072">
        <v>0</v>
      </c>
      <c r="O1072" t="s">
        <v>43</v>
      </c>
    </row>
    <row r="1073" spans="1:15" x14ac:dyDescent="0.25">
      <c r="A1073" t="s">
        <v>42</v>
      </c>
      <c r="B1073">
        <v>2798.58</v>
      </c>
      <c r="C1073">
        <v>2748.7</v>
      </c>
      <c r="D1073">
        <v>2748.52</v>
      </c>
      <c r="E1073">
        <v>2746.07</v>
      </c>
      <c r="F1073">
        <v>124.86499999999999</v>
      </c>
      <c r="G1073">
        <v>634.702</v>
      </c>
      <c r="H1073">
        <v>85.468999999999994</v>
      </c>
      <c r="I1073">
        <v>82.818899999999999</v>
      </c>
      <c r="J1073">
        <v>381.76</v>
      </c>
      <c r="K1073">
        <v>1925.67</v>
      </c>
      <c r="L1073">
        <v>1.2300600000000001E-3</v>
      </c>
      <c r="M1073">
        <v>0.99993299999999996</v>
      </c>
      <c r="N1073">
        <v>0</v>
      </c>
      <c r="O1073" t="s">
        <v>43</v>
      </c>
    </row>
    <row r="1074" spans="1:15" x14ac:dyDescent="0.25">
      <c r="A1074" t="s">
        <v>42</v>
      </c>
      <c r="B1074">
        <v>2798.56</v>
      </c>
      <c r="C1074">
        <v>2748.66</v>
      </c>
      <c r="D1074">
        <v>2748.47</v>
      </c>
      <c r="E1074">
        <v>2746.03</v>
      </c>
      <c r="F1074">
        <v>124.598</v>
      </c>
      <c r="G1074">
        <v>635.22500000000002</v>
      </c>
      <c r="H1074">
        <v>85.448499999999996</v>
      </c>
      <c r="I1074">
        <v>82.792299999999997</v>
      </c>
      <c r="J1074">
        <v>382.4</v>
      </c>
      <c r="K1074">
        <v>1925.38</v>
      </c>
      <c r="L1074">
        <v>1.2300499999999999E-3</v>
      </c>
      <c r="M1074">
        <v>0.99905699999999997</v>
      </c>
      <c r="N1074">
        <v>0</v>
      </c>
      <c r="O1074" t="s">
        <v>43</v>
      </c>
    </row>
    <row r="1075" spans="1:15" x14ac:dyDescent="0.25">
      <c r="A1075" t="s">
        <v>42</v>
      </c>
      <c r="B1075">
        <v>2799.01</v>
      </c>
      <c r="C1075">
        <v>2749.12</v>
      </c>
      <c r="D1075">
        <v>2748.95</v>
      </c>
      <c r="E1075">
        <v>2746.5</v>
      </c>
      <c r="F1075">
        <v>124.902</v>
      </c>
      <c r="G1075">
        <v>634.92899999999997</v>
      </c>
      <c r="H1075">
        <v>85.444500000000005</v>
      </c>
      <c r="I1075">
        <v>82.8613</v>
      </c>
      <c r="J1075">
        <v>382.04399999999998</v>
      </c>
      <c r="K1075">
        <v>1925.71</v>
      </c>
      <c r="L1075">
        <v>1.2300499999999999E-3</v>
      </c>
      <c r="M1075">
        <v>0.99994000000000005</v>
      </c>
      <c r="N1075">
        <v>0</v>
      </c>
      <c r="O1075" t="s">
        <v>43</v>
      </c>
    </row>
    <row r="1076" spans="1:15" x14ac:dyDescent="0.25">
      <c r="A1076" t="s">
        <v>42</v>
      </c>
      <c r="B1076">
        <v>2800.92</v>
      </c>
      <c r="C1076">
        <v>2751.13</v>
      </c>
      <c r="D1076">
        <v>2750.95</v>
      </c>
      <c r="E1076">
        <v>2748.5</v>
      </c>
      <c r="F1076">
        <v>124.883</v>
      </c>
      <c r="G1076">
        <v>634.899</v>
      </c>
      <c r="H1076">
        <v>85.299700000000001</v>
      </c>
      <c r="I1076">
        <v>82.867599999999996</v>
      </c>
      <c r="J1076">
        <v>382.11500000000001</v>
      </c>
      <c r="K1076">
        <v>1927.81</v>
      </c>
      <c r="L1076">
        <v>1.2300499999999999E-3</v>
      </c>
      <c r="M1076">
        <v>0.99987499999999996</v>
      </c>
      <c r="N1076">
        <v>0</v>
      </c>
      <c r="O1076" t="s">
        <v>43</v>
      </c>
    </row>
    <row r="1077" spans="1:15" x14ac:dyDescent="0.25">
      <c r="A1077" t="s">
        <v>42</v>
      </c>
      <c r="B1077">
        <v>2796.51</v>
      </c>
      <c r="C1077">
        <v>2746.71</v>
      </c>
      <c r="D1077">
        <v>2746.53</v>
      </c>
      <c r="E1077">
        <v>2744.09</v>
      </c>
      <c r="F1077">
        <v>125.104</v>
      </c>
      <c r="G1077">
        <v>634.44299999999998</v>
      </c>
      <c r="H1077">
        <v>85.426900000000003</v>
      </c>
      <c r="I1077">
        <v>82.873999999999995</v>
      </c>
      <c r="J1077">
        <v>381.48899999999998</v>
      </c>
      <c r="K1077">
        <v>1923.74</v>
      </c>
      <c r="L1077">
        <v>1.23007E-3</v>
      </c>
      <c r="M1077">
        <v>0.999892</v>
      </c>
      <c r="N1077">
        <v>0</v>
      </c>
      <c r="O1077" t="s">
        <v>43</v>
      </c>
    </row>
    <row r="1078" spans="1:15" x14ac:dyDescent="0.25">
      <c r="A1078" t="s">
        <v>42</v>
      </c>
      <c r="B1078">
        <v>2798.31</v>
      </c>
      <c r="C1078">
        <v>2748.54</v>
      </c>
      <c r="D1078">
        <v>2748.36</v>
      </c>
      <c r="E1078">
        <v>2745.9</v>
      </c>
      <c r="F1078">
        <v>124.54300000000001</v>
      </c>
      <c r="G1078">
        <v>634.77700000000004</v>
      </c>
      <c r="H1078">
        <v>85.380399999999995</v>
      </c>
      <c r="I1078">
        <v>82.813800000000001</v>
      </c>
      <c r="J1078">
        <v>381.79399999999998</v>
      </c>
      <c r="K1078">
        <v>1925.84</v>
      </c>
      <c r="L1078">
        <v>1.2300499999999999E-3</v>
      </c>
      <c r="M1078">
        <v>0.99962700000000004</v>
      </c>
      <c r="N1078">
        <v>0</v>
      </c>
      <c r="O1078" t="s">
        <v>43</v>
      </c>
    </row>
    <row r="1079" spans="1:15" x14ac:dyDescent="0.25">
      <c r="A1079" t="s">
        <v>42</v>
      </c>
      <c r="B1079">
        <v>2797.84</v>
      </c>
      <c r="C1079">
        <v>2747.77</v>
      </c>
      <c r="D1079">
        <v>2747.58</v>
      </c>
      <c r="E1079">
        <v>2745.14</v>
      </c>
      <c r="F1079">
        <v>124.81699999999999</v>
      </c>
      <c r="G1079">
        <v>635.32000000000005</v>
      </c>
      <c r="H1079">
        <v>85.417699999999996</v>
      </c>
      <c r="I1079">
        <v>82.818200000000004</v>
      </c>
      <c r="J1079">
        <v>382.46100000000001</v>
      </c>
      <c r="K1079">
        <v>1924.19</v>
      </c>
      <c r="L1079">
        <v>1.2300499999999999E-3</v>
      </c>
      <c r="M1079">
        <v>0.99983200000000005</v>
      </c>
      <c r="N1079">
        <v>0</v>
      </c>
      <c r="O1079" t="s">
        <v>43</v>
      </c>
    </row>
    <row r="1080" spans="1:15" x14ac:dyDescent="0.25">
      <c r="A1080" t="s">
        <v>42</v>
      </c>
      <c r="B1080">
        <v>2795.87</v>
      </c>
      <c r="C1080">
        <v>2746.04</v>
      </c>
      <c r="D1080">
        <v>2745.87</v>
      </c>
      <c r="E1080">
        <v>2743.39</v>
      </c>
      <c r="F1080">
        <v>124.73099999999999</v>
      </c>
      <c r="G1080">
        <v>634.07000000000005</v>
      </c>
      <c r="H1080">
        <v>85.306299999999993</v>
      </c>
      <c r="I1080">
        <v>82.763099999999994</v>
      </c>
      <c r="J1080">
        <v>381.37</v>
      </c>
      <c r="K1080">
        <v>1923.9</v>
      </c>
      <c r="L1080">
        <v>1.2300600000000001E-3</v>
      </c>
      <c r="M1080">
        <v>0.99995699999999998</v>
      </c>
      <c r="N1080">
        <v>0</v>
      </c>
      <c r="O1080" t="s">
        <v>43</v>
      </c>
    </row>
    <row r="1081" spans="1:15" x14ac:dyDescent="0.25">
      <c r="A1081" t="s">
        <v>42</v>
      </c>
      <c r="B1081">
        <v>2797.89</v>
      </c>
      <c r="C1081">
        <v>2748.1</v>
      </c>
      <c r="D1081">
        <v>2747.93</v>
      </c>
      <c r="E1081">
        <v>2745.49</v>
      </c>
      <c r="F1081">
        <v>124.88500000000001</v>
      </c>
      <c r="G1081">
        <v>635.19600000000003</v>
      </c>
      <c r="H1081">
        <v>85.440399999999997</v>
      </c>
      <c r="I1081">
        <v>82.866299999999995</v>
      </c>
      <c r="J1081">
        <v>382.358</v>
      </c>
      <c r="K1081">
        <v>1924.55</v>
      </c>
      <c r="L1081">
        <v>1.2300499999999999E-3</v>
      </c>
      <c r="M1081">
        <v>0.99945099999999998</v>
      </c>
      <c r="N1081">
        <v>0</v>
      </c>
      <c r="O1081" t="s">
        <v>43</v>
      </c>
    </row>
    <row r="1082" spans="1:15" x14ac:dyDescent="0.25">
      <c r="A1082" t="s">
        <v>42</v>
      </c>
      <c r="B1082">
        <v>2797.87</v>
      </c>
      <c r="C1082">
        <v>2748.1</v>
      </c>
      <c r="D1082">
        <v>2747.92</v>
      </c>
      <c r="E1082">
        <v>2745.46</v>
      </c>
      <c r="F1082">
        <v>124.598</v>
      </c>
      <c r="G1082">
        <v>635.79</v>
      </c>
      <c r="H1082">
        <v>85.444199999999995</v>
      </c>
      <c r="I1082">
        <v>82.815899999999999</v>
      </c>
      <c r="J1082">
        <v>382.80700000000002</v>
      </c>
      <c r="K1082">
        <v>1924.33</v>
      </c>
      <c r="L1082">
        <v>1.2300499999999999E-3</v>
      </c>
      <c r="M1082">
        <v>0.99835600000000002</v>
      </c>
      <c r="N1082">
        <v>0</v>
      </c>
      <c r="O1082" t="s">
        <v>43</v>
      </c>
    </row>
    <row r="1083" spans="1:15" x14ac:dyDescent="0.25">
      <c r="A1083" t="s">
        <v>42</v>
      </c>
      <c r="B1083">
        <v>2796.77</v>
      </c>
      <c r="C1083">
        <v>2746.74</v>
      </c>
      <c r="D1083">
        <v>2746.57</v>
      </c>
      <c r="E1083">
        <v>2744.13</v>
      </c>
      <c r="F1083">
        <v>124.81399999999999</v>
      </c>
      <c r="G1083">
        <v>634.97400000000005</v>
      </c>
      <c r="H1083">
        <v>85.459500000000006</v>
      </c>
      <c r="I1083">
        <v>82.826300000000003</v>
      </c>
      <c r="J1083">
        <v>381.99700000000001</v>
      </c>
      <c r="K1083">
        <v>1923.49</v>
      </c>
      <c r="L1083">
        <v>1.2300499999999999E-3</v>
      </c>
      <c r="M1083">
        <v>0.99975599999999998</v>
      </c>
      <c r="N1083">
        <v>0</v>
      </c>
      <c r="O1083" t="s">
        <v>43</v>
      </c>
    </row>
    <row r="1084" spans="1:15" x14ac:dyDescent="0.25">
      <c r="A1084" t="s">
        <v>42</v>
      </c>
      <c r="B1084">
        <v>2799.13</v>
      </c>
      <c r="C1084">
        <v>2749.23</v>
      </c>
      <c r="D1084">
        <v>2749.05</v>
      </c>
      <c r="E1084">
        <v>2746.6</v>
      </c>
      <c r="F1084">
        <v>124.682</v>
      </c>
      <c r="G1084">
        <v>634.82399999999996</v>
      </c>
      <c r="H1084">
        <v>85.509699999999995</v>
      </c>
      <c r="I1084">
        <v>82.882400000000004</v>
      </c>
      <c r="J1084">
        <v>381.71699999999998</v>
      </c>
      <c r="K1084">
        <v>1926.2</v>
      </c>
      <c r="L1084">
        <v>1.2300499999999999E-3</v>
      </c>
      <c r="M1084">
        <v>0.99962499999999999</v>
      </c>
      <c r="N1084">
        <v>0</v>
      </c>
      <c r="O1084" t="s">
        <v>43</v>
      </c>
    </row>
    <row r="1085" spans="1:15" x14ac:dyDescent="0.25">
      <c r="A1085" t="s">
        <v>42</v>
      </c>
      <c r="B1085">
        <v>2800.68</v>
      </c>
      <c r="C1085">
        <v>2750.8</v>
      </c>
      <c r="D1085">
        <v>2750.62</v>
      </c>
      <c r="E1085">
        <v>2748.16</v>
      </c>
      <c r="F1085">
        <v>125.087</v>
      </c>
      <c r="G1085">
        <v>635.00699999999995</v>
      </c>
      <c r="H1085">
        <v>85.478200000000001</v>
      </c>
      <c r="I1085">
        <v>82.894999999999996</v>
      </c>
      <c r="J1085">
        <v>381.97699999999998</v>
      </c>
      <c r="K1085">
        <v>1927.12</v>
      </c>
      <c r="L1085">
        <v>1.2300499999999999E-3</v>
      </c>
      <c r="M1085">
        <v>0.999525</v>
      </c>
      <c r="N1085">
        <v>0</v>
      </c>
      <c r="O1085" t="s">
        <v>43</v>
      </c>
    </row>
    <row r="1086" spans="1:15" x14ac:dyDescent="0.25">
      <c r="A1086" t="s">
        <v>42</v>
      </c>
      <c r="B1086">
        <v>2799.32</v>
      </c>
      <c r="C1086">
        <v>2749.18</v>
      </c>
      <c r="D1086">
        <v>2748.99</v>
      </c>
      <c r="E1086">
        <v>2746.53</v>
      </c>
      <c r="F1086">
        <v>124.839</v>
      </c>
      <c r="G1086">
        <v>634.92600000000004</v>
      </c>
      <c r="H1086">
        <v>85.505700000000004</v>
      </c>
      <c r="I1086">
        <v>82.810500000000005</v>
      </c>
      <c r="J1086">
        <v>382.00900000000001</v>
      </c>
      <c r="K1086">
        <v>1925.9</v>
      </c>
      <c r="L1086">
        <v>1.2300499999999999E-3</v>
      </c>
      <c r="M1086">
        <v>0.99956199999999995</v>
      </c>
      <c r="N1086">
        <v>0</v>
      </c>
      <c r="O1086" t="s">
        <v>43</v>
      </c>
    </row>
    <row r="1087" spans="1:15" x14ac:dyDescent="0.25">
      <c r="A1087" t="s">
        <v>42</v>
      </c>
      <c r="B1087">
        <v>2794.05</v>
      </c>
      <c r="C1087">
        <v>2744.27</v>
      </c>
      <c r="D1087">
        <v>2744.09</v>
      </c>
      <c r="E1087">
        <v>2741.64</v>
      </c>
      <c r="F1087">
        <v>125.172</v>
      </c>
      <c r="G1087">
        <v>634.68399999999997</v>
      </c>
      <c r="H1087">
        <v>85.495500000000007</v>
      </c>
      <c r="I1087">
        <v>82.880899999999997</v>
      </c>
      <c r="J1087">
        <v>381.54599999999999</v>
      </c>
      <c r="K1087">
        <v>1921.03</v>
      </c>
      <c r="L1087">
        <v>1.2300600000000001E-3</v>
      </c>
      <c r="M1087">
        <v>0.99794499999999997</v>
      </c>
      <c r="N1087">
        <v>0</v>
      </c>
      <c r="O1087" t="s">
        <v>43</v>
      </c>
    </row>
    <row r="1088" spans="1:15" x14ac:dyDescent="0.25">
      <c r="A1088" t="s">
        <v>42</v>
      </c>
      <c r="B1088">
        <v>2800.78</v>
      </c>
      <c r="C1088">
        <v>2750.95</v>
      </c>
      <c r="D1088">
        <v>2750.77</v>
      </c>
      <c r="E1088">
        <v>2748.33</v>
      </c>
      <c r="F1088">
        <v>124.765</v>
      </c>
      <c r="G1088">
        <v>634.61199999999997</v>
      </c>
      <c r="H1088">
        <v>85.381900000000002</v>
      </c>
      <c r="I1088">
        <v>82.7393</v>
      </c>
      <c r="J1088">
        <v>381.94799999999998</v>
      </c>
      <c r="K1088">
        <v>1927.97</v>
      </c>
      <c r="L1088">
        <v>1.2300499999999999E-3</v>
      </c>
      <c r="M1088">
        <v>0.99909800000000004</v>
      </c>
      <c r="N1088">
        <v>194</v>
      </c>
      <c r="O1088" t="s">
        <v>43</v>
      </c>
    </row>
    <row r="1089" spans="1:15" x14ac:dyDescent="0.25">
      <c r="A1089" t="s">
        <v>42</v>
      </c>
      <c r="B1089">
        <v>2797.15</v>
      </c>
      <c r="C1089">
        <v>2747.2</v>
      </c>
      <c r="D1089">
        <v>2747.02</v>
      </c>
      <c r="E1089">
        <v>2744.56</v>
      </c>
      <c r="F1089">
        <v>124.973</v>
      </c>
      <c r="G1089">
        <v>634.79</v>
      </c>
      <c r="H1089">
        <v>85.436099999999996</v>
      </c>
      <c r="I1089">
        <v>82.8489</v>
      </c>
      <c r="J1089">
        <v>381.75900000000001</v>
      </c>
      <c r="K1089">
        <v>1924.07</v>
      </c>
      <c r="L1089">
        <v>1.2300499999999999E-3</v>
      </c>
      <c r="M1089">
        <v>0.99997499999999995</v>
      </c>
      <c r="N1089">
        <v>0</v>
      </c>
      <c r="O1089" t="s">
        <v>43</v>
      </c>
    </row>
    <row r="1090" spans="1:15" x14ac:dyDescent="0.25">
      <c r="A1090" t="s">
        <v>42</v>
      </c>
      <c r="B1090">
        <v>2799.1</v>
      </c>
      <c r="C1090">
        <v>2749.33</v>
      </c>
      <c r="D1090">
        <v>2749.15</v>
      </c>
      <c r="E1090">
        <v>2746.7</v>
      </c>
      <c r="F1090">
        <v>124.86499999999999</v>
      </c>
      <c r="G1090">
        <v>635.71400000000006</v>
      </c>
      <c r="H1090">
        <v>85.468100000000007</v>
      </c>
      <c r="I1090">
        <v>82.831500000000005</v>
      </c>
      <c r="J1090">
        <v>382.68599999999998</v>
      </c>
      <c r="K1090">
        <v>1925.34</v>
      </c>
      <c r="L1090">
        <v>1.2300499999999999E-3</v>
      </c>
      <c r="M1090">
        <v>0.99998500000000001</v>
      </c>
      <c r="N1090">
        <v>0</v>
      </c>
      <c r="O1090" t="s">
        <v>43</v>
      </c>
    </row>
    <row r="1091" spans="1:15" x14ac:dyDescent="0.25">
      <c r="A1091" t="s">
        <v>42</v>
      </c>
      <c r="B1091">
        <v>2799.45</v>
      </c>
      <c r="C1091">
        <v>2749.51</v>
      </c>
      <c r="D1091">
        <v>2749.33</v>
      </c>
      <c r="E1091">
        <v>2746.88</v>
      </c>
      <c r="F1091">
        <v>124.962</v>
      </c>
      <c r="G1091">
        <v>635.09100000000001</v>
      </c>
      <c r="H1091">
        <v>85.330200000000005</v>
      </c>
      <c r="I1091">
        <v>82.808999999999997</v>
      </c>
      <c r="J1091">
        <v>382.327</v>
      </c>
      <c r="K1091">
        <v>1926.04</v>
      </c>
      <c r="L1091">
        <v>1.2300499999999999E-3</v>
      </c>
      <c r="M1091">
        <v>0.99997400000000003</v>
      </c>
      <c r="N1091">
        <v>9</v>
      </c>
      <c r="O1091" t="s">
        <v>43</v>
      </c>
    </row>
    <row r="1092" spans="1:15" x14ac:dyDescent="0.25">
      <c r="A1092" t="s">
        <v>42</v>
      </c>
      <c r="B1092">
        <v>2798.2</v>
      </c>
      <c r="C1092">
        <v>2748.16</v>
      </c>
      <c r="D1092">
        <v>2747.99</v>
      </c>
      <c r="E1092">
        <v>2745.53</v>
      </c>
      <c r="F1092">
        <v>124.645</v>
      </c>
      <c r="G1092">
        <v>635.40599999999995</v>
      </c>
      <c r="H1092">
        <v>85.364800000000002</v>
      </c>
      <c r="I1092">
        <v>82.821799999999996</v>
      </c>
      <c r="J1092">
        <v>382.63400000000001</v>
      </c>
      <c r="K1092">
        <v>1924.66</v>
      </c>
      <c r="L1092">
        <v>1.2300600000000001E-3</v>
      </c>
      <c r="M1092">
        <v>0.99971299999999996</v>
      </c>
      <c r="N1092">
        <v>0</v>
      </c>
      <c r="O1092" t="s">
        <v>43</v>
      </c>
    </row>
    <row r="1093" spans="1:15" x14ac:dyDescent="0.25">
      <c r="A1093" t="s">
        <v>42</v>
      </c>
      <c r="B1093">
        <v>2798.88</v>
      </c>
      <c r="C1093">
        <v>2748.97</v>
      </c>
      <c r="D1093">
        <v>2748.8</v>
      </c>
      <c r="E1093">
        <v>2746.34</v>
      </c>
      <c r="F1093">
        <v>124.92400000000001</v>
      </c>
      <c r="G1093">
        <v>634.63699999999994</v>
      </c>
      <c r="H1093">
        <v>85.447500000000005</v>
      </c>
      <c r="I1093">
        <v>82.8947</v>
      </c>
      <c r="J1093">
        <v>381.70699999999999</v>
      </c>
      <c r="K1093">
        <v>1925.88</v>
      </c>
      <c r="L1093">
        <v>1.2300499999999999E-3</v>
      </c>
      <c r="M1093">
        <v>0.99970499999999995</v>
      </c>
      <c r="N1093">
        <v>0</v>
      </c>
      <c r="O1093" t="s">
        <v>43</v>
      </c>
    </row>
    <row r="1094" spans="1:15" x14ac:dyDescent="0.25">
      <c r="A1094" t="s">
        <v>42</v>
      </c>
      <c r="B1094">
        <v>2794.47</v>
      </c>
      <c r="C1094">
        <v>2744.71</v>
      </c>
      <c r="D1094">
        <v>2744.53</v>
      </c>
      <c r="E1094">
        <v>2742.09</v>
      </c>
      <c r="F1094">
        <v>124.74299999999999</v>
      </c>
      <c r="G1094">
        <v>635.00400000000002</v>
      </c>
      <c r="H1094">
        <v>85.361699999999999</v>
      </c>
      <c r="I1094">
        <v>82.858800000000002</v>
      </c>
      <c r="J1094">
        <v>382.14699999999999</v>
      </c>
      <c r="K1094">
        <v>1921.7</v>
      </c>
      <c r="L1094">
        <v>1.2300600000000001E-3</v>
      </c>
      <c r="M1094">
        <v>0.99982000000000004</v>
      </c>
      <c r="N1094">
        <v>0</v>
      </c>
      <c r="O1094" t="s">
        <v>43</v>
      </c>
    </row>
    <row r="1095" spans="1:15" x14ac:dyDescent="0.25">
      <c r="A1095" t="s">
        <v>42</v>
      </c>
      <c r="B1095">
        <v>2799.06</v>
      </c>
      <c r="C1095">
        <v>2749.18</v>
      </c>
      <c r="D1095">
        <v>2749.01</v>
      </c>
      <c r="E1095">
        <v>2746.55</v>
      </c>
      <c r="F1095">
        <v>124.946</v>
      </c>
      <c r="G1095">
        <v>634.89499999999998</v>
      </c>
      <c r="H1095">
        <v>85.437700000000007</v>
      </c>
      <c r="I1095">
        <v>82.830200000000005</v>
      </c>
      <c r="J1095">
        <v>382.041</v>
      </c>
      <c r="K1095">
        <v>1925.85</v>
      </c>
      <c r="L1095">
        <v>1.2300499999999999E-3</v>
      </c>
      <c r="M1095">
        <v>0.99994300000000003</v>
      </c>
      <c r="N1095">
        <v>0</v>
      </c>
      <c r="O1095" t="s">
        <v>43</v>
      </c>
    </row>
    <row r="1096" spans="1:15" x14ac:dyDescent="0.25">
      <c r="A1096" t="s">
        <v>42</v>
      </c>
      <c r="B1096">
        <v>2799.19</v>
      </c>
      <c r="C1096">
        <v>2749.33</v>
      </c>
      <c r="D1096">
        <v>2749.16</v>
      </c>
      <c r="E1096">
        <v>2746.71</v>
      </c>
      <c r="F1096">
        <v>124.614</v>
      </c>
      <c r="G1096">
        <v>634.97699999999998</v>
      </c>
      <c r="H1096">
        <v>85.434100000000001</v>
      </c>
      <c r="I1096">
        <v>82.805499999999995</v>
      </c>
      <c r="J1096">
        <v>382.10700000000003</v>
      </c>
      <c r="K1096">
        <v>1926.3</v>
      </c>
      <c r="L1096">
        <v>1.2300499999999999E-3</v>
      </c>
      <c r="M1096">
        <v>0.99943099999999996</v>
      </c>
      <c r="N1096">
        <v>0</v>
      </c>
      <c r="O1096" t="s">
        <v>43</v>
      </c>
    </row>
    <row r="1097" spans="1:15" x14ac:dyDescent="0.25">
      <c r="A1097" t="s">
        <v>42</v>
      </c>
      <c r="B1097">
        <v>2799.24</v>
      </c>
      <c r="C1097">
        <v>2749.37</v>
      </c>
      <c r="D1097">
        <v>2749.19</v>
      </c>
      <c r="E1097">
        <v>2746.72</v>
      </c>
      <c r="F1097">
        <v>124.86</v>
      </c>
      <c r="G1097">
        <v>635.26199999999994</v>
      </c>
      <c r="H1097">
        <v>85.409199999999998</v>
      </c>
      <c r="I1097">
        <v>82.804599999999994</v>
      </c>
      <c r="J1097">
        <v>382.45100000000002</v>
      </c>
      <c r="K1097">
        <v>1925.78</v>
      </c>
      <c r="L1097">
        <v>1.2300499999999999E-3</v>
      </c>
      <c r="M1097">
        <v>0.99988200000000005</v>
      </c>
      <c r="N1097">
        <v>0</v>
      </c>
      <c r="O1097" t="s">
        <v>43</v>
      </c>
    </row>
    <row r="1098" spans="1:15" x14ac:dyDescent="0.25">
      <c r="A1098" t="s">
        <v>42</v>
      </c>
      <c r="B1098">
        <v>2801.04</v>
      </c>
      <c r="C1098">
        <v>2751.26</v>
      </c>
      <c r="D1098">
        <v>2751.08</v>
      </c>
      <c r="E1098">
        <v>2748.62</v>
      </c>
      <c r="F1098">
        <v>124.66</v>
      </c>
      <c r="G1098">
        <v>635.92100000000005</v>
      </c>
      <c r="H1098">
        <v>85.413399999999996</v>
      </c>
      <c r="I1098">
        <v>82.796199999999999</v>
      </c>
      <c r="J1098">
        <v>383.01400000000001</v>
      </c>
      <c r="K1098">
        <v>1927.23</v>
      </c>
      <c r="L1098">
        <v>1.23007E-3</v>
      </c>
      <c r="M1098">
        <v>0.99990699999999999</v>
      </c>
      <c r="N1098">
        <v>0</v>
      </c>
      <c r="O1098" t="s">
        <v>43</v>
      </c>
    </row>
    <row r="1099" spans="1:15" x14ac:dyDescent="0.25">
      <c r="A1099" t="s">
        <v>42</v>
      </c>
      <c r="B1099">
        <v>2799.27</v>
      </c>
      <c r="C1099">
        <v>2749.4</v>
      </c>
      <c r="D1099">
        <v>2749.22</v>
      </c>
      <c r="E1099">
        <v>2746.77</v>
      </c>
      <c r="F1099">
        <v>125.05800000000001</v>
      </c>
      <c r="G1099">
        <v>634.45500000000004</v>
      </c>
      <c r="H1099">
        <v>85.329400000000007</v>
      </c>
      <c r="I1099">
        <v>82.755600000000001</v>
      </c>
      <c r="J1099">
        <v>381.68700000000001</v>
      </c>
      <c r="K1099">
        <v>1926.4</v>
      </c>
      <c r="L1099">
        <v>1.2300499999999999E-3</v>
      </c>
      <c r="M1099">
        <v>0.999135</v>
      </c>
      <c r="N1099">
        <v>207</v>
      </c>
      <c r="O1099" t="s">
        <v>43</v>
      </c>
    </row>
    <row r="1100" spans="1:15" x14ac:dyDescent="0.25">
      <c r="A1100" t="s">
        <v>42</v>
      </c>
      <c r="B1100">
        <v>2799.06</v>
      </c>
      <c r="C1100">
        <v>2749.24</v>
      </c>
      <c r="D1100">
        <v>2749.06</v>
      </c>
      <c r="E1100">
        <v>2746.62</v>
      </c>
      <c r="F1100">
        <v>124.643</v>
      </c>
      <c r="G1100">
        <v>636.14700000000005</v>
      </c>
      <c r="H1100">
        <v>85.468100000000007</v>
      </c>
      <c r="I1100">
        <v>82.842600000000004</v>
      </c>
      <c r="J1100">
        <v>383.16899999999998</v>
      </c>
      <c r="K1100">
        <v>1925.06</v>
      </c>
      <c r="L1100">
        <v>1.2300499999999999E-3</v>
      </c>
      <c r="M1100">
        <v>0.99990100000000004</v>
      </c>
      <c r="N1100">
        <v>0</v>
      </c>
      <c r="O1100" t="s">
        <v>43</v>
      </c>
    </row>
    <row r="1101" spans="1:15" x14ac:dyDescent="0.25">
      <c r="A1101" t="s">
        <v>42</v>
      </c>
      <c r="B1101">
        <v>2798.49</v>
      </c>
      <c r="C1101">
        <v>2748.65</v>
      </c>
      <c r="D1101">
        <v>2748.47</v>
      </c>
      <c r="E1101">
        <v>2746.04</v>
      </c>
      <c r="F1101">
        <v>124.499</v>
      </c>
      <c r="G1101">
        <v>636.99699999999996</v>
      </c>
      <c r="H1101">
        <v>85.421499999999995</v>
      </c>
      <c r="I1101">
        <v>82.854200000000006</v>
      </c>
      <c r="J1101">
        <v>384.09500000000003</v>
      </c>
      <c r="K1101">
        <v>1923.74</v>
      </c>
      <c r="L1101">
        <v>1.2300499999999999E-3</v>
      </c>
      <c r="M1101">
        <v>0.99981799999999998</v>
      </c>
      <c r="N1101">
        <v>0</v>
      </c>
      <c r="O1101" t="s">
        <v>43</v>
      </c>
    </row>
    <row r="1102" spans="1:15" x14ac:dyDescent="0.25">
      <c r="A1102" t="s">
        <v>42</v>
      </c>
      <c r="B1102">
        <v>2799.1</v>
      </c>
      <c r="C1102">
        <v>2749.33</v>
      </c>
      <c r="D1102">
        <v>2749.15</v>
      </c>
      <c r="E1102">
        <v>2746.7</v>
      </c>
      <c r="F1102">
        <v>124.703</v>
      </c>
      <c r="G1102">
        <v>635.37199999999996</v>
      </c>
      <c r="H1102">
        <v>85.474500000000006</v>
      </c>
      <c r="I1102">
        <v>82.809100000000001</v>
      </c>
      <c r="J1102">
        <v>382.45299999999997</v>
      </c>
      <c r="K1102">
        <v>1925.75</v>
      </c>
      <c r="L1102">
        <v>1.2300499999999999E-3</v>
      </c>
      <c r="M1102">
        <v>0.99962399999999996</v>
      </c>
      <c r="N1102">
        <v>0</v>
      </c>
      <c r="O1102" t="s">
        <v>43</v>
      </c>
    </row>
    <row r="1103" spans="1:15" x14ac:dyDescent="0.25">
      <c r="A1103" t="s">
        <v>42</v>
      </c>
      <c r="B1103">
        <v>2800.21</v>
      </c>
      <c r="C1103">
        <v>2750.32</v>
      </c>
      <c r="D1103">
        <v>2750.13</v>
      </c>
      <c r="E1103">
        <v>2747.68</v>
      </c>
      <c r="F1103">
        <v>125.07</v>
      </c>
      <c r="G1103">
        <v>634.76400000000001</v>
      </c>
      <c r="H1103">
        <v>85.457599999999999</v>
      </c>
      <c r="I1103">
        <v>82.861199999999997</v>
      </c>
      <c r="J1103">
        <v>381.66399999999999</v>
      </c>
      <c r="K1103">
        <v>1927.04</v>
      </c>
      <c r="L1103">
        <v>1.2300499999999999E-3</v>
      </c>
      <c r="M1103">
        <v>0.99969200000000003</v>
      </c>
      <c r="N1103">
        <v>0</v>
      </c>
      <c r="O1103" t="s">
        <v>43</v>
      </c>
    </row>
    <row r="1104" spans="1:15" x14ac:dyDescent="0.25">
      <c r="A1104" t="s">
        <v>42</v>
      </c>
      <c r="B1104">
        <v>2798.71</v>
      </c>
      <c r="C1104">
        <v>2748.73</v>
      </c>
      <c r="D1104">
        <v>2748.55</v>
      </c>
      <c r="E1104">
        <v>2746.08</v>
      </c>
      <c r="F1104">
        <v>124.63200000000001</v>
      </c>
      <c r="G1104">
        <v>635.40099999999995</v>
      </c>
      <c r="H1104">
        <v>85.371200000000002</v>
      </c>
      <c r="I1104">
        <v>82.809100000000001</v>
      </c>
      <c r="J1104">
        <v>382.66399999999999</v>
      </c>
      <c r="K1104">
        <v>1925.21</v>
      </c>
      <c r="L1104">
        <v>1.2300499999999999E-3</v>
      </c>
      <c r="M1104">
        <v>0.99965499999999996</v>
      </c>
      <c r="N1104">
        <v>0</v>
      </c>
      <c r="O1104" t="s">
        <v>43</v>
      </c>
    </row>
    <row r="1105" spans="1:25" x14ac:dyDescent="0.25">
      <c r="A1105" t="s">
        <v>42</v>
      </c>
      <c r="B1105">
        <v>2800.79</v>
      </c>
      <c r="C1105">
        <v>2750.94</v>
      </c>
      <c r="D1105">
        <v>2750.76</v>
      </c>
      <c r="E1105">
        <v>2748.32</v>
      </c>
      <c r="F1105">
        <v>125.124</v>
      </c>
      <c r="G1105">
        <v>634.90899999999999</v>
      </c>
      <c r="H1105">
        <v>85.413700000000006</v>
      </c>
      <c r="I1105">
        <v>82.812799999999996</v>
      </c>
      <c r="J1105">
        <v>381.95400000000001</v>
      </c>
      <c r="K1105">
        <v>1927.39</v>
      </c>
      <c r="L1105">
        <v>1.2300499999999999E-3</v>
      </c>
      <c r="M1105">
        <v>0.99992800000000004</v>
      </c>
      <c r="N1105">
        <v>0</v>
      </c>
      <c r="O1105" t="s">
        <v>43</v>
      </c>
    </row>
    <row r="1106" spans="1:25" x14ac:dyDescent="0.25">
      <c r="A1106" t="s">
        <v>42</v>
      </c>
      <c r="B1106">
        <v>2799.44</v>
      </c>
      <c r="C1106">
        <v>2749.54</v>
      </c>
      <c r="D1106">
        <v>2749.37</v>
      </c>
      <c r="E1106">
        <v>2746.91</v>
      </c>
      <c r="F1106">
        <v>124.718</v>
      </c>
      <c r="G1106">
        <v>635.24199999999996</v>
      </c>
      <c r="H1106">
        <v>85.299099999999996</v>
      </c>
      <c r="I1106">
        <v>82.872100000000003</v>
      </c>
      <c r="J1106">
        <v>382.43700000000001</v>
      </c>
      <c r="K1106">
        <v>1926.13</v>
      </c>
      <c r="L1106">
        <v>1.2300499999999999E-3</v>
      </c>
      <c r="M1106">
        <v>0.99932699999999997</v>
      </c>
      <c r="N1106">
        <v>0</v>
      </c>
      <c r="O1106" t="s">
        <v>43</v>
      </c>
    </row>
    <row r="1107" spans="1:25" x14ac:dyDescent="0.25">
      <c r="A1107" t="s">
        <v>42</v>
      </c>
      <c r="B1107">
        <v>2798.84</v>
      </c>
      <c r="C1107">
        <v>2749.13</v>
      </c>
      <c r="D1107">
        <v>2748.95</v>
      </c>
      <c r="E1107">
        <v>2746.5</v>
      </c>
      <c r="F1107">
        <v>124.818</v>
      </c>
      <c r="G1107">
        <v>635.35199999999998</v>
      </c>
      <c r="H1107">
        <v>85.446399999999997</v>
      </c>
      <c r="I1107">
        <v>82.847999999999999</v>
      </c>
      <c r="J1107">
        <v>382.48</v>
      </c>
      <c r="K1107">
        <v>1925.47</v>
      </c>
      <c r="L1107">
        <v>1.2300499999999999E-3</v>
      </c>
      <c r="M1107">
        <v>0.999475</v>
      </c>
      <c r="N1107">
        <v>0</v>
      </c>
      <c r="O1107" t="s">
        <v>43</v>
      </c>
    </row>
    <row r="1108" spans="1:25" x14ac:dyDescent="0.25">
      <c r="A1108" t="s">
        <v>42</v>
      </c>
      <c r="B1108">
        <v>2797.46</v>
      </c>
      <c r="C1108">
        <v>2747.75</v>
      </c>
      <c r="D1108">
        <v>2747.57</v>
      </c>
      <c r="E1108">
        <v>2745.11</v>
      </c>
      <c r="F1108">
        <v>124.806</v>
      </c>
      <c r="G1108">
        <v>634.64800000000002</v>
      </c>
      <c r="H1108">
        <v>85.417400000000001</v>
      </c>
      <c r="I1108">
        <v>82.822699999999998</v>
      </c>
      <c r="J1108">
        <v>381.81700000000001</v>
      </c>
      <c r="K1108">
        <v>1924.91</v>
      </c>
      <c r="L1108">
        <v>1.2300499999999999E-3</v>
      </c>
      <c r="M1108">
        <v>0.99965700000000002</v>
      </c>
      <c r="N1108">
        <v>0</v>
      </c>
      <c r="O1108" t="s">
        <v>43</v>
      </c>
    </row>
    <row r="1109" spans="1:25" x14ac:dyDescent="0.25">
      <c r="A1109" t="s">
        <v>42</v>
      </c>
      <c r="B1109">
        <v>2800.3</v>
      </c>
      <c r="C1109">
        <v>2750.44</v>
      </c>
      <c r="D1109">
        <v>2750.27</v>
      </c>
      <c r="E1109">
        <v>2747.8</v>
      </c>
      <c r="F1109">
        <v>125.042</v>
      </c>
      <c r="G1109">
        <v>635.37599999999998</v>
      </c>
      <c r="H1109">
        <v>85.400499999999994</v>
      </c>
      <c r="I1109">
        <v>82.882400000000004</v>
      </c>
      <c r="J1109">
        <v>382.464</v>
      </c>
      <c r="K1109">
        <v>1926.56</v>
      </c>
      <c r="L1109">
        <v>1.2300499999999999E-3</v>
      </c>
      <c r="M1109">
        <v>0.99987499999999996</v>
      </c>
      <c r="N1109">
        <v>0</v>
      </c>
      <c r="O1109" t="s">
        <v>43</v>
      </c>
    </row>
    <row r="1110" spans="1:25" x14ac:dyDescent="0.25">
      <c r="A1110" t="s">
        <v>42</v>
      </c>
      <c r="B1110">
        <v>2797.93</v>
      </c>
      <c r="C1110">
        <v>2748.19</v>
      </c>
      <c r="D1110">
        <v>2748</v>
      </c>
      <c r="E1110">
        <v>2745.56</v>
      </c>
      <c r="F1110">
        <v>124.717</v>
      </c>
      <c r="G1110">
        <v>635.31899999999996</v>
      </c>
      <c r="H1110">
        <v>85.419399999999996</v>
      </c>
      <c r="I1110">
        <v>82.866799999999998</v>
      </c>
      <c r="J1110">
        <v>382.36700000000002</v>
      </c>
      <c r="K1110">
        <v>1924.72</v>
      </c>
      <c r="L1110">
        <v>1.2300499999999999E-3</v>
      </c>
      <c r="M1110">
        <v>0.99936100000000005</v>
      </c>
      <c r="N1110">
        <v>0</v>
      </c>
      <c r="O1110" t="s">
        <v>43</v>
      </c>
    </row>
    <row r="1111" spans="1:25" x14ac:dyDescent="0.25">
      <c r="A1111" t="s">
        <v>42</v>
      </c>
      <c r="B1111">
        <v>2798.58</v>
      </c>
      <c r="C1111">
        <v>2748.64</v>
      </c>
      <c r="D1111">
        <v>2748.47</v>
      </c>
      <c r="E1111">
        <v>2746.02</v>
      </c>
      <c r="F1111">
        <v>124.80200000000001</v>
      </c>
      <c r="G1111">
        <v>635.11</v>
      </c>
      <c r="H1111">
        <v>85.379000000000005</v>
      </c>
      <c r="I1111">
        <v>82.856399999999994</v>
      </c>
      <c r="J1111">
        <v>382.23</v>
      </c>
      <c r="K1111">
        <v>1925.31</v>
      </c>
      <c r="L1111">
        <v>1.2300499999999999E-3</v>
      </c>
      <c r="M1111">
        <v>0.99925900000000001</v>
      </c>
      <c r="N1111">
        <v>0</v>
      </c>
      <c r="O1111" t="s">
        <v>43</v>
      </c>
    </row>
    <row r="1112" spans="1:25" x14ac:dyDescent="0.25">
      <c r="A1112" t="s">
        <v>42</v>
      </c>
      <c r="B1112">
        <v>2798.55</v>
      </c>
      <c r="C1112">
        <v>2748.76</v>
      </c>
      <c r="D1112">
        <v>2748.58</v>
      </c>
      <c r="E1112">
        <v>2746.14</v>
      </c>
      <c r="F1112">
        <v>124.571</v>
      </c>
      <c r="G1112">
        <v>638.38699999999994</v>
      </c>
      <c r="H1112">
        <v>85.431399999999996</v>
      </c>
      <c r="I1112">
        <v>82.816100000000006</v>
      </c>
      <c r="J1112">
        <v>385.46800000000002</v>
      </c>
      <c r="K1112">
        <v>1922.46</v>
      </c>
      <c r="L1112">
        <v>1.2300499999999999E-3</v>
      </c>
      <c r="M1112">
        <v>0.99967700000000004</v>
      </c>
      <c r="N1112">
        <v>0</v>
      </c>
      <c r="O1112" t="s">
        <v>43</v>
      </c>
    </row>
    <row r="1113" spans="1:25" x14ac:dyDescent="0.25">
      <c r="A1113" t="s">
        <v>42</v>
      </c>
      <c r="B1113">
        <v>2803.03</v>
      </c>
      <c r="C1113">
        <v>2753.16</v>
      </c>
      <c r="D1113">
        <v>2752.97</v>
      </c>
      <c r="E1113">
        <v>2750.52</v>
      </c>
      <c r="F1113">
        <v>124.875</v>
      </c>
      <c r="G1113">
        <v>639.07399999999996</v>
      </c>
      <c r="H1113">
        <v>85.400800000000004</v>
      </c>
      <c r="I1113">
        <v>82.848600000000005</v>
      </c>
      <c r="J1113">
        <v>386.30099999999999</v>
      </c>
      <c r="K1113">
        <v>1925.68</v>
      </c>
      <c r="L1113">
        <v>1.2300499999999999E-3</v>
      </c>
      <c r="M1113">
        <v>0.99886299999999995</v>
      </c>
      <c r="N1113">
        <v>0</v>
      </c>
      <c r="O1113" t="s">
        <v>43</v>
      </c>
    </row>
    <row r="1114" spans="1:25" x14ac:dyDescent="0.25">
      <c r="A1114" t="s">
        <v>42</v>
      </c>
      <c r="B1114">
        <v>2799.6</v>
      </c>
      <c r="C1114">
        <v>2749.74</v>
      </c>
      <c r="D1114">
        <v>2749.57</v>
      </c>
      <c r="E1114">
        <v>2747.12</v>
      </c>
      <c r="F1114">
        <v>124.824</v>
      </c>
      <c r="G1114">
        <v>634.88900000000001</v>
      </c>
      <c r="H1114">
        <v>85.422399999999996</v>
      </c>
      <c r="I1114">
        <v>82.860699999999994</v>
      </c>
      <c r="J1114">
        <v>381.95400000000001</v>
      </c>
      <c r="K1114">
        <v>1926.44</v>
      </c>
      <c r="L1114">
        <v>1.2300499999999999E-3</v>
      </c>
      <c r="M1114">
        <v>0.99954200000000004</v>
      </c>
      <c r="N1114">
        <v>0</v>
      </c>
      <c r="O1114" t="s">
        <v>43</v>
      </c>
    </row>
    <row r="1115" spans="1:25" x14ac:dyDescent="0.25">
      <c r="A1115" t="s">
        <v>42</v>
      </c>
      <c r="B1115">
        <v>2797.78</v>
      </c>
      <c r="C1115">
        <v>2747.86</v>
      </c>
      <c r="D1115">
        <v>2747.69</v>
      </c>
      <c r="E1115">
        <v>2745.25</v>
      </c>
      <c r="F1115">
        <v>124.42</v>
      </c>
      <c r="G1115">
        <v>636.23800000000006</v>
      </c>
      <c r="H1115">
        <v>85.364999999999995</v>
      </c>
      <c r="I1115">
        <v>82.870599999999996</v>
      </c>
      <c r="J1115">
        <v>383.32799999999997</v>
      </c>
      <c r="K1115">
        <v>1923.72</v>
      </c>
      <c r="L1115">
        <v>1.23007E-3</v>
      </c>
      <c r="M1115">
        <v>0.99997499999999995</v>
      </c>
      <c r="N1115">
        <v>0</v>
      </c>
      <c r="O1115" t="s">
        <v>43</v>
      </c>
    </row>
    <row r="1116" spans="1:25" x14ac:dyDescent="0.25">
      <c r="A1116" t="s">
        <v>42</v>
      </c>
      <c r="B1116">
        <v>2798.22</v>
      </c>
      <c r="C1116">
        <v>2748.32</v>
      </c>
      <c r="D1116">
        <v>2748.14</v>
      </c>
      <c r="E1116">
        <v>2745.69</v>
      </c>
      <c r="F1116">
        <v>124.76600000000001</v>
      </c>
      <c r="G1116">
        <v>635.10400000000004</v>
      </c>
      <c r="H1116">
        <v>85.392399999999995</v>
      </c>
      <c r="I1116">
        <v>82.842100000000002</v>
      </c>
      <c r="J1116">
        <v>382.21600000000001</v>
      </c>
      <c r="K1116">
        <v>1925.04</v>
      </c>
      <c r="L1116">
        <v>1.2300499999999999E-3</v>
      </c>
      <c r="M1116">
        <v>0.99938000000000005</v>
      </c>
      <c r="N1116">
        <v>0</v>
      </c>
      <c r="O1116" t="s">
        <v>43</v>
      </c>
    </row>
    <row r="1117" spans="1:25" x14ac:dyDescent="0.25">
      <c r="A1117" t="s">
        <v>42</v>
      </c>
      <c r="B1117">
        <v>2796.53</v>
      </c>
      <c r="C1117">
        <v>2746.71</v>
      </c>
      <c r="D1117">
        <v>2746.54</v>
      </c>
      <c r="E1117">
        <v>2744.08</v>
      </c>
      <c r="F1117">
        <v>124.88500000000001</v>
      </c>
      <c r="G1117">
        <v>634.92700000000002</v>
      </c>
      <c r="H1117">
        <v>85.4238</v>
      </c>
      <c r="I1117">
        <v>82.813900000000004</v>
      </c>
      <c r="J1117">
        <v>381.94</v>
      </c>
      <c r="K1117">
        <v>1923.45</v>
      </c>
      <c r="L1117">
        <v>1.2300799999999999E-3</v>
      </c>
      <c r="M1117">
        <v>0.99924999999999997</v>
      </c>
      <c r="N1117">
        <v>0</v>
      </c>
      <c r="O1117" t="s">
        <v>43</v>
      </c>
    </row>
    <row r="1118" spans="1:25" x14ac:dyDescent="0.25">
      <c r="A1118" t="s">
        <v>42</v>
      </c>
      <c r="B1118">
        <v>2797.88</v>
      </c>
      <c r="C1118">
        <v>2748.11</v>
      </c>
      <c r="D1118">
        <v>2747.93</v>
      </c>
      <c r="E1118">
        <v>2745.46</v>
      </c>
      <c r="F1118">
        <v>124.61</v>
      </c>
      <c r="G1118">
        <v>634.81600000000003</v>
      </c>
      <c r="H1118">
        <v>85.346999999999994</v>
      </c>
      <c r="I1118">
        <v>82.793099999999995</v>
      </c>
      <c r="J1118">
        <v>381.99400000000003</v>
      </c>
      <c r="K1118">
        <v>1925.23</v>
      </c>
      <c r="L1118">
        <v>1.2300499999999999E-3</v>
      </c>
      <c r="M1118">
        <v>0.99809700000000001</v>
      </c>
      <c r="N1118">
        <v>0</v>
      </c>
      <c r="O1118" t="s">
        <v>43</v>
      </c>
    </row>
    <row r="1119" spans="1:25" x14ac:dyDescent="0.25">
      <c r="A1119" t="s">
        <v>42</v>
      </c>
      <c r="B1119">
        <v>2799.56</v>
      </c>
      <c r="C1119">
        <v>2749.78</v>
      </c>
      <c r="D1119">
        <v>2749.6</v>
      </c>
      <c r="E1119">
        <v>2747.14</v>
      </c>
      <c r="F1119">
        <v>124.964</v>
      </c>
      <c r="G1119">
        <v>634.73500000000001</v>
      </c>
      <c r="H1119">
        <v>85.482799999999997</v>
      </c>
      <c r="I1119">
        <v>82.928700000000006</v>
      </c>
      <c r="J1119">
        <v>381.65</v>
      </c>
      <c r="K1119">
        <v>1926.61</v>
      </c>
      <c r="L1119">
        <v>1.2300499999999999E-3</v>
      </c>
      <c r="M1119">
        <v>0.99929199999999996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2798.85</v>
      </c>
      <c r="C1120">
        <v>2749.12</v>
      </c>
      <c r="D1120">
        <v>2748.93</v>
      </c>
      <c r="E1120">
        <v>2746.48</v>
      </c>
      <c r="F1120">
        <v>124.965</v>
      </c>
      <c r="G1120">
        <v>634.78599999999994</v>
      </c>
      <c r="H1120">
        <v>85.456199999999995</v>
      </c>
      <c r="I1120">
        <v>82.833600000000004</v>
      </c>
      <c r="J1120">
        <v>381.86799999999999</v>
      </c>
      <c r="K1120">
        <v>1925.88</v>
      </c>
      <c r="L1120">
        <v>1.2300499999999999E-3</v>
      </c>
      <c r="M1120">
        <v>0.99936700000000001</v>
      </c>
      <c r="N1120">
        <v>0</v>
      </c>
      <c r="O1120" t="s">
        <v>43</v>
      </c>
      <c r="R1120">
        <f>AVERAGE(B1071:B1120)</f>
        <v>2798.7736000000004</v>
      </c>
      <c r="S1120">
        <f>AVERAGE(C1071:C1120)</f>
        <v>2748.9153999999999</v>
      </c>
      <c r="U1120">
        <f>_xlfn.VAR.P(B1071:B1120)</f>
        <v>2.7048710399999876</v>
      </c>
      <c r="V1120">
        <f>_xlfn.VAR.P(C1071:C1120)</f>
        <v>2.6873088400000387</v>
      </c>
      <c r="X1120">
        <f>1.96*SQRT(U1120)/50</f>
        <v>6.4470249223231496E-2</v>
      </c>
      <c r="Y1120">
        <f>1.96*SQRT(V1120)/50</f>
        <v>6.4260612009983675E-2</v>
      </c>
    </row>
    <row r="1121" spans="1:14" x14ac:dyDescent="0.25">
      <c r="A1121" t="s">
        <v>44</v>
      </c>
      <c r="B1121">
        <v>139948.97249399999</v>
      </c>
      <c r="C1121" t="s">
        <v>37</v>
      </c>
    </row>
    <row r="1122" spans="1:14" x14ac:dyDescent="0.25">
      <c r="A1122" t="s">
        <v>45</v>
      </c>
      <c r="B1122">
        <v>2643.49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1.2300499999999999E-3</v>
      </c>
      <c r="L1122">
        <v>0.99891799999999997</v>
      </c>
      <c r="M1122">
        <v>0</v>
      </c>
      <c r="N1122" t="s">
        <v>43</v>
      </c>
    </row>
    <row r="1123" spans="1:14" x14ac:dyDescent="0.25">
      <c r="A1123" t="s">
        <v>45</v>
      </c>
      <c r="B1123">
        <v>2642.33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1.2300499999999999E-3</v>
      </c>
      <c r="L1123">
        <v>0.99995599999999996</v>
      </c>
      <c r="M1123">
        <v>0</v>
      </c>
      <c r="N1123" t="s">
        <v>43</v>
      </c>
    </row>
    <row r="1124" spans="1:14" x14ac:dyDescent="0.25">
      <c r="A1124" t="s">
        <v>45</v>
      </c>
      <c r="B1124">
        <v>2643.74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1.2300499999999999E-3</v>
      </c>
      <c r="L1124">
        <v>0.99988100000000002</v>
      </c>
      <c r="M1124">
        <v>0</v>
      </c>
      <c r="N1124" t="s">
        <v>43</v>
      </c>
    </row>
    <row r="1125" spans="1:14" x14ac:dyDescent="0.25">
      <c r="A1125" t="s">
        <v>45</v>
      </c>
      <c r="B1125">
        <v>2643.13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1.2300499999999999E-3</v>
      </c>
      <c r="L1125">
        <v>0.999579</v>
      </c>
      <c r="M1125">
        <v>0</v>
      </c>
      <c r="N1125" t="s">
        <v>43</v>
      </c>
    </row>
    <row r="1126" spans="1:14" x14ac:dyDescent="0.25">
      <c r="A1126" t="s">
        <v>45</v>
      </c>
      <c r="B1126">
        <v>2644.87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1.2300499999999999E-3</v>
      </c>
      <c r="L1126">
        <v>0.99910699999999997</v>
      </c>
      <c r="M1126">
        <v>0</v>
      </c>
      <c r="N1126" t="s">
        <v>43</v>
      </c>
    </row>
    <row r="1127" spans="1:14" x14ac:dyDescent="0.25">
      <c r="A1127" t="s">
        <v>45</v>
      </c>
      <c r="B1127">
        <v>2642.35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0.99991300000000005</v>
      </c>
      <c r="M1127">
        <v>0</v>
      </c>
      <c r="N1127" t="s">
        <v>43</v>
      </c>
    </row>
    <row r="1128" spans="1:14" x14ac:dyDescent="0.25">
      <c r="A1128" t="s">
        <v>45</v>
      </c>
      <c r="B1128">
        <v>2642.3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1.2300499999999999E-3</v>
      </c>
      <c r="L1128">
        <v>0.99969799999999998</v>
      </c>
      <c r="M1128">
        <v>0</v>
      </c>
      <c r="N1128" t="s">
        <v>43</v>
      </c>
    </row>
    <row r="1129" spans="1:14" x14ac:dyDescent="0.25">
      <c r="A1129" t="s">
        <v>45</v>
      </c>
      <c r="B1129">
        <v>2642.38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1.2300600000000001E-3</v>
      </c>
      <c r="L1129">
        <v>0.99948400000000004</v>
      </c>
      <c r="M1129">
        <v>0</v>
      </c>
      <c r="N1129" t="s">
        <v>43</v>
      </c>
    </row>
    <row r="1130" spans="1:14" x14ac:dyDescent="0.25">
      <c r="A1130" t="s">
        <v>45</v>
      </c>
      <c r="B1130">
        <v>2642.71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1.2300499999999999E-3</v>
      </c>
      <c r="L1130">
        <v>0.99980599999999997</v>
      </c>
      <c r="M1130">
        <v>0</v>
      </c>
      <c r="N1130" t="s">
        <v>43</v>
      </c>
    </row>
    <row r="1131" spans="1:14" x14ac:dyDescent="0.25">
      <c r="A1131" t="s">
        <v>45</v>
      </c>
      <c r="B1131">
        <v>2646.1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1.2300600000000001E-3</v>
      </c>
      <c r="L1131">
        <v>0.99992899999999996</v>
      </c>
      <c r="M1131">
        <v>0</v>
      </c>
      <c r="N1131" t="s">
        <v>43</v>
      </c>
    </row>
    <row r="1132" spans="1:14" x14ac:dyDescent="0.25">
      <c r="A1132" t="s">
        <v>45</v>
      </c>
      <c r="B1132">
        <v>2643.31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1.2300600000000001E-3</v>
      </c>
      <c r="L1132">
        <v>0.99995000000000001</v>
      </c>
      <c r="M1132">
        <v>0</v>
      </c>
      <c r="N1132" t="s">
        <v>43</v>
      </c>
    </row>
    <row r="1133" spans="1:14" x14ac:dyDescent="0.25">
      <c r="A1133" t="s">
        <v>45</v>
      </c>
      <c r="B1133">
        <v>2641.61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1.23007E-3</v>
      </c>
      <c r="L1133">
        <v>0.99914999999999998</v>
      </c>
      <c r="M1133">
        <v>0</v>
      </c>
      <c r="N1133" t="s">
        <v>43</v>
      </c>
    </row>
    <row r="1134" spans="1:14" x14ac:dyDescent="0.25">
      <c r="A1134" t="s">
        <v>45</v>
      </c>
      <c r="B1134">
        <v>2644.91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1.2300499999999999E-3</v>
      </c>
      <c r="L1134">
        <v>0.999946</v>
      </c>
      <c r="M1134">
        <v>0</v>
      </c>
      <c r="N1134" t="s">
        <v>43</v>
      </c>
    </row>
    <row r="1135" spans="1:14" x14ac:dyDescent="0.25">
      <c r="A1135" t="s">
        <v>45</v>
      </c>
      <c r="B1135">
        <v>2646.34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1.2300499999999999E-3</v>
      </c>
      <c r="L1135">
        <v>0.99999899999999997</v>
      </c>
      <c r="M1135">
        <v>0</v>
      </c>
      <c r="N1135" t="s">
        <v>43</v>
      </c>
    </row>
    <row r="1136" spans="1:14" x14ac:dyDescent="0.25">
      <c r="A1136" t="s">
        <v>45</v>
      </c>
      <c r="B1136">
        <v>2646.01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1.2300499999999999E-3</v>
      </c>
      <c r="L1136">
        <v>0.999915</v>
      </c>
      <c r="M1136">
        <v>24</v>
      </c>
      <c r="N1136" t="s">
        <v>43</v>
      </c>
    </row>
    <row r="1137" spans="1:14" x14ac:dyDescent="0.25">
      <c r="A1137" t="s">
        <v>45</v>
      </c>
      <c r="B1137">
        <v>2641.81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1.2300499999999999E-3</v>
      </c>
      <c r="L1137">
        <v>0.99908399999999997</v>
      </c>
      <c r="M1137">
        <v>0</v>
      </c>
      <c r="N1137" t="s">
        <v>43</v>
      </c>
    </row>
    <row r="1138" spans="1:14" x14ac:dyDescent="0.25">
      <c r="A1138" t="s">
        <v>45</v>
      </c>
      <c r="B1138">
        <v>2643.36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1.2300499999999999E-3</v>
      </c>
      <c r="L1138">
        <v>0.99997199999999997</v>
      </c>
      <c r="M1138">
        <v>0</v>
      </c>
      <c r="N1138" t="s">
        <v>43</v>
      </c>
    </row>
    <row r="1139" spans="1:14" x14ac:dyDescent="0.25">
      <c r="A1139" t="s">
        <v>45</v>
      </c>
      <c r="B1139">
        <v>2642.02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1.2300600000000001E-3</v>
      </c>
      <c r="L1139">
        <v>0.99992700000000001</v>
      </c>
      <c r="M1139">
        <v>0</v>
      </c>
      <c r="N1139" t="s">
        <v>43</v>
      </c>
    </row>
    <row r="1140" spans="1:14" x14ac:dyDescent="0.25">
      <c r="A1140" t="s">
        <v>45</v>
      </c>
      <c r="B1140">
        <v>2643.21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1.2300499999999999E-3</v>
      </c>
      <c r="L1140">
        <v>0.99999099999999996</v>
      </c>
      <c r="M1140">
        <v>0</v>
      </c>
      <c r="N1140" t="s">
        <v>43</v>
      </c>
    </row>
    <row r="1141" spans="1:14" x14ac:dyDescent="0.25">
      <c r="A1141" t="s">
        <v>45</v>
      </c>
      <c r="B1141">
        <v>2642.3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1.2300600000000001E-3</v>
      </c>
      <c r="L1141">
        <v>0.99975899999999995</v>
      </c>
      <c r="M1141">
        <v>0</v>
      </c>
      <c r="N1141" t="s">
        <v>43</v>
      </c>
    </row>
    <row r="1142" spans="1:14" x14ac:dyDescent="0.25">
      <c r="A1142" t="s">
        <v>45</v>
      </c>
      <c r="B1142">
        <v>2642.33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1.2300499999999999E-3</v>
      </c>
      <c r="L1142">
        <v>0.99864600000000003</v>
      </c>
      <c r="M1142">
        <v>339</v>
      </c>
      <c r="N1142" t="s">
        <v>43</v>
      </c>
    </row>
    <row r="1143" spans="1:14" x14ac:dyDescent="0.25">
      <c r="A1143" t="s">
        <v>45</v>
      </c>
      <c r="B1143">
        <v>2643.61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1.2300499999999999E-3</v>
      </c>
      <c r="L1143">
        <v>0.99985999999999997</v>
      </c>
      <c r="M1143">
        <v>0</v>
      </c>
      <c r="N1143" t="s">
        <v>43</v>
      </c>
    </row>
    <row r="1144" spans="1:14" x14ac:dyDescent="0.25">
      <c r="A1144" t="s">
        <v>45</v>
      </c>
      <c r="B1144">
        <v>2643.53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1.2300499999999999E-3</v>
      </c>
      <c r="L1144">
        <v>0.99994899999999998</v>
      </c>
      <c r="M1144">
        <v>0</v>
      </c>
      <c r="N1144" t="s">
        <v>43</v>
      </c>
    </row>
    <row r="1145" spans="1:14" x14ac:dyDescent="0.25">
      <c r="A1145" t="s">
        <v>45</v>
      </c>
      <c r="B1145">
        <v>2647.04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1.2300499999999999E-3</v>
      </c>
      <c r="L1145">
        <v>0.99960400000000005</v>
      </c>
      <c r="M1145">
        <v>0</v>
      </c>
      <c r="N1145" t="s">
        <v>43</v>
      </c>
    </row>
    <row r="1146" spans="1:14" x14ac:dyDescent="0.25">
      <c r="A1146" t="s">
        <v>45</v>
      </c>
      <c r="B1146">
        <v>2646.97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1.2300499999999999E-3</v>
      </c>
      <c r="L1146">
        <v>0.99939699999999998</v>
      </c>
      <c r="M1146">
        <v>0</v>
      </c>
      <c r="N1146" t="s">
        <v>43</v>
      </c>
    </row>
    <row r="1147" spans="1:14" x14ac:dyDescent="0.25">
      <c r="A1147" t="s">
        <v>45</v>
      </c>
      <c r="B1147">
        <v>2654.3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1.2300499999999999E-3</v>
      </c>
      <c r="L1147">
        <v>0.99975999999999998</v>
      </c>
      <c r="M1147">
        <v>0</v>
      </c>
      <c r="N1147" t="s">
        <v>43</v>
      </c>
    </row>
    <row r="1148" spans="1:14" x14ac:dyDescent="0.25">
      <c r="A1148" t="s">
        <v>45</v>
      </c>
      <c r="B1148">
        <v>2648.31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1.2300499999999999E-3</v>
      </c>
      <c r="L1148">
        <v>0.99990599999999996</v>
      </c>
      <c r="M1148">
        <v>0</v>
      </c>
      <c r="N1148" t="s">
        <v>43</v>
      </c>
    </row>
    <row r="1149" spans="1:14" x14ac:dyDescent="0.25">
      <c r="A1149" t="s">
        <v>45</v>
      </c>
      <c r="B1149">
        <v>2649.63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1.2300499999999999E-3</v>
      </c>
      <c r="L1149">
        <v>0.99991699999999994</v>
      </c>
      <c r="M1149">
        <v>0</v>
      </c>
      <c r="N1149" t="s">
        <v>43</v>
      </c>
    </row>
    <row r="1150" spans="1:14" x14ac:dyDescent="0.25">
      <c r="A1150" t="s">
        <v>45</v>
      </c>
      <c r="B1150">
        <v>2647.26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1.2300499999999999E-3</v>
      </c>
      <c r="L1150">
        <v>0.99971399999999999</v>
      </c>
      <c r="M1150">
        <v>0</v>
      </c>
      <c r="N1150" t="s">
        <v>43</v>
      </c>
    </row>
    <row r="1151" spans="1:14" x14ac:dyDescent="0.25">
      <c r="A1151" t="s">
        <v>45</v>
      </c>
      <c r="B1151">
        <v>2644.72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1.2300499999999999E-3</v>
      </c>
      <c r="L1151">
        <v>0.99996200000000002</v>
      </c>
      <c r="M1151">
        <v>0</v>
      </c>
      <c r="N1151" t="s">
        <v>43</v>
      </c>
    </row>
    <row r="1152" spans="1:14" x14ac:dyDescent="0.25">
      <c r="A1152" t="s">
        <v>45</v>
      </c>
      <c r="B1152">
        <v>2646.27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1.2300499999999999E-3</v>
      </c>
      <c r="L1152">
        <v>0.99987800000000004</v>
      </c>
      <c r="M1152">
        <v>61</v>
      </c>
      <c r="N1152" t="s">
        <v>43</v>
      </c>
    </row>
    <row r="1153" spans="1:14" x14ac:dyDescent="0.25">
      <c r="A1153" t="s">
        <v>45</v>
      </c>
      <c r="B1153">
        <v>2646.95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1.2300499999999999E-3</v>
      </c>
      <c r="L1153">
        <v>0.99992099999999995</v>
      </c>
      <c r="M1153">
        <v>0</v>
      </c>
      <c r="N1153" t="s">
        <v>43</v>
      </c>
    </row>
    <row r="1154" spans="1:14" x14ac:dyDescent="0.25">
      <c r="A1154" t="s">
        <v>45</v>
      </c>
      <c r="B1154">
        <v>2646.41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1.2300499999999999E-3</v>
      </c>
      <c r="L1154">
        <v>0.99956199999999995</v>
      </c>
      <c r="M1154">
        <v>201</v>
      </c>
      <c r="N1154" t="s">
        <v>43</v>
      </c>
    </row>
    <row r="1155" spans="1:14" x14ac:dyDescent="0.25">
      <c r="A1155" t="s">
        <v>45</v>
      </c>
      <c r="B1155">
        <v>2645.66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1.2300499999999999E-3</v>
      </c>
      <c r="L1155">
        <v>0.99963900000000006</v>
      </c>
      <c r="M1155">
        <v>0</v>
      </c>
      <c r="N1155" t="s">
        <v>43</v>
      </c>
    </row>
    <row r="1156" spans="1:14" x14ac:dyDescent="0.25">
      <c r="A1156" t="s">
        <v>45</v>
      </c>
      <c r="B1156">
        <v>2643.39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1.2300499999999999E-3</v>
      </c>
      <c r="L1156">
        <v>0.99967700000000004</v>
      </c>
      <c r="M1156">
        <v>0</v>
      </c>
      <c r="N1156" t="s">
        <v>43</v>
      </c>
    </row>
    <row r="1157" spans="1:14" x14ac:dyDescent="0.25">
      <c r="A1157" t="s">
        <v>45</v>
      </c>
      <c r="B1157">
        <v>2647.29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1.2300499999999999E-3</v>
      </c>
      <c r="L1157">
        <v>0.99972300000000003</v>
      </c>
      <c r="M1157">
        <v>0</v>
      </c>
      <c r="N1157" t="s">
        <v>43</v>
      </c>
    </row>
    <row r="1158" spans="1:14" x14ac:dyDescent="0.25">
      <c r="A1158" t="s">
        <v>45</v>
      </c>
      <c r="B1158">
        <v>2647.77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1.2300499999999999E-3</v>
      </c>
      <c r="L1158">
        <v>0.99977700000000003</v>
      </c>
      <c r="M1158">
        <v>0</v>
      </c>
      <c r="N1158" t="s">
        <v>43</v>
      </c>
    </row>
    <row r="1159" spans="1:14" x14ac:dyDescent="0.25">
      <c r="A1159" t="s">
        <v>45</v>
      </c>
      <c r="B1159">
        <v>2651.74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1.2300499999999999E-3</v>
      </c>
      <c r="L1159">
        <v>0.99987499999999996</v>
      </c>
      <c r="M1159">
        <v>0</v>
      </c>
      <c r="N1159" t="s">
        <v>43</v>
      </c>
    </row>
    <row r="1160" spans="1:14" x14ac:dyDescent="0.25">
      <c r="A1160" t="s">
        <v>45</v>
      </c>
      <c r="B1160">
        <v>2644.19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1.2300799999999999E-3</v>
      </c>
      <c r="L1160">
        <v>0.99974200000000002</v>
      </c>
      <c r="M1160">
        <v>0</v>
      </c>
      <c r="N1160" t="s">
        <v>43</v>
      </c>
    </row>
    <row r="1161" spans="1:14" x14ac:dyDescent="0.25">
      <c r="A1161" t="s">
        <v>45</v>
      </c>
      <c r="B1161">
        <v>2647.34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1.2300499999999999E-3</v>
      </c>
      <c r="L1161">
        <v>0.99962799999999996</v>
      </c>
      <c r="M1161">
        <v>0</v>
      </c>
      <c r="N1161" t="s">
        <v>43</v>
      </c>
    </row>
    <row r="1162" spans="1:14" x14ac:dyDescent="0.25">
      <c r="A1162" t="s">
        <v>45</v>
      </c>
      <c r="B1162">
        <v>2646.58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1.2300600000000001E-3</v>
      </c>
      <c r="L1162">
        <v>0.999803</v>
      </c>
      <c r="M1162">
        <v>0</v>
      </c>
      <c r="N1162" t="s">
        <v>43</v>
      </c>
    </row>
    <row r="1163" spans="1:14" x14ac:dyDescent="0.25">
      <c r="A1163" t="s">
        <v>45</v>
      </c>
      <c r="B1163">
        <v>2646.98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1.2300499999999999E-3</v>
      </c>
      <c r="L1163">
        <v>0.99997499999999995</v>
      </c>
      <c r="M1163">
        <v>0</v>
      </c>
      <c r="N1163" t="s">
        <v>43</v>
      </c>
    </row>
    <row r="1164" spans="1:14" x14ac:dyDescent="0.25">
      <c r="A1164" t="s">
        <v>45</v>
      </c>
      <c r="B1164">
        <v>2645.77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1.2300499999999999E-3</v>
      </c>
      <c r="L1164">
        <v>0.99979300000000004</v>
      </c>
      <c r="M1164">
        <v>0</v>
      </c>
      <c r="N1164" t="s">
        <v>43</v>
      </c>
    </row>
    <row r="1165" spans="1:14" x14ac:dyDescent="0.25">
      <c r="A1165" t="s">
        <v>45</v>
      </c>
      <c r="B1165">
        <v>2644.81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1.2300499999999999E-3</v>
      </c>
      <c r="L1165">
        <v>0.99973999999999996</v>
      </c>
      <c r="M1165">
        <v>0</v>
      </c>
      <c r="N1165" t="s">
        <v>43</v>
      </c>
    </row>
    <row r="1166" spans="1:14" x14ac:dyDescent="0.25">
      <c r="A1166" t="s">
        <v>45</v>
      </c>
      <c r="B1166">
        <v>2647.29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1.2300499999999999E-3</v>
      </c>
      <c r="L1166">
        <v>0.99976299999999996</v>
      </c>
      <c r="M1166">
        <v>0</v>
      </c>
      <c r="N1166" t="s">
        <v>43</v>
      </c>
    </row>
    <row r="1167" spans="1:14" x14ac:dyDescent="0.25">
      <c r="A1167" t="s">
        <v>45</v>
      </c>
      <c r="B1167">
        <v>2644.09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1.2300499999999999E-3</v>
      </c>
      <c r="L1167">
        <v>0.99954900000000002</v>
      </c>
      <c r="M1167">
        <v>0</v>
      </c>
      <c r="N1167" t="s">
        <v>43</v>
      </c>
    </row>
    <row r="1168" spans="1:14" x14ac:dyDescent="0.25">
      <c r="A1168" t="s">
        <v>45</v>
      </c>
      <c r="B1168">
        <v>2646.67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1.2300600000000001E-3</v>
      </c>
      <c r="L1168">
        <v>0.99979300000000004</v>
      </c>
      <c r="M1168">
        <v>0</v>
      </c>
      <c r="N1168" t="s">
        <v>43</v>
      </c>
    </row>
    <row r="1169" spans="1:25" x14ac:dyDescent="0.25">
      <c r="A1169" t="s">
        <v>45</v>
      </c>
      <c r="B1169">
        <v>2644.22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1.2300499999999999E-3</v>
      </c>
      <c r="L1169">
        <v>0.99923899999999999</v>
      </c>
      <c r="M1169">
        <v>0</v>
      </c>
      <c r="N1169" t="s">
        <v>43</v>
      </c>
    </row>
    <row r="1170" spans="1:25" x14ac:dyDescent="0.25">
      <c r="A1170" t="s">
        <v>45</v>
      </c>
      <c r="B1170">
        <v>2645.23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1.2300600000000001E-3</v>
      </c>
      <c r="L1170">
        <v>0.99992099999999995</v>
      </c>
      <c r="M1170">
        <v>0</v>
      </c>
      <c r="N1170" t="s">
        <v>43</v>
      </c>
    </row>
    <row r="1171" spans="1:25" x14ac:dyDescent="0.25">
      <c r="A1171" t="s">
        <v>45</v>
      </c>
      <c r="B1171">
        <v>2647.04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1.23007E-3</v>
      </c>
      <c r="L1171">
        <v>0.99994899999999998</v>
      </c>
      <c r="M1171">
        <v>0</v>
      </c>
      <c r="N1171" t="s">
        <v>43</v>
      </c>
    </row>
    <row r="1172" spans="1:25" x14ac:dyDescent="0.25">
      <c r="A1172" t="s">
        <v>45</v>
      </c>
      <c r="B1172">
        <v>2645.9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0.99998100000000001</v>
      </c>
      <c r="M1172">
        <v>0</v>
      </c>
      <c r="N1172" t="s">
        <v>43</v>
      </c>
    </row>
    <row r="1173" spans="1:25" x14ac:dyDescent="0.25">
      <c r="A1173" t="s">
        <v>45</v>
      </c>
      <c r="B1173">
        <v>2647.92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1.2300499999999999E-3</v>
      </c>
      <c r="L1173">
        <v>0.99926099999999995</v>
      </c>
      <c r="M1173">
        <v>0</v>
      </c>
      <c r="N1173" t="s">
        <v>43</v>
      </c>
    </row>
    <row r="1174" spans="1:25" x14ac:dyDescent="0.25">
      <c r="A1174" t="s">
        <v>45</v>
      </c>
      <c r="B1174">
        <v>2643.21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1.2300600000000001E-3</v>
      </c>
      <c r="L1174">
        <v>0.99934400000000001</v>
      </c>
      <c r="M1174">
        <v>0</v>
      </c>
      <c r="N1174" t="s">
        <v>43</v>
      </c>
    </row>
    <row r="1175" spans="1:25" x14ac:dyDescent="0.25">
      <c r="A1175" t="s">
        <v>45</v>
      </c>
      <c r="B1175">
        <v>2646.31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1.2300499999999999E-3</v>
      </c>
      <c r="L1175">
        <v>0.99925900000000001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2645.74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1.2300499999999999E-3</v>
      </c>
      <c r="L1176">
        <v>0.99824999999999997</v>
      </c>
      <c r="M1176">
        <v>0</v>
      </c>
      <c r="N1176" t="s">
        <v>43</v>
      </c>
      <c r="R1176">
        <f>AVERAGE(B1127:B1176)</f>
        <v>2645.4637999999995</v>
      </c>
      <c r="S1176">
        <f>AVERAGE(C1127:C1176)</f>
        <v>0</v>
      </c>
      <c r="U1176">
        <f>_xlfn.VAR.P(B1127:B1176)</f>
        <v>6.4012515599999507</v>
      </c>
      <c r="V1176">
        <f>_xlfn.VAR.P(C1127:C1176)</f>
        <v>0</v>
      </c>
      <c r="X1176">
        <f>1.96*SQRT(U1176)/50</f>
        <v>9.9178723510430014E-2</v>
      </c>
      <c r="Y1176">
        <f>1.96*SQRT(V1176)/50</f>
        <v>0</v>
      </c>
    </row>
    <row r="1177" spans="1:25" x14ac:dyDescent="0.25">
      <c r="A1177" t="s">
        <v>46</v>
      </c>
      <c r="B1177">
        <v>132284.22708300001</v>
      </c>
      <c r="C1177" t="s">
        <v>37</v>
      </c>
    </row>
    <row r="1178" spans="1:25" x14ac:dyDescent="0.25">
      <c r="A1178" t="s">
        <v>47</v>
      </c>
      <c r="B1178">
        <v>2125.6</v>
      </c>
      <c r="C1178">
        <v>2125.4</v>
      </c>
      <c r="D1178">
        <v>2125.2399999999998</v>
      </c>
      <c r="E1178">
        <v>2122.7199999999998</v>
      </c>
      <c r="F1178">
        <v>124.44</v>
      </c>
      <c r="G1178">
        <v>0</v>
      </c>
      <c r="H1178">
        <v>82.956400000000002</v>
      </c>
      <c r="I1178">
        <v>0</v>
      </c>
      <c r="J1178">
        <v>1.2300499999999999E-3</v>
      </c>
      <c r="K1178">
        <v>0.99972399999999995</v>
      </c>
      <c r="L1178">
        <v>0</v>
      </c>
      <c r="M1178" t="s">
        <v>43</v>
      </c>
    </row>
    <row r="1179" spans="1:25" x14ac:dyDescent="0.25">
      <c r="A1179" t="s">
        <v>47</v>
      </c>
      <c r="B1179">
        <v>2125.6799999999998</v>
      </c>
      <c r="C1179">
        <v>2125.5700000000002</v>
      </c>
      <c r="D1179">
        <v>2125.44</v>
      </c>
      <c r="E1179">
        <v>2122.91</v>
      </c>
      <c r="F1179">
        <v>124.429</v>
      </c>
      <c r="G1179">
        <v>0</v>
      </c>
      <c r="H1179">
        <v>83.0017</v>
      </c>
      <c r="I1179">
        <v>0</v>
      </c>
      <c r="J1179">
        <v>1.2300499999999999E-3</v>
      </c>
      <c r="K1179">
        <v>0.99976699999999996</v>
      </c>
      <c r="L1179">
        <v>0</v>
      </c>
      <c r="M1179" t="s">
        <v>43</v>
      </c>
    </row>
    <row r="1180" spans="1:25" x14ac:dyDescent="0.25">
      <c r="A1180" t="s">
        <v>47</v>
      </c>
      <c r="B1180">
        <v>2125.94</v>
      </c>
      <c r="C1180">
        <v>2125.84</v>
      </c>
      <c r="D1180">
        <v>2125.71</v>
      </c>
      <c r="E1180">
        <v>2123.19</v>
      </c>
      <c r="F1180">
        <v>124.44199999999999</v>
      </c>
      <c r="G1180">
        <v>0</v>
      </c>
      <c r="H1180">
        <v>82.964399999999998</v>
      </c>
      <c r="I1180">
        <v>0</v>
      </c>
      <c r="J1180">
        <v>1.2300499999999999E-3</v>
      </c>
      <c r="K1180">
        <v>0.99970300000000001</v>
      </c>
      <c r="L1180">
        <v>0</v>
      </c>
      <c r="M1180" t="s">
        <v>43</v>
      </c>
    </row>
    <row r="1181" spans="1:25" x14ac:dyDescent="0.25">
      <c r="A1181" t="s">
        <v>47</v>
      </c>
      <c r="B1181">
        <v>2127.1799999999998</v>
      </c>
      <c r="C1181">
        <v>2127.06</v>
      </c>
      <c r="D1181">
        <v>2126.9299999999998</v>
      </c>
      <c r="E1181">
        <v>2124.41</v>
      </c>
      <c r="F1181">
        <v>124.63</v>
      </c>
      <c r="G1181">
        <v>0</v>
      </c>
      <c r="H1181">
        <v>82.966399999999993</v>
      </c>
      <c r="I1181">
        <v>0</v>
      </c>
      <c r="J1181">
        <v>1.2300600000000001E-3</v>
      </c>
      <c r="K1181">
        <v>0.999305</v>
      </c>
      <c r="L1181">
        <v>0</v>
      </c>
      <c r="M1181" t="s">
        <v>43</v>
      </c>
    </row>
    <row r="1182" spans="1:25" x14ac:dyDescent="0.25">
      <c r="A1182" t="s">
        <v>47</v>
      </c>
      <c r="B1182">
        <v>2124.6</v>
      </c>
      <c r="C1182">
        <v>2124.48</v>
      </c>
      <c r="D1182">
        <v>2124.35</v>
      </c>
      <c r="E1182">
        <v>2121.84</v>
      </c>
      <c r="F1182">
        <v>124.39100000000001</v>
      </c>
      <c r="G1182">
        <v>0</v>
      </c>
      <c r="H1182">
        <v>82.971500000000006</v>
      </c>
      <c r="I1182">
        <v>0</v>
      </c>
      <c r="J1182">
        <v>1.2300499999999999E-3</v>
      </c>
      <c r="K1182">
        <v>0.99998299999999996</v>
      </c>
      <c r="L1182">
        <v>0</v>
      </c>
      <c r="M1182" t="s">
        <v>43</v>
      </c>
    </row>
    <row r="1183" spans="1:25" x14ac:dyDescent="0.25">
      <c r="A1183" t="s">
        <v>47</v>
      </c>
      <c r="B1183">
        <v>2123.7600000000002</v>
      </c>
      <c r="C1183">
        <v>2123.67</v>
      </c>
      <c r="D1183">
        <v>2123.5300000000002</v>
      </c>
      <c r="E1183">
        <v>2121.0100000000002</v>
      </c>
      <c r="F1183">
        <v>124.599</v>
      </c>
      <c r="G1183">
        <v>0</v>
      </c>
      <c r="H1183">
        <v>82.906899999999993</v>
      </c>
      <c r="I1183">
        <v>0</v>
      </c>
      <c r="J1183">
        <v>1.2300499999999999E-3</v>
      </c>
      <c r="K1183">
        <v>0.99973299999999998</v>
      </c>
      <c r="L1183">
        <v>0</v>
      </c>
      <c r="M1183" t="s">
        <v>43</v>
      </c>
    </row>
    <row r="1184" spans="1:25" x14ac:dyDescent="0.25">
      <c r="A1184" t="s">
        <v>47</v>
      </c>
      <c r="B1184">
        <v>2122.4699999999998</v>
      </c>
      <c r="C1184">
        <v>2122.37</v>
      </c>
      <c r="D1184">
        <v>2122.2399999999998</v>
      </c>
      <c r="E1184">
        <v>2119.7199999999998</v>
      </c>
      <c r="F1184">
        <v>124.431</v>
      </c>
      <c r="G1184">
        <v>0</v>
      </c>
      <c r="H1184">
        <v>83.023099999999999</v>
      </c>
      <c r="I1184">
        <v>0</v>
      </c>
      <c r="J1184">
        <v>1.2300499999999999E-3</v>
      </c>
      <c r="K1184">
        <v>0.99977099999999997</v>
      </c>
      <c r="L1184">
        <v>0</v>
      </c>
      <c r="M1184" t="s">
        <v>43</v>
      </c>
    </row>
    <row r="1185" spans="1:13" x14ac:dyDescent="0.25">
      <c r="A1185" t="s">
        <v>47</v>
      </c>
      <c r="B1185">
        <v>2126.0700000000002</v>
      </c>
      <c r="C1185">
        <v>2125.9699999999998</v>
      </c>
      <c r="D1185">
        <v>2125.84</v>
      </c>
      <c r="E1185">
        <v>2123.3200000000002</v>
      </c>
      <c r="F1185">
        <v>124.26</v>
      </c>
      <c r="G1185">
        <v>0</v>
      </c>
      <c r="H1185">
        <v>82.990700000000004</v>
      </c>
      <c r="I1185">
        <v>0</v>
      </c>
      <c r="J1185">
        <v>1.2300499999999999E-3</v>
      </c>
      <c r="K1185">
        <v>0.99871799999999999</v>
      </c>
      <c r="L1185">
        <v>0</v>
      </c>
      <c r="M1185" t="s">
        <v>43</v>
      </c>
    </row>
    <row r="1186" spans="1:13" x14ac:dyDescent="0.25">
      <c r="A1186" t="s">
        <v>47</v>
      </c>
      <c r="B1186">
        <v>2125.5</v>
      </c>
      <c r="C1186">
        <v>2125.41</v>
      </c>
      <c r="D1186">
        <v>2125.27</v>
      </c>
      <c r="E1186">
        <v>2122.75</v>
      </c>
      <c r="F1186">
        <v>124.29600000000001</v>
      </c>
      <c r="G1186">
        <v>0</v>
      </c>
      <c r="H1186">
        <v>83.028599999999997</v>
      </c>
      <c r="I1186">
        <v>0</v>
      </c>
      <c r="J1186">
        <v>1.2300499999999999E-3</v>
      </c>
      <c r="K1186">
        <v>0.999865</v>
      </c>
      <c r="L1186">
        <v>0</v>
      </c>
      <c r="M1186" t="s">
        <v>43</v>
      </c>
    </row>
    <row r="1187" spans="1:13" x14ac:dyDescent="0.25">
      <c r="A1187" t="s">
        <v>47</v>
      </c>
      <c r="B1187">
        <v>2125.1799999999998</v>
      </c>
      <c r="C1187">
        <v>2125.08</v>
      </c>
      <c r="D1187">
        <v>2124.9499999999998</v>
      </c>
      <c r="E1187">
        <v>2122.44</v>
      </c>
      <c r="F1187">
        <v>124.203</v>
      </c>
      <c r="G1187">
        <v>0</v>
      </c>
      <c r="H1187">
        <v>82.930099999999996</v>
      </c>
      <c r="I1187">
        <v>0</v>
      </c>
      <c r="J1187">
        <v>1.2300499999999999E-3</v>
      </c>
      <c r="K1187">
        <v>0.99954399999999999</v>
      </c>
      <c r="L1187">
        <v>0</v>
      </c>
      <c r="M1187" t="s">
        <v>43</v>
      </c>
    </row>
    <row r="1188" spans="1:13" x14ac:dyDescent="0.25">
      <c r="A1188" t="s">
        <v>47</v>
      </c>
      <c r="B1188">
        <v>2125.88</v>
      </c>
      <c r="C1188">
        <v>2125.79</v>
      </c>
      <c r="D1188">
        <v>2125.66</v>
      </c>
      <c r="E1188">
        <v>2123.15</v>
      </c>
      <c r="F1188">
        <v>124.324</v>
      </c>
      <c r="G1188">
        <v>0</v>
      </c>
      <c r="H1188">
        <v>82.980599999999995</v>
      </c>
      <c r="I1188">
        <v>0</v>
      </c>
      <c r="J1188">
        <v>1.2300499999999999E-3</v>
      </c>
      <c r="K1188">
        <v>0.99999300000000002</v>
      </c>
      <c r="L1188">
        <v>0</v>
      </c>
      <c r="M1188" t="s">
        <v>43</v>
      </c>
    </row>
    <row r="1189" spans="1:13" x14ac:dyDescent="0.25">
      <c r="A1189" t="s">
        <v>47</v>
      </c>
      <c r="B1189">
        <v>2128.96</v>
      </c>
      <c r="C1189">
        <v>2128.87</v>
      </c>
      <c r="D1189">
        <v>2128.7399999999998</v>
      </c>
      <c r="E1189">
        <v>2126.2199999999998</v>
      </c>
      <c r="F1189">
        <v>124.288</v>
      </c>
      <c r="G1189">
        <v>0</v>
      </c>
      <c r="H1189">
        <v>82.942700000000002</v>
      </c>
      <c r="I1189">
        <v>0</v>
      </c>
      <c r="J1189">
        <v>1.2300499999999999E-3</v>
      </c>
      <c r="K1189">
        <v>0.99973599999999996</v>
      </c>
      <c r="L1189">
        <v>0</v>
      </c>
      <c r="M1189" t="s">
        <v>43</v>
      </c>
    </row>
    <row r="1190" spans="1:13" x14ac:dyDescent="0.25">
      <c r="A1190" t="s">
        <v>47</v>
      </c>
      <c r="B1190">
        <v>2124.4299999999998</v>
      </c>
      <c r="C1190">
        <v>2124.33</v>
      </c>
      <c r="D1190">
        <v>2124.1999999999998</v>
      </c>
      <c r="E1190">
        <v>2121.69</v>
      </c>
      <c r="F1190">
        <v>124.271</v>
      </c>
      <c r="G1190">
        <v>0</v>
      </c>
      <c r="H1190">
        <v>82.946899999999999</v>
      </c>
      <c r="I1190">
        <v>0</v>
      </c>
      <c r="J1190">
        <v>1.2300499999999999E-3</v>
      </c>
      <c r="K1190">
        <v>0.99984600000000001</v>
      </c>
      <c r="L1190">
        <v>0</v>
      </c>
      <c r="M1190" t="s">
        <v>43</v>
      </c>
    </row>
    <row r="1191" spans="1:13" x14ac:dyDescent="0.25">
      <c r="A1191" t="s">
        <v>47</v>
      </c>
      <c r="B1191">
        <v>2126.3000000000002</v>
      </c>
      <c r="C1191">
        <v>2126.21</v>
      </c>
      <c r="D1191">
        <v>2126.0700000000002</v>
      </c>
      <c r="E1191">
        <v>2123.56</v>
      </c>
      <c r="F1191">
        <v>124.27</v>
      </c>
      <c r="G1191">
        <v>0</v>
      </c>
      <c r="H1191">
        <v>83.001599999999996</v>
      </c>
      <c r="I1191">
        <v>0</v>
      </c>
      <c r="J1191">
        <v>1.2300499999999999E-3</v>
      </c>
      <c r="K1191">
        <v>0.99995800000000001</v>
      </c>
      <c r="L1191">
        <v>0</v>
      </c>
      <c r="M1191" t="s">
        <v>43</v>
      </c>
    </row>
    <row r="1192" spans="1:13" x14ac:dyDescent="0.25">
      <c r="A1192" t="s">
        <v>47</v>
      </c>
      <c r="B1192">
        <v>2127.08</v>
      </c>
      <c r="C1192">
        <v>2126.98</v>
      </c>
      <c r="D1192">
        <v>2126.85</v>
      </c>
      <c r="E1192">
        <v>2124.34</v>
      </c>
      <c r="F1192">
        <v>124.36</v>
      </c>
      <c r="G1192">
        <v>0</v>
      </c>
      <c r="H1192">
        <v>82.893000000000001</v>
      </c>
      <c r="I1192">
        <v>0</v>
      </c>
      <c r="J1192">
        <v>1.2300499999999999E-3</v>
      </c>
      <c r="K1192">
        <v>0.99973000000000001</v>
      </c>
      <c r="L1192">
        <v>0</v>
      </c>
      <c r="M1192" t="s">
        <v>43</v>
      </c>
    </row>
    <row r="1193" spans="1:13" x14ac:dyDescent="0.25">
      <c r="A1193" t="s">
        <v>47</v>
      </c>
      <c r="B1193">
        <v>2121.85</v>
      </c>
      <c r="C1193">
        <v>2121.75</v>
      </c>
      <c r="D1193">
        <v>2121.62</v>
      </c>
      <c r="E1193">
        <v>2119.1</v>
      </c>
      <c r="F1193">
        <v>124.301</v>
      </c>
      <c r="G1193">
        <v>0</v>
      </c>
      <c r="H1193">
        <v>82.915000000000006</v>
      </c>
      <c r="I1193">
        <v>0</v>
      </c>
      <c r="J1193">
        <v>1.2300900000000001E-3</v>
      </c>
      <c r="K1193">
        <v>0.99993799999999999</v>
      </c>
      <c r="L1193">
        <v>0</v>
      </c>
      <c r="M1193" t="s">
        <v>43</v>
      </c>
    </row>
    <row r="1194" spans="1:13" x14ac:dyDescent="0.25">
      <c r="A1194" t="s">
        <v>47</v>
      </c>
      <c r="B1194">
        <v>2125.86</v>
      </c>
      <c r="C1194">
        <v>2125.77</v>
      </c>
      <c r="D1194">
        <v>2125.64</v>
      </c>
      <c r="E1194">
        <v>2123.12</v>
      </c>
      <c r="F1194">
        <v>124.35299999999999</v>
      </c>
      <c r="G1194">
        <v>0</v>
      </c>
      <c r="H1194">
        <v>82.963899999999995</v>
      </c>
      <c r="I1194">
        <v>0</v>
      </c>
      <c r="J1194">
        <v>1.23007E-3</v>
      </c>
      <c r="K1194">
        <v>0.99979300000000004</v>
      </c>
      <c r="L1194">
        <v>0</v>
      </c>
      <c r="M1194" t="s">
        <v>43</v>
      </c>
    </row>
    <row r="1195" spans="1:13" x14ac:dyDescent="0.25">
      <c r="A1195" t="s">
        <v>47</v>
      </c>
      <c r="B1195">
        <v>2124.46</v>
      </c>
      <c r="C1195">
        <v>2124.36</v>
      </c>
      <c r="D1195">
        <v>2124.23</v>
      </c>
      <c r="E1195">
        <v>2121.7199999999998</v>
      </c>
      <c r="F1195">
        <v>124.39100000000001</v>
      </c>
      <c r="G1195">
        <v>0</v>
      </c>
      <c r="H1195">
        <v>83.059600000000003</v>
      </c>
      <c r="I1195">
        <v>0</v>
      </c>
      <c r="J1195">
        <v>1.2300499999999999E-3</v>
      </c>
      <c r="K1195">
        <v>0.99972300000000003</v>
      </c>
      <c r="L1195">
        <v>0</v>
      </c>
      <c r="M1195" t="s">
        <v>43</v>
      </c>
    </row>
    <row r="1196" spans="1:13" x14ac:dyDescent="0.25">
      <c r="A1196" t="s">
        <v>47</v>
      </c>
      <c r="B1196">
        <v>2128.34</v>
      </c>
      <c r="C1196">
        <v>2128.2399999999998</v>
      </c>
      <c r="D1196">
        <v>2128.11</v>
      </c>
      <c r="E1196">
        <v>2125.59</v>
      </c>
      <c r="F1196">
        <v>124.35599999999999</v>
      </c>
      <c r="G1196">
        <v>0</v>
      </c>
      <c r="H1196">
        <v>82.974900000000005</v>
      </c>
      <c r="I1196">
        <v>0</v>
      </c>
      <c r="J1196">
        <v>1.2300499999999999E-3</v>
      </c>
      <c r="K1196">
        <v>0.999726</v>
      </c>
      <c r="L1196">
        <v>0</v>
      </c>
      <c r="M1196" t="s">
        <v>43</v>
      </c>
    </row>
    <row r="1197" spans="1:13" x14ac:dyDescent="0.25">
      <c r="A1197" t="s">
        <v>47</v>
      </c>
      <c r="B1197">
        <v>2129.7399999999998</v>
      </c>
      <c r="C1197">
        <v>2129.65</v>
      </c>
      <c r="D1197">
        <v>2129.5100000000002</v>
      </c>
      <c r="E1197">
        <v>2126.9899999999998</v>
      </c>
      <c r="F1197">
        <v>124.37</v>
      </c>
      <c r="G1197">
        <v>0</v>
      </c>
      <c r="H1197">
        <v>83.009799999999998</v>
      </c>
      <c r="I1197">
        <v>0</v>
      </c>
      <c r="J1197">
        <v>1.2300499999999999E-3</v>
      </c>
      <c r="K1197">
        <v>0.99989399999999995</v>
      </c>
      <c r="L1197">
        <v>0</v>
      </c>
      <c r="M1197" t="s">
        <v>43</v>
      </c>
    </row>
    <row r="1198" spans="1:13" x14ac:dyDescent="0.25">
      <c r="A1198" t="s">
        <v>47</v>
      </c>
      <c r="B1198">
        <v>2123.91</v>
      </c>
      <c r="C1198">
        <v>2123.8200000000002</v>
      </c>
      <c r="D1198">
        <v>2123.6799999999998</v>
      </c>
      <c r="E1198">
        <v>2121.17</v>
      </c>
      <c r="F1198">
        <v>124.349</v>
      </c>
      <c r="G1198">
        <v>0</v>
      </c>
      <c r="H1198">
        <v>82.992000000000004</v>
      </c>
      <c r="I1198">
        <v>0</v>
      </c>
      <c r="J1198">
        <v>1.2300600000000001E-3</v>
      </c>
      <c r="K1198">
        <v>0.99977899999999997</v>
      </c>
      <c r="L1198">
        <v>0</v>
      </c>
      <c r="M1198" t="s">
        <v>43</v>
      </c>
    </row>
    <row r="1199" spans="1:13" x14ac:dyDescent="0.25">
      <c r="A1199" t="s">
        <v>47</v>
      </c>
      <c r="B1199">
        <v>2121.2399999999998</v>
      </c>
      <c r="C1199">
        <v>2121.15</v>
      </c>
      <c r="D1199">
        <v>2121.0100000000002</v>
      </c>
      <c r="E1199">
        <v>2118.5100000000002</v>
      </c>
      <c r="F1199">
        <v>124.59099999999999</v>
      </c>
      <c r="G1199">
        <v>0</v>
      </c>
      <c r="H1199">
        <v>82.9666</v>
      </c>
      <c r="I1199">
        <v>0</v>
      </c>
      <c r="J1199">
        <v>1.2300499999999999E-3</v>
      </c>
      <c r="K1199">
        <v>0.99956900000000004</v>
      </c>
      <c r="L1199">
        <v>0</v>
      </c>
      <c r="M1199" t="s">
        <v>43</v>
      </c>
    </row>
    <row r="1200" spans="1:13" x14ac:dyDescent="0.25">
      <c r="A1200" t="s">
        <v>47</v>
      </c>
      <c r="B1200">
        <v>2127.2399999999998</v>
      </c>
      <c r="C1200">
        <v>2127.13</v>
      </c>
      <c r="D1200">
        <v>2126.9899999999998</v>
      </c>
      <c r="E1200">
        <v>2124.48</v>
      </c>
      <c r="F1200">
        <v>124.52</v>
      </c>
      <c r="G1200">
        <v>0</v>
      </c>
      <c r="H1200">
        <v>83.181700000000006</v>
      </c>
      <c r="I1200">
        <v>0</v>
      </c>
      <c r="J1200">
        <v>1.2300499999999999E-3</v>
      </c>
      <c r="K1200">
        <v>0.999776</v>
      </c>
      <c r="L1200">
        <v>0</v>
      </c>
      <c r="M1200" t="s">
        <v>43</v>
      </c>
    </row>
    <row r="1201" spans="1:13" x14ac:dyDescent="0.25">
      <c r="A1201" t="s">
        <v>47</v>
      </c>
      <c r="B1201">
        <v>2128.77</v>
      </c>
      <c r="C1201">
        <v>2128.66</v>
      </c>
      <c r="D1201">
        <v>2128.52</v>
      </c>
      <c r="E1201">
        <v>2126.0100000000002</v>
      </c>
      <c r="F1201">
        <v>124.462</v>
      </c>
      <c r="G1201">
        <v>0</v>
      </c>
      <c r="H1201">
        <v>83.021100000000004</v>
      </c>
      <c r="I1201">
        <v>0</v>
      </c>
      <c r="J1201">
        <v>1.2300499999999999E-3</v>
      </c>
      <c r="K1201">
        <v>0.99983599999999995</v>
      </c>
      <c r="L1201">
        <v>0</v>
      </c>
      <c r="M1201" t="s">
        <v>43</v>
      </c>
    </row>
    <row r="1202" spans="1:13" x14ac:dyDescent="0.25">
      <c r="A1202" t="s">
        <v>47</v>
      </c>
      <c r="B1202">
        <v>2127.85</v>
      </c>
      <c r="C1202">
        <v>2127.7399999999998</v>
      </c>
      <c r="D1202">
        <v>2127.58</v>
      </c>
      <c r="E1202">
        <v>2125.0700000000002</v>
      </c>
      <c r="F1202">
        <v>124.378</v>
      </c>
      <c r="G1202">
        <v>0</v>
      </c>
      <c r="H1202">
        <v>82.938800000000001</v>
      </c>
      <c r="I1202">
        <v>0</v>
      </c>
      <c r="J1202">
        <v>1.2300499999999999E-3</v>
      </c>
      <c r="K1202">
        <v>0.99975099999999995</v>
      </c>
      <c r="L1202">
        <v>0</v>
      </c>
      <c r="M1202" t="s">
        <v>43</v>
      </c>
    </row>
    <row r="1203" spans="1:13" x14ac:dyDescent="0.25">
      <c r="A1203" t="s">
        <v>47</v>
      </c>
      <c r="B1203">
        <v>2128.06</v>
      </c>
      <c r="C1203">
        <v>2127.9299999999998</v>
      </c>
      <c r="D1203">
        <v>2127.8000000000002</v>
      </c>
      <c r="E1203">
        <v>2125.2800000000002</v>
      </c>
      <c r="F1203">
        <v>124.402</v>
      </c>
      <c r="G1203">
        <v>0</v>
      </c>
      <c r="H1203">
        <v>82.986199999999997</v>
      </c>
      <c r="I1203">
        <v>0</v>
      </c>
      <c r="J1203">
        <v>1.2300600000000001E-3</v>
      </c>
      <c r="K1203">
        <v>0.99943300000000002</v>
      </c>
      <c r="L1203">
        <v>0</v>
      </c>
      <c r="M1203" t="s">
        <v>43</v>
      </c>
    </row>
    <row r="1204" spans="1:13" x14ac:dyDescent="0.25">
      <c r="A1204" t="s">
        <v>47</v>
      </c>
      <c r="B1204">
        <v>2127.2199999999998</v>
      </c>
      <c r="C1204">
        <v>2127.11</v>
      </c>
      <c r="D1204">
        <v>2126.98</v>
      </c>
      <c r="E1204">
        <v>2124.4699999999998</v>
      </c>
      <c r="F1204">
        <v>124.245</v>
      </c>
      <c r="G1204">
        <v>0</v>
      </c>
      <c r="H1204">
        <v>82.9328</v>
      </c>
      <c r="I1204">
        <v>0</v>
      </c>
      <c r="J1204">
        <v>1.2300499999999999E-3</v>
      </c>
      <c r="K1204">
        <v>0.99887899999999996</v>
      </c>
      <c r="L1204">
        <v>0</v>
      </c>
      <c r="M1204" t="s">
        <v>43</v>
      </c>
    </row>
    <row r="1205" spans="1:13" x14ac:dyDescent="0.25">
      <c r="A1205" t="s">
        <v>47</v>
      </c>
      <c r="B1205">
        <v>2125.39</v>
      </c>
      <c r="C1205">
        <v>2125.27</v>
      </c>
      <c r="D1205">
        <v>2125.14</v>
      </c>
      <c r="E1205">
        <v>2122.63</v>
      </c>
      <c r="F1205">
        <v>124.369</v>
      </c>
      <c r="G1205">
        <v>0</v>
      </c>
      <c r="H1205">
        <v>83.037999999999997</v>
      </c>
      <c r="I1205">
        <v>0</v>
      </c>
      <c r="J1205">
        <v>1.2300499999999999E-3</v>
      </c>
      <c r="K1205">
        <v>0.99985599999999997</v>
      </c>
      <c r="L1205">
        <v>0</v>
      </c>
      <c r="M1205" t="s">
        <v>43</v>
      </c>
    </row>
    <row r="1206" spans="1:13" x14ac:dyDescent="0.25">
      <c r="A1206" t="s">
        <v>47</v>
      </c>
      <c r="B1206">
        <v>2123.48</v>
      </c>
      <c r="C1206">
        <v>2123.37</v>
      </c>
      <c r="D1206">
        <v>2123.2399999999998</v>
      </c>
      <c r="E1206">
        <v>2120.73</v>
      </c>
      <c r="F1206">
        <v>124.29</v>
      </c>
      <c r="G1206">
        <v>0</v>
      </c>
      <c r="H1206">
        <v>82.983800000000002</v>
      </c>
      <c r="I1206">
        <v>0</v>
      </c>
      <c r="J1206">
        <v>1.2300600000000001E-3</v>
      </c>
      <c r="K1206">
        <v>0.99982599999999999</v>
      </c>
      <c r="L1206">
        <v>0</v>
      </c>
      <c r="M1206" t="s">
        <v>43</v>
      </c>
    </row>
    <row r="1207" spans="1:13" x14ac:dyDescent="0.25">
      <c r="A1207" t="s">
        <v>47</v>
      </c>
      <c r="B1207">
        <v>2124.37</v>
      </c>
      <c r="C1207">
        <v>2124.2600000000002</v>
      </c>
      <c r="D1207">
        <v>2124.12</v>
      </c>
      <c r="E1207">
        <v>2121.6</v>
      </c>
      <c r="F1207">
        <v>124.41</v>
      </c>
      <c r="G1207">
        <v>0</v>
      </c>
      <c r="H1207">
        <v>82.969700000000003</v>
      </c>
      <c r="I1207">
        <v>0</v>
      </c>
      <c r="J1207">
        <v>1.2300499999999999E-3</v>
      </c>
      <c r="K1207">
        <v>0.99992599999999998</v>
      </c>
      <c r="L1207">
        <v>0</v>
      </c>
      <c r="M1207" t="s">
        <v>43</v>
      </c>
    </row>
    <row r="1208" spans="1:13" x14ac:dyDescent="0.25">
      <c r="A1208" t="s">
        <v>47</v>
      </c>
      <c r="B1208">
        <v>2126.2800000000002</v>
      </c>
      <c r="C1208">
        <v>2126.17</v>
      </c>
      <c r="D1208">
        <v>2126.04</v>
      </c>
      <c r="E1208">
        <v>2123.52</v>
      </c>
      <c r="F1208">
        <v>124.32899999999999</v>
      </c>
      <c r="G1208">
        <v>0</v>
      </c>
      <c r="H1208">
        <v>82.914400000000001</v>
      </c>
      <c r="I1208">
        <v>0</v>
      </c>
      <c r="J1208">
        <v>1.2300499999999999E-3</v>
      </c>
      <c r="K1208">
        <v>0.99898200000000004</v>
      </c>
      <c r="L1208">
        <v>0</v>
      </c>
      <c r="M1208" t="s">
        <v>43</v>
      </c>
    </row>
    <row r="1209" spans="1:13" x14ac:dyDescent="0.25">
      <c r="A1209" t="s">
        <v>47</v>
      </c>
      <c r="B1209">
        <v>2124.79</v>
      </c>
      <c r="C1209">
        <v>2124.6799999999998</v>
      </c>
      <c r="D1209">
        <v>2124.5500000000002</v>
      </c>
      <c r="E1209">
        <v>2122.04</v>
      </c>
      <c r="F1209">
        <v>124.261</v>
      </c>
      <c r="G1209">
        <v>0</v>
      </c>
      <c r="H1209">
        <v>82.999799999999993</v>
      </c>
      <c r="I1209">
        <v>0</v>
      </c>
      <c r="J1209">
        <v>1.2300499999999999E-3</v>
      </c>
      <c r="K1209">
        <v>0.99990900000000005</v>
      </c>
      <c r="L1209">
        <v>0</v>
      </c>
      <c r="M1209" t="s">
        <v>43</v>
      </c>
    </row>
    <row r="1210" spans="1:13" x14ac:dyDescent="0.25">
      <c r="A1210" t="s">
        <v>47</v>
      </c>
      <c r="B1210">
        <v>2125.87</v>
      </c>
      <c r="C1210">
        <v>2125.77</v>
      </c>
      <c r="D1210">
        <v>2125.64</v>
      </c>
      <c r="E1210">
        <v>2123.12</v>
      </c>
      <c r="F1210">
        <v>124.322</v>
      </c>
      <c r="G1210">
        <v>0</v>
      </c>
      <c r="H1210">
        <v>82.977400000000003</v>
      </c>
      <c r="I1210">
        <v>0</v>
      </c>
      <c r="J1210">
        <v>1.2300499999999999E-3</v>
      </c>
      <c r="K1210">
        <v>0.99978400000000001</v>
      </c>
      <c r="L1210">
        <v>0</v>
      </c>
      <c r="M1210" t="s">
        <v>43</v>
      </c>
    </row>
    <row r="1211" spans="1:13" x14ac:dyDescent="0.25">
      <c r="A1211" t="s">
        <v>47</v>
      </c>
      <c r="B1211">
        <v>2125.44</v>
      </c>
      <c r="C1211">
        <v>2125.34</v>
      </c>
      <c r="D1211">
        <v>2125.21</v>
      </c>
      <c r="E1211">
        <v>2122.6999999999998</v>
      </c>
      <c r="F1211">
        <v>124.27500000000001</v>
      </c>
      <c r="G1211">
        <v>0</v>
      </c>
      <c r="H1211">
        <v>82.931600000000003</v>
      </c>
      <c r="I1211">
        <v>0</v>
      </c>
      <c r="J1211">
        <v>1.2300600000000001E-3</v>
      </c>
      <c r="K1211">
        <v>0.99985199999999996</v>
      </c>
      <c r="L1211">
        <v>0</v>
      </c>
      <c r="M1211" t="s">
        <v>43</v>
      </c>
    </row>
    <row r="1212" spans="1:13" x14ac:dyDescent="0.25">
      <c r="A1212" t="s">
        <v>47</v>
      </c>
      <c r="B1212">
        <v>2125.4499999999998</v>
      </c>
      <c r="C1212">
        <v>2125.35</v>
      </c>
      <c r="D1212">
        <v>2125.2199999999998</v>
      </c>
      <c r="E1212">
        <v>2122.71</v>
      </c>
      <c r="F1212">
        <v>124.249</v>
      </c>
      <c r="G1212">
        <v>0</v>
      </c>
      <c r="H1212">
        <v>82.967100000000002</v>
      </c>
      <c r="I1212">
        <v>0</v>
      </c>
      <c r="J1212">
        <v>1.2300499999999999E-3</v>
      </c>
      <c r="K1212">
        <v>0.99964900000000001</v>
      </c>
      <c r="L1212">
        <v>0</v>
      </c>
      <c r="M1212" t="s">
        <v>43</v>
      </c>
    </row>
    <row r="1213" spans="1:13" x14ac:dyDescent="0.25">
      <c r="A1213" t="s">
        <v>47</v>
      </c>
      <c r="B1213">
        <v>2125.59</v>
      </c>
      <c r="C1213">
        <v>2125.4899999999998</v>
      </c>
      <c r="D1213">
        <v>2125.36</v>
      </c>
      <c r="E1213">
        <v>2122.85</v>
      </c>
      <c r="F1213">
        <v>124.373</v>
      </c>
      <c r="G1213">
        <v>0</v>
      </c>
      <c r="H1213">
        <v>82.974900000000005</v>
      </c>
      <c r="I1213">
        <v>0</v>
      </c>
      <c r="J1213">
        <v>1.2300600000000001E-3</v>
      </c>
      <c r="K1213">
        <v>0.99967200000000001</v>
      </c>
      <c r="L1213">
        <v>0</v>
      </c>
      <c r="M1213" t="s">
        <v>43</v>
      </c>
    </row>
    <row r="1214" spans="1:13" x14ac:dyDescent="0.25">
      <c r="A1214" t="s">
        <v>47</v>
      </c>
      <c r="B1214">
        <v>2128.84</v>
      </c>
      <c r="C1214">
        <v>2128.7399999999998</v>
      </c>
      <c r="D1214">
        <v>2128.61</v>
      </c>
      <c r="E1214">
        <v>2126.08</v>
      </c>
      <c r="F1214">
        <v>124.304</v>
      </c>
      <c r="G1214">
        <v>0</v>
      </c>
      <c r="H1214">
        <v>82.916899999999998</v>
      </c>
      <c r="I1214">
        <v>0</v>
      </c>
      <c r="J1214">
        <v>1.2300499999999999E-3</v>
      </c>
      <c r="K1214">
        <v>0.99995400000000001</v>
      </c>
      <c r="L1214">
        <v>0</v>
      </c>
      <c r="M1214" t="s">
        <v>43</v>
      </c>
    </row>
    <row r="1215" spans="1:13" x14ac:dyDescent="0.25">
      <c r="A1215" t="s">
        <v>47</v>
      </c>
      <c r="B1215">
        <v>2127.75</v>
      </c>
      <c r="C1215">
        <v>2127.66</v>
      </c>
      <c r="D1215">
        <v>2127.5300000000002</v>
      </c>
      <c r="E1215">
        <v>2125.02</v>
      </c>
      <c r="F1215">
        <v>124.462</v>
      </c>
      <c r="G1215">
        <v>0</v>
      </c>
      <c r="H1215">
        <v>83.089500000000001</v>
      </c>
      <c r="I1215">
        <v>0</v>
      </c>
      <c r="J1215">
        <v>1.2300499999999999E-3</v>
      </c>
      <c r="K1215">
        <v>0.99975599999999998</v>
      </c>
      <c r="L1215">
        <v>0</v>
      </c>
      <c r="M1215" t="s">
        <v>43</v>
      </c>
    </row>
    <row r="1216" spans="1:13" x14ac:dyDescent="0.25">
      <c r="A1216" t="s">
        <v>47</v>
      </c>
      <c r="B1216">
        <v>2123.9499999999998</v>
      </c>
      <c r="C1216">
        <v>2123.86</v>
      </c>
      <c r="D1216">
        <v>2123.73</v>
      </c>
      <c r="E1216">
        <v>2121.21</v>
      </c>
      <c r="F1216">
        <v>124.23</v>
      </c>
      <c r="G1216">
        <v>0</v>
      </c>
      <c r="H1216">
        <v>83.016400000000004</v>
      </c>
      <c r="I1216">
        <v>0</v>
      </c>
      <c r="J1216">
        <v>1.2300499999999999E-3</v>
      </c>
      <c r="K1216">
        <v>0.99998299999999996</v>
      </c>
      <c r="L1216">
        <v>0</v>
      </c>
      <c r="M1216" t="s">
        <v>43</v>
      </c>
    </row>
    <row r="1217" spans="1:25" x14ac:dyDescent="0.25">
      <c r="A1217" t="s">
        <v>47</v>
      </c>
      <c r="B1217">
        <v>2124.8200000000002</v>
      </c>
      <c r="C1217">
        <v>2124.7199999999998</v>
      </c>
      <c r="D1217">
        <v>2124.59</v>
      </c>
      <c r="E1217">
        <v>2122.08</v>
      </c>
      <c r="F1217">
        <v>124.372</v>
      </c>
      <c r="G1217">
        <v>0</v>
      </c>
      <c r="H1217">
        <v>82.963300000000004</v>
      </c>
      <c r="I1217">
        <v>0</v>
      </c>
      <c r="J1217">
        <v>1.2300499999999999E-3</v>
      </c>
      <c r="K1217">
        <v>0.999255</v>
      </c>
      <c r="L1217">
        <v>0</v>
      </c>
      <c r="M1217" t="s">
        <v>43</v>
      </c>
    </row>
    <row r="1218" spans="1:25" x14ac:dyDescent="0.25">
      <c r="A1218" t="s">
        <v>47</v>
      </c>
      <c r="B1218">
        <v>2125.29</v>
      </c>
      <c r="C1218">
        <v>2125.1999999999998</v>
      </c>
      <c r="D1218">
        <v>2125.0700000000002</v>
      </c>
      <c r="E1218">
        <v>2122.56</v>
      </c>
      <c r="F1218">
        <v>124.393</v>
      </c>
      <c r="G1218">
        <v>0</v>
      </c>
      <c r="H1218">
        <v>82.920199999999994</v>
      </c>
      <c r="I1218">
        <v>0</v>
      </c>
      <c r="J1218">
        <v>1.2300499999999999E-3</v>
      </c>
      <c r="K1218">
        <v>0.99956900000000004</v>
      </c>
      <c r="L1218">
        <v>0</v>
      </c>
      <c r="M1218" t="s">
        <v>43</v>
      </c>
    </row>
    <row r="1219" spans="1:25" x14ac:dyDescent="0.25">
      <c r="A1219" t="s">
        <v>47</v>
      </c>
      <c r="B1219">
        <v>2125.0700000000002</v>
      </c>
      <c r="C1219">
        <v>2124.98</v>
      </c>
      <c r="D1219">
        <v>2124.85</v>
      </c>
      <c r="E1219">
        <v>2122.34</v>
      </c>
      <c r="F1219">
        <v>124.309</v>
      </c>
      <c r="G1219">
        <v>0</v>
      </c>
      <c r="H1219">
        <v>83.004499999999993</v>
      </c>
      <c r="I1219">
        <v>0</v>
      </c>
      <c r="J1219">
        <v>1.23007E-3</v>
      </c>
      <c r="K1219">
        <v>0.99970800000000004</v>
      </c>
      <c r="L1219">
        <v>0</v>
      </c>
      <c r="M1219" t="s">
        <v>43</v>
      </c>
    </row>
    <row r="1220" spans="1:25" x14ac:dyDescent="0.25">
      <c r="A1220" t="s">
        <v>47</v>
      </c>
      <c r="B1220">
        <v>2123.5300000000002</v>
      </c>
      <c r="C1220">
        <v>2123.44</v>
      </c>
      <c r="D1220">
        <v>2123.31</v>
      </c>
      <c r="E1220">
        <v>2120.8000000000002</v>
      </c>
      <c r="F1220">
        <v>124.27</v>
      </c>
      <c r="G1220">
        <v>0</v>
      </c>
      <c r="H1220">
        <v>82.966300000000004</v>
      </c>
      <c r="I1220">
        <v>0</v>
      </c>
      <c r="J1220">
        <v>1.2300499999999999E-3</v>
      </c>
      <c r="K1220">
        <v>0.998977</v>
      </c>
      <c r="L1220">
        <v>0</v>
      </c>
      <c r="M1220" t="s">
        <v>43</v>
      </c>
    </row>
    <row r="1221" spans="1:25" x14ac:dyDescent="0.25">
      <c r="A1221" t="s">
        <v>47</v>
      </c>
      <c r="B1221">
        <v>2128.46</v>
      </c>
      <c r="C1221">
        <v>2128.37</v>
      </c>
      <c r="D1221">
        <v>2128.23</v>
      </c>
      <c r="E1221">
        <v>2125.7199999999998</v>
      </c>
      <c r="F1221">
        <v>124.39100000000001</v>
      </c>
      <c r="G1221">
        <v>0</v>
      </c>
      <c r="H1221">
        <v>82.959900000000005</v>
      </c>
      <c r="I1221">
        <v>0</v>
      </c>
      <c r="J1221">
        <v>1.2300499999999999E-3</v>
      </c>
      <c r="K1221">
        <v>0.99993799999999999</v>
      </c>
      <c r="L1221">
        <v>0</v>
      </c>
      <c r="M1221" t="s">
        <v>43</v>
      </c>
    </row>
    <row r="1222" spans="1:25" x14ac:dyDescent="0.25">
      <c r="A1222" t="s">
        <v>47</v>
      </c>
      <c r="B1222">
        <v>2126.06</v>
      </c>
      <c r="C1222">
        <v>2125.9699999999998</v>
      </c>
      <c r="D1222">
        <v>2125.83</v>
      </c>
      <c r="E1222">
        <v>2123.3200000000002</v>
      </c>
      <c r="F1222">
        <v>124.467</v>
      </c>
      <c r="G1222">
        <v>0</v>
      </c>
      <c r="H1222">
        <v>82.965299999999999</v>
      </c>
      <c r="I1222">
        <v>0</v>
      </c>
      <c r="J1222">
        <v>1.2300600000000001E-3</v>
      </c>
      <c r="K1222">
        <v>0.99976399999999999</v>
      </c>
      <c r="L1222">
        <v>0</v>
      </c>
      <c r="M1222" t="s">
        <v>43</v>
      </c>
    </row>
    <row r="1223" spans="1:25" x14ac:dyDescent="0.25">
      <c r="A1223" t="s">
        <v>47</v>
      </c>
      <c r="B1223">
        <v>2123.66</v>
      </c>
      <c r="C1223">
        <v>2123.56</v>
      </c>
      <c r="D1223">
        <v>2123.4299999999998</v>
      </c>
      <c r="E1223">
        <v>2120.91</v>
      </c>
      <c r="F1223">
        <v>124.15600000000001</v>
      </c>
      <c r="G1223">
        <v>0</v>
      </c>
      <c r="H1223">
        <v>82.963399999999993</v>
      </c>
      <c r="I1223">
        <v>0</v>
      </c>
      <c r="J1223">
        <v>1.2300499999999999E-3</v>
      </c>
      <c r="K1223">
        <v>0.99901200000000001</v>
      </c>
      <c r="L1223">
        <v>0</v>
      </c>
      <c r="M1223" t="s">
        <v>43</v>
      </c>
    </row>
    <row r="1224" spans="1:25" x14ac:dyDescent="0.25">
      <c r="A1224" t="s">
        <v>47</v>
      </c>
      <c r="B1224">
        <v>2122.7800000000002</v>
      </c>
      <c r="C1224">
        <v>2122.66</v>
      </c>
      <c r="D1224">
        <v>2122.52</v>
      </c>
      <c r="E1224">
        <v>2119.98</v>
      </c>
      <c r="F1224">
        <v>124.37</v>
      </c>
      <c r="G1224">
        <v>0</v>
      </c>
      <c r="H1224">
        <v>82.987499999999997</v>
      </c>
      <c r="I1224">
        <v>0</v>
      </c>
      <c r="J1224">
        <v>1.2300499999999999E-3</v>
      </c>
      <c r="K1224">
        <v>0.99851000000000001</v>
      </c>
      <c r="L1224">
        <v>0</v>
      </c>
      <c r="M1224" t="s">
        <v>43</v>
      </c>
    </row>
    <row r="1225" spans="1:25" x14ac:dyDescent="0.25">
      <c r="A1225" t="s">
        <v>47</v>
      </c>
      <c r="B1225">
        <v>2128.5500000000002</v>
      </c>
      <c r="C1225">
        <v>2128.44</v>
      </c>
      <c r="D1225">
        <v>2128.31</v>
      </c>
      <c r="E1225">
        <v>2125.7800000000002</v>
      </c>
      <c r="F1225">
        <v>124.41200000000001</v>
      </c>
      <c r="G1225">
        <v>0</v>
      </c>
      <c r="H1225">
        <v>83.005700000000004</v>
      </c>
      <c r="I1225">
        <v>0</v>
      </c>
      <c r="J1225">
        <v>1.2300499999999999E-3</v>
      </c>
      <c r="K1225">
        <v>0.99847399999999997</v>
      </c>
      <c r="L1225">
        <v>0</v>
      </c>
      <c r="M1225" t="s">
        <v>43</v>
      </c>
    </row>
    <row r="1226" spans="1:25" x14ac:dyDescent="0.25">
      <c r="A1226" t="s">
        <v>47</v>
      </c>
      <c r="B1226">
        <v>2127.31</v>
      </c>
      <c r="C1226">
        <v>2127.21</v>
      </c>
      <c r="D1226">
        <v>2127.08</v>
      </c>
      <c r="E1226">
        <v>2124.56</v>
      </c>
      <c r="F1226">
        <v>124.348</v>
      </c>
      <c r="G1226">
        <v>0</v>
      </c>
      <c r="H1226">
        <v>83.034700000000001</v>
      </c>
      <c r="I1226">
        <v>0</v>
      </c>
      <c r="J1226">
        <v>1.2300499999999999E-3</v>
      </c>
      <c r="K1226">
        <v>0.999637</v>
      </c>
      <c r="L1226">
        <v>0</v>
      </c>
      <c r="M1226" t="s">
        <v>43</v>
      </c>
    </row>
    <row r="1227" spans="1:25" x14ac:dyDescent="0.25">
      <c r="A1227" t="s">
        <v>47</v>
      </c>
      <c r="B1227">
        <v>2126.0100000000002</v>
      </c>
      <c r="C1227">
        <v>2125.92</v>
      </c>
      <c r="D1227">
        <v>2125.79</v>
      </c>
      <c r="E1227">
        <v>2123.2800000000002</v>
      </c>
      <c r="F1227">
        <v>124.21299999999999</v>
      </c>
      <c r="G1227">
        <v>0</v>
      </c>
      <c r="H1227">
        <v>83.045000000000002</v>
      </c>
      <c r="I1227">
        <v>0</v>
      </c>
      <c r="J1227">
        <v>1.2300499999999999E-3</v>
      </c>
      <c r="K1227">
        <v>0.99968599999999996</v>
      </c>
      <c r="L1227">
        <v>0</v>
      </c>
      <c r="M1227" t="s">
        <v>43</v>
      </c>
    </row>
    <row r="1228" spans="1:25" x14ac:dyDescent="0.25">
      <c r="A1228" t="s">
        <v>47</v>
      </c>
      <c r="B1228">
        <v>2125.12</v>
      </c>
      <c r="C1228">
        <v>2125.0300000000002</v>
      </c>
      <c r="D1228">
        <v>2124.9</v>
      </c>
      <c r="E1228">
        <v>2122.39</v>
      </c>
      <c r="F1228">
        <v>124.318</v>
      </c>
      <c r="G1228">
        <v>0</v>
      </c>
      <c r="H1228">
        <v>82.964799999999997</v>
      </c>
      <c r="I1228">
        <v>0</v>
      </c>
      <c r="J1228">
        <v>1.2300499999999999E-3</v>
      </c>
      <c r="K1228">
        <v>0.99999700000000002</v>
      </c>
      <c r="L1228">
        <v>0</v>
      </c>
      <c r="M1228" t="s">
        <v>43</v>
      </c>
    </row>
    <row r="1229" spans="1:25" x14ac:dyDescent="0.25">
      <c r="A1229" t="s">
        <v>47</v>
      </c>
      <c r="B1229">
        <v>2127.98</v>
      </c>
      <c r="C1229">
        <v>2127.87</v>
      </c>
      <c r="D1229">
        <v>2127.7399999999998</v>
      </c>
      <c r="E1229">
        <v>2125.2199999999998</v>
      </c>
      <c r="F1229">
        <v>124.54300000000001</v>
      </c>
      <c r="G1229">
        <v>0</v>
      </c>
      <c r="H1229">
        <v>82.962999999999994</v>
      </c>
      <c r="I1229">
        <v>0</v>
      </c>
      <c r="J1229">
        <v>1.2300499999999999E-3</v>
      </c>
      <c r="K1229">
        <v>0.99991600000000003</v>
      </c>
      <c r="L1229">
        <v>0</v>
      </c>
      <c r="M1229" t="s">
        <v>43</v>
      </c>
    </row>
    <row r="1230" spans="1:25" x14ac:dyDescent="0.25">
      <c r="A1230" t="s">
        <v>47</v>
      </c>
      <c r="B1230">
        <v>2129.1999999999998</v>
      </c>
      <c r="C1230">
        <v>2129.0700000000002</v>
      </c>
      <c r="D1230">
        <v>2128.94</v>
      </c>
      <c r="E1230">
        <v>2126.42</v>
      </c>
      <c r="F1230">
        <v>124.541</v>
      </c>
      <c r="G1230">
        <v>0</v>
      </c>
      <c r="H1230">
        <v>83.185400000000001</v>
      </c>
      <c r="I1230">
        <v>0</v>
      </c>
      <c r="J1230">
        <v>1.2300499999999999E-3</v>
      </c>
      <c r="K1230">
        <v>0.99954200000000004</v>
      </c>
      <c r="L1230">
        <v>0</v>
      </c>
      <c r="M1230" t="s">
        <v>43</v>
      </c>
    </row>
    <row r="1231" spans="1:25" x14ac:dyDescent="0.25">
      <c r="A1231" t="s">
        <v>47</v>
      </c>
      <c r="B1231">
        <v>2127.4899999999998</v>
      </c>
      <c r="C1231">
        <v>2127.38</v>
      </c>
      <c r="D1231">
        <v>2127.25</v>
      </c>
      <c r="E1231">
        <v>2124.7399999999998</v>
      </c>
      <c r="F1231">
        <v>124.447</v>
      </c>
      <c r="G1231">
        <v>0</v>
      </c>
      <c r="H1231">
        <v>83.021699999999996</v>
      </c>
      <c r="I1231">
        <v>0</v>
      </c>
      <c r="J1231">
        <v>1.2300499999999999E-3</v>
      </c>
      <c r="K1231">
        <v>0.99958000000000002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2126.1999999999998</v>
      </c>
      <c r="C1232">
        <v>2126.08</v>
      </c>
      <c r="D1232">
        <v>2125.94</v>
      </c>
      <c r="E1232">
        <v>2123.42</v>
      </c>
      <c r="F1232">
        <v>124.218</v>
      </c>
      <c r="G1232">
        <v>0</v>
      </c>
      <c r="H1232">
        <v>82.974699999999999</v>
      </c>
      <c r="I1232">
        <v>0</v>
      </c>
      <c r="J1232">
        <v>1.2300600000000001E-3</v>
      </c>
      <c r="K1232">
        <v>0.99969699999999995</v>
      </c>
      <c r="L1232">
        <v>0</v>
      </c>
      <c r="M1232" t="s">
        <v>43</v>
      </c>
      <c r="R1232">
        <f>AVERAGE(B1183:B1232)</f>
        <v>2125.8979999999997</v>
      </c>
      <c r="S1232">
        <f>AVERAGE(C1183:C1232)</f>
        <v>2125.797</v>
      </c>
      <c r="U1232">
        <f>_xlfn.VAR.P(B1183:B1232)</f>
        <v>3.9615840000000246</v>
      </c>
      <c r="V1232">
        <f>_xlfn.VAR.P(C1183:C1232)</f>
        <v>3.9526369999999234</v>
      </c>
      <c r="X1232">
        <f>1.96*SQRT(U1232)/50</f>
        <v>7.8022614912344732E-2</v>
      </c>
      <c r="Y1232">
        <f>1.96*SQRT(V1232)/50</f>
        <v>7.7934460411809375E-2</v>
      </c>
    </row>
    <row r="1233" spans="1:12" x14ac:dyDescent="0.25">
      <c r="A1233" t="s">
        <v>47</v>
      </c>
      <c r="B1233">
        <v>106298.17707799999</v>
      </c>
      <c r="C1233" t="s">
        <v>37</v>
      </c>
    </row>
    <row r="1234" spans="1:12" x14ac:dyDescent="0.25">
      <c r="A1234" t="s">
        <v>48</v>
      </c>
      <c r="B1234">
        <v>10177.299999999999</v>
      </c>
      <c r="C1234">
        <v>7980.62</v>
      </c>
      <c r="D1234">
        <v>7964.9</v>
      </c>
      <c r="E1234">
        <v>7960.53</v>
      </c>
      <c r="F1234">
        <v>226.50800000000001</v>
      </c>
      <c r="G1234">
        <v>1020.15</v>
      </c>
      <c r="H1234">
        <v>232.93700000000001</v>
      </c>
      <c r="I1234">
        <v>1.2300499999999999E-3</v>
      </c>
      <c r="J1234">
        <v>0.99985999999999997</v>
      </c>
      <c r="K1234">
        <v>0</v>
      </c>
      <c r="L1234" t="s">
        <v>43</v>
      </c>
    </row>
    <row r="1235" spans="1:12" x14ac:dyDescent="0.25">
      <c r="A1235" t="s">
        <v>48</v>
      </c>
      <c r="B1235">
        <v>10167</v>
      </c>
      <c r="C1235">
        <v>7975.97</v>
      </c>
      <c r="D1235">
        <v>7960.11</v>
      </c>
      <c r="E1235">
        <v>7955.75</v>
      </c>
      <c r="F1235">
        <v>227.35</v>
      </c>
      <c r="G1235">
        <v>1015.68</v>
      </c>
      <c r="H1235">
        <v>233.80500000000001</v>
      </c>
      <c r="I1235">
        <v>1.2300499999999999E-3</v>
      </c>
      <c r="J1235">
        <v>0.99958499999999995</v>
      </c>
      <c r="K1235">
        <v>0</v>
      </c>
      <c r="L1235" t="s">
        <v>43</v>
      </c>
    </row>
    <row r="1236" spans="1:12" x14ac:dyDescent="0.25">
      <c r="A1236" t="s">
        <v>48</v>
      </c>
      <c r="B1236">
        <v>10166.4</v>
      </c>
      <c r="C1236">
        <v>7978.9</v>
      </c>
      <c r="D1236">
        <v>7963.13</v>
      </c>
      <c r="E1236">
        <v>7958.96</v>
      </c>
      <c r="F1236">
        <v>226.96600000000001</v>
      </c>
      <c r="G1236">
        <v>1009.83</v>
      </c>
      <c r="H1236">
        <v>233.72300000000001</v>
      </c>
      <c r="I1236">
        <v>1.2300499999999999E-3</v>
      </c>
      <c r="J1236">
        <v>0.99964399999999998</v>
      </c>
      <c r="K1236">
        <v>0</v>
      </c>
      <c r="L1236" t="s">
        <v>43</v>
      </c>
    </row>
    <row r="1237" spans="1:12" x14ac:dyDescent="0.25">
      <c r="A1237" t="s">
        <v>48</v>
      </c>
      <c r="B1237">
        <v>10147.799999999999</v>
      </c>
      <c r="C1237">
        <v>7963.38</v>
      </c>
      <c r="D1237">
        <v>7947.59</v>
      </c>
      <c r="E1237">
        <v>7943.24</v>
      </c>
      <c r="F1237">
        <v>227.845</v>
      </c>
      <c r="G1237">
        <v>1018.58</v>
      </c>
      <c r="H1237">
        <v>234.08500000000001</v>
      </c>
      <c r="I1237">
        <v>1.2300499999999999E-3</v>
      </c>
      <c r="J1237">
        <v>0.99892700000000001</v>
      </c>
      <c r="K1237">
        <v>0</v>
      </c>
      <c r="L1237" t="s">
        <v>43</v>
      </c>
    </row>
    <row r="1238" spans="1:12" x14ac:dyDescent="0.25">
      <c r="A1238" t="s">
        <v>48</v>
      </c>
      <c r="B1238">
        <v>10194</v>
      </c>
      <c r="C1238">
        <v>8005.26</v>
      </c>
      <c r="D1238">
        <v>7989.37</v>
      </c>
      <c r="E1238">
        <v>7984.94</v>
      </c>
      <c r="F1238">
        <v>226.23</v>
      </c>
      <c r="G1238">
        <v>1013.1</v>
      </c>
      <c r="H1238">
        <v>233.63800000000001</v>
      </c>
      <c r="I1238">
        <v>1.2300499999999999E-3</v>
      </c>
      <c r="J1238">
        <v>0.99943599999999999</v>
      </c>
      <c r="K1238">
        <v>0</v>
      </c>
      <c r="L1238" t="s">
        <v>43</v>
      </c>
    </row>
    <row r="1239" spans="1:12" x14ac:dyDescent="0.25">
      <c r="A1239" t="s">
        <v>48</v>
      </c>
      <c r="B1239">
        <v>10200.299999999999</v>
      </c>
      <c r="C1239">
        <v>8003.81</v>
      </c>
      <c r="D1239">
        <v>7987.97</v>
      </c>
      <c r="E1239">
        <v>7983.52</v>
      </c>
      <c r="F1239">
        <v>227.43700000000001</v>
      </c>
      <c r="G1239">
        <v>1018.04</v>
      </c>
      <c r="H1239">
        <v>233.89099999999999</v>
      </c>
      <c r="I1239">
        <v>1.2300499999999999E-3</v>
      </c>
      <c r="J1239">
        <v>0.99992999999999999</v>
      </c>
      <c r="K1239">
        <v>0</v>
      </c>
      <c r="L1239" t="s">
        <v>43</v>
      </c>
    </row>
    <row r="1240" spans="1:12" x14ac:dyDescent="0.25">
      <c r="A1240" t="s">
        <v>48</v>
      </c>
      <c r="B1240">
        <v>10176</v>
      </c>
      <c r="C1240">
        <v>7981.42</v>
      </c>
      <c r="D1240">
        <v>7965.61</v>
      </c>
      <c r="E1240">
        <v>7961.3</v>
      </c>
      <c r="F1240">
        <v>226.98699999999999</v>
      </c>
      <c r="G1240">
        <v>1016.99</v>
      </c>
      <c r="H1240">
        <v>233.16399999999999</v>
      </c>
      <c r="I1240">
        <v>1.2300499999999999E-3</v>
      </c>
      <c r="J1240">
        <v>0.99997599999999998</v>
      </c>
      <c r="K1240">
        <v>0</v>
      </c>
      <c r="L1240" t="s">
        <v>43</v>
      </c>
    </row>
    <row r="1241" spans="1:12" x14ac:dyDescent="0.25">
      <c r="A1241" t="s">
        <v>48</v>
      </c>
      <c r="B1241">
        <v>10168.4</v>
      </c>
      <c r="C1241">
        <v>7973.37</v>
      </c>
      <c r="D1241">
        <v>7957.51</v>
      </c>
      <c r="E1241">
        <v>7953.15</v>
      </c>
      <c r="F1241">
        <v>227.37</v>
      </c>
      <c r="G1241">
        <v>1015.51</v>
      </c>
      <c r="H1241">
        <v>233.67599999999999</v>
      </c>
      <c r="I1241">
        <v>1.2300499999999999E-3</v>
      </c>
      <c r="J1241">
        <v>0.99896399999999996</v>
      </c>
      <c r="K1241">
        <v>0</v>
      </c>
      <c r="L1241" t="s">
        <v>43</v>
      </c>
    </row>
    <row r="1242" spans="1:12" x14ac:dyDescent="0.25">
      <c r="A1242" t="s">
        <v>48</v>
      </c>
      <c r="B1242">
        <v>10165.200000000001</v>
      </c>
      <c r="C1242">
        <v>7971.06</v>
      </c>
      <c r="D1242">
        <v>7955.29</v>
      </c>
      <c r="E1242">
        <v>7950.78</v>
      </c>
      <c r="F1242">
        <v>226.77</v>
      </c>
      <c r="G1242">
        <v>1005.97</v>
      </c>
      <c r="H1242">
        <v>233.93600000000001</v>
      </c>
      <c r="I1242">
        <v>1.2300499999999999E-3</v>
      </c>
      <c r="J1242">
        <v>0.99976299999999996</v>
      </c>
      <c r="K1242">
        <v>0</v>
      </c>
      <c r="L1242" t="s">
        <v>43</v>
      </c>
    </row>
    <row r="1243" spans="1:12" x14ac:dyDescent="0.25">
      <c r="A1243" t="s">
        <v>48</v>
      </c>
      <c r="B1243">
        <v>10184.299999999999</v>
      </c>
      <c r="C1243">
        <v>7995.35</v>
      </c>
      <c r="D1243">
        <v>7979.51</v>
      </c>
      <c r="E1243">
        <v>7975.11</v>
      </c>
      <c r="F1243">
        <v>226.721</v>
      </c>
      <c r="G1243">
        <v>1014.27</v>
      </c>
      <c r="H1243">
        <v>233.74600000000001</v>
      </c>
      <c r="I1243">
        <v>1.2300499999999999E-3</v>
      </c>
      <c r="J1243">
        <v>0.99954900000000002</v>
      </c>
      <c r="K1243">
        <v>0</v>
      </c>
      <c r="L1243" t="s">
        <v>43</v>
      </c>
    </row>
    <row r="1244" spans="1:12" x14ac:dyDescent="0.25">
      <c r="A1244" t="s">
        <v>48</v>
      </c>
      <c r="B1244">
        <v>10154.4</v>
      </c>
      <c r="C1244">
        <v>7964.81</v>
      </c>
      <c r="D1244">
        <v>7949.11</v>
      </c>
      <c r="E1244">
        <v>7944.8</v>
      </c>
      <c r="F1244">
        <v>227.101</v>
      </c>
      <c r="G1244">
        <v>1019.14</v>
      </c>
      <c r="H1244">
        <v>233.03800000000001</v>
      </c>
      <c r="I1244">
        <v>1.2300600000000001E-3</v>
      </c>
      <c r="J1244">
        <v>0.99965099999999996</v>
      </c>
      <c r="K1244">
        <v>0</v>
      </c>
      <c r="L1244" t="s">
        <v>43</v>
      </c>
    </row>
    <row r="1245" spans="1:12" x14ac:dyDescent="0.25">
      <c r="A1245" t="s">
        <v>48</v>
      </c>
      <c r="B1245">
        <v>10174.700000000001</v>
      </c>
      <c r="C1245">
        <v>7987.61</v>
      </c>
      <c r="D1245">
        <v>7971.91</v>
      </c>
      <c r="E1245">
        <v>7967.65</v>
      </c>
      <c r="F1245">
        <v>227.62200000000001</v>
      </c>
      <c r="G1245">
        <v>1015.65</v>
      </c>
      <c r="H1245">
        <v>234.02099999999999</v>
      </c>
      <c r="I1245">
        <v>1.2300499999999999E-3</v>
      </c>
      <c r="J1245">
        <v>0.99975000000000003</v>
      </c>
      <c r="K1245">
        <v>0</v>
      </c>
      <c r="L1245" t="s">
        <v>43</v>
      </c>
    </row>
    <row r="1246" spans="1:12" x14ac:dyDescent="0.25">
      <c r="A1246" t="s">
        <v>48</v>
      </c>
      <c r="B1246">
        <v>10186.5</v>
      </c>
      <c r="C1246">
        <v>7998.83</v>
      </c>
      <c r="D1246">
        <v>7983.03</v>
      </c>
      <c r="E1246">
        <v>7978.59</v>
      </c>
      <c r="F1246">
        <v>227.59</v>
      </c>
      <c r="G1246">
        <v>1020.13</v>
      </c>
      <c r="H1246">
        <v>233.15700000000001</v>
      </c>
      <c r="I1246">
        <v>1.2300499999999999E-3</v>
      </c>
      <c r="J1246">
        <v>0.99995100000000003</v>
      </c>
      <c r="K1246">
        <v>0</v>
      </c>
      <c r="L1246" t="s">
        <v>43</v>
      </c>
    </row>
    <row r="1247" spans="1:12" x14ac:dyDescent="0.25">
      <c r="A1247" t="s">
        <v>48</v>
      </c>
      <c r="B1247">
        <v>10157.200000000001</v>
      </c>
      <c r="C1247">
        <v>7967.74</v>
      </c>
      <c r="D1247">
        <v>7951.96</v>
      </c>
      <c r="E1247">
        <v>7947.7</v>
      </c>
      <c r="F1247">
        <v>227.19800000000001</v>
      </c>
      <c r="G1247">
        <v>1018.14</v>
      </c>
      <c r="H1247">
        <v>233.84700000000001</v>
      </c>
      <c r="I1247">
        <v>1.2300499999999999E-3</v>
      </c>
      <c r="J1247">
        <v>0.99986799999999998</v>
      </c>
      <c r="K1247">
        <v>0</v>
      </c>
      <c r="L1247" t="s">
        <v>43</v>
      </c>
    </row>
    <row r="1248" spans="1:12" x14ac:dyDescent="0.25">
      <c r="A1248" t="s">
        <v>48</v>
      </c>
      <c r="B1248">
        <v>10156.6</v>
      </c>
      <c r="C1248">
        <v>7968.88</v>
      </c>
      <c r="D1248">
        <v>7953.07</v>
      </c>
      <c r="E1248">
        <v>7948.78</v>
      </c>
      <c r="F1248">
        <v>226.99299999999999</v>
      </c>
      <c r="G1248">
        <v>1014.78</v>
      </c>
      <c r="H1248">
        <v>233.233</v>
      </c>
      <c r="I1248">
        <v>1.2300499999999999E-3</v>
      </c>
      <c r="J1248">
        <v>0.99985199999999996</v>
      </c>
      <c r="K1248">
        <v>0</v>
      </c>
      <c r="L1248" t="s">
        <v>43</v>
      </c>
    </row>
    <row r="1249" spans="1:12" x14ac:dyDescent="0.25">
      <c r="A1249" t="s">
        <v>48</v>
      </c>
      <c r="B1249">
        <v>10148.5</v>
      </c>
      <c r="C1249">
        <v>7956.01</v>
      </c>
      <c r="D1249">
        <v>7940.13</v>
      </c>
      <c r="E1249">
        <v>7935.64</v>
      </c>
      <c r="F1249">
        <v>226.26</v>
      </c>
      <c r="G1249">
        <v>1015.06</v>
      </c>
      <c r="H1249">
        <v>233.541</v>
      </c>
      <c r="I1249">
        <v>1.2300499999999999E-3</v>
      </c>
      <c r="J1249">
        <v>0.99935700000000005</v>
      </c>
      <c r="K1249">
        <v>0</v>
      </c>
      <c r="L1249" t="s">
        <v>43</v>
      </c>
    </row>
    <row r="1250" spans="1:12" x14ac:dyDescent="0.25">
      <c r="A1250" t="s">
        <v>48</v>
      </c>
      <c r="B1250">
        <v>10171.700000000001</v>
      </c>
      <c r="C1250">
        <v>7982.98</v>
      </c>
      <c r="D1250">
        <v>7967.26</v>
      </c>
      <c r="E1250">
        <v>7962.83</v>
      </c>
      <c r="F1250">
        <v>227.375</v>
      </c>
      <c r="G1250">
        <v>1019.72</v>
      </c>
      <c r="H1250">
        <v>234.107</v>
      </c>
      <c r="I1250">
        <v>1.2300499999999999E-3</v>
      </c>
      <c r="J1250">
        <v>0.99982599999999999</v>
      </c>
      <c r="K1250">
        <v>0</v>
      </c>
      <c r="L1250" t="s">
        <v>43</v>
      </c>
    </row>
    <row r="1251" spans="1:12" x14ac:dyDescent="0.25">
      <c r="A1251" t="s">
        <v>48</v>
      </c>
      <c r="B1251">
        <v>10183.799999999999</v>
      </c>
      <c r="C1251">
        <v>7989.28</v>
      </c>
      <c r="D1251">
        <v>7973.48</v>
      </c>
      <c r="E1251">
        <v>7969.12</v>
      </c>
      <c r="F1251">
        <v>227.63900000000001</v>
      </c>
      <c r="G1251">
        <v>1016.29</v>
      </c>
      <c r="H1251">
        <v>233.89400000000001</v>
      </c>
      <c r="I1251">
        <v>1.2300499999999999E-3</v>
      </c>
      <c r="J1251">
        <v>0.99994799999999995</v>
      </c>
      <c r="K1251">
        <v>0</v>
      </c>
      <c r="L1251" t="s">
        <v>43</v>
      </c>
    </row>
    <row r="1252" spans="1:12" x14ac:dyDescent="0.25">
      <c r="A1252" t="s">
        <v>48</v>
      </c>
      <c r="B1252">
        <v>10182.299999999999</v>
      </c>
      <c r="C1252">
        <v>7991.84</v>
      </c>
      <c r="D1252">
        <v>7976.19</v>
      </c>
      <c r="E1252">
        <v>7971.91</v>
      </c>
      <c r="F1252">
        <v>227.21299999999999</v>
      </c>
      <c r="G1252">
        <v>1020.37</v>
      </c>
      <c r="H1252">
        <v>233.39099999999999</v>
      </c>
      <c r="I1252">
        <v>1.2300499999999999E-3</v>
      </c>
      <c r="J1252">
        <v>0.99998900000000002</v>
      </c>
      <c r="K1252">
        <v>0</v>
      </c>
      <c r="L1252" t="s">
        <v>43</v>
      </c>
    </row>
    <row r="1253" spans="1:12" x14ac:dyDescent="0.25">
      <c r="A1253" t="s">
        <v>48</v>
      </c>
      <c r="B1253">
        <v>10141</v>
      </c>
      <c r="C1253">
        <v>7954.57</v>
      </c>
      <c r="D1253">
        <v>7938.82</v>
      </c>
      <c r="E1253">
        <v>7934.45</v>
      </c>
      <c r="F1253">
        <v>227.11099999999999</v>
      </c>
      <c r="G1253">
        <v>1019.74</v>
      </c>
      <c r="H1253">
        <v>233.68799999999999</v>
      </c>
      <c r="I1253">
        <v>1.2300499999999999E-3</v>
      </c>
      <c r="J1253">
        <v>0.99839999999999995</v>
      </c>
      <c r="K1253">
        <v>0</v>
      </c>
      <c r="L1253" t="s">
        <v>43</v>
      </c>
    </row>
    <row r="1254" spans="1:12" x14ac:dyDescent="0.25">
      <c r="A1254" t="s">
        <v>48</v>
      </c>
      <c r="B1254">
        <v>10200.299999999999</v>
      </c>
      <c r="C1254">
        <v>8008.34</v>
      </c>
      <c r="D1254">
        <v>7992.54</v>
      </c>
      <c r="E1254">
        <v>7988.23</v>
      </c>
      <c r="F1254">
        <v>226.56800000000001</v>
      </c>
      <c r="G1254">
        <v>1013.41</v>
      </c>
      <c r="H1254">
        <v>233.04599999999999</v>
      </c>
      <c r="I1254">
        <v>1.2300600000000001E-3</v>
      </c>
      <c r="J1254">
        <v>0.999915</v>
      </c>
      <c r="K1254">
        <v>0</v>
      </c>
      <c r="L1254" t="s">
        <v>43</v>
      </c>
    </row>
    <row r="1255" spans="1:12" x14ac:dyDescent="0.25">
      <c r="A1255" t="s">
        <v>48</v>
      </c>
      <c r="B1255">
        <v>10136.200000000001</v>
      </c>
      <c r="C1255">
        <v>7947.81</v>
      </c>
      <c r="D1255">
        <v>7931.93</v>
      </c>
      <c r="E1255">
        <v>7927.57</v>
      </c>
      <c r="F1255">
        <v>227.09800000000001</v>
      </c>
      <c r="G1255">
        <v>1017.3</v>
      </c>
      <c r="H1255">
        <v>233.613</v>
      </c>
      <c r="I1255">
        <v>1.2300900000000001E-3</v>
      </c>
      <c r="J1255">
        <v>0.99987400000000004</v>
      </c>
      <c r="K1255">
        <v>0</v>
      </c>
      <c r="L1255" t="s">
        <v>43</v>
      </c>
    </row>
    <row r="1256" spans="1:12" x14ac:dyDescent="0.25">
      <c r="A1256" t="s">
        <v>48</v>
      </c>
      <c r="B1256">
        <v>10167.6</v>
      </c>
      <c r="C1256">
        <v>7976.35</v>
      </c>
      <c r="D1256">
        <v>7960.56</v>
      </c>
      <c r="E1256">
        <v>7956.32</v>
      </c>
      <c r="F1256">
        <v>227.15799999999999</v>
      </c>
      <c r="G1256">
        <v>1012.92</v>
      </c>
      <c r="H1256">
        <v>233.81700000000001</v>
      </c>
      <c r="I1256">
        <v>1.2300499999999999E-3</v>
      </c>
      <c r="J1256">
        <v>0.99996300000000005</v>
      </c>
      <c r="K1256">
        <v>0</v>
      </c>
      <c r="L1256" t="s">
        <v>43</v>
      </c>
    </row>
    <row r="1257" spans="1:12" x14ac:dyDescent="0.25">
      <c r="A1257" t="s">
        <v>48</v>
      </c>
      <c r="B1257">
        <v>10206.299999999999</v>
      </c>
      <c r="C1257">
        <v>8016.85</v>
      </c>
      <c r="D1257">
        <v>8001.25</v>
      </c>
      <c r="E1257">
        <v>7996.99</v>
      </c>
      <c r="F1257">
        <v>226.602</v>
      </c>
      <c r="G1257">
        <v>1023.08</v>
      </c>
      <c r="H1257">
        <v>233.738</v>
      </c>
      <c r="I1257">
        <v>1.2300600000000001E-3</v>
      </c>
      <c r="J1257">
        <v>0.99946500000000005</v>
      </c>
      <c r="K1257">
        <v>0</v>
      </c>
      <c r="L1257" t="s">
        <v>43</v>
      </c>
    </row>
    <row r="1258" spans="1:12" x14ac:dyDescent="0.25">
      <c r="A1258" t="s">
        <v>48</v>
      </c>
      <c r="B1258">
        <v>10145.4</v>
      </c>
      <c r="C1258">
        <v>7955.61</v>
      </c>
      <c r="D1258">
        <v>7939.7</v>
      </c>
      <c r="E1258">
        <v>7935.48</v>
      </c>
      <c r="F1258">
        <v>225.99100000000001</v>
      </c>
      <c r="G1258">
        <v>1012.84</v>
      </c>
      <c r="H1258">
        <v>233.233</v>
      </c>
      <c r="I1258">
        <v>1.2300499999999999E-3</v>
      </c>
      <c r="J1258">
        <v>0.99971900000000002</v>
      </c>
      <c r="K1258">
        <v>0</v>
      </c>
      <c r="L1258" t="s">
        <v>43</v>
      </c>
    </row>
    <row r="1259" spans="1:12" x14ac:dyDescent="0.25">
      <c r="A1259" t="s">
        <v>48</v>
      </c>
      <c r="B1259">
        <v>10136.5</v>
      </c>
      <c r="C1259">
        <v>7944.17</v>
      </c>
      <c r="D1259">
        <v>7928.33</v>
      </c>
      <c r="E1259">
        <v>7924.08</v>
      </c>
      <c r="F1259">
        <v>227.46299999999999</v>
      </c>
      <c r="G1259">
        <v>1017.23</v>
      </c>
      <c r="H1259">
        <v>233.74799999999999</v>
      </c>
      <c r="I1259">
        <v>1.2300600000000001E-3</v>
      </c>
      <c r="J1259">
        <v>0.99812599999999996</v>
      </c>
      <c r="K1259">
        <v>0</v>
      </c>
      <c r="L1259" t="s">
        <v>43</v>
      </c>
    </row>
    <row r="1260" spans="1:12" x14ac:dyDescent="0.25">
      <c r="A1260" t="s">
        <v>48</v>
      </c>
      <c r="B1260">
        <v>10167.1</v>
      </c>
      <c r="C1260">
        <v>7979.82</v>
      </c>
      <c r="D1260">
        <v>7964.07</v>
      </c>
      <c r="E1260">
        <v>7959.66</v>
      </c>
      <c r="F1260">
        <v>226.67</v>
      </c>
      <c r="G1260">
        <v>1012.74</v>
      </c>
      <c r="H1260">
        <v>233.07</v>
      </c>
      <c r="I1260">
        <v>1.2300499999999999E-3</v>
      </c>
      <c r="J1260">
        <v>0.99931199999999998</v>
      </c>
      <c r="K1260">
        <v>0</v>
      </c>
      <c r="L1260" t="s">
        <v>43</v>
      </c>
    </row>
    <row r="1261" spans="1:12" x14ac:dyDescent="0.25">
      <c r="A1261" t="s">
        <v>48</v>
      </c>
      <c r="B1261">
        <v>10130.799999999999</v>
      </c>
      <c r="C1261">
        <v>7943.13</v>
      </c>
      <c r="D1261">
        <v>7927.33</v>
      </c>
      <c r="E1261">
        <v>7923.1</v>
      </c>
      <c r="F1261">
        <v>226.95400000000001</v>
      </c>
      <c r="G1261">
        <v>1019.26</v>
      </c>
      <c r="H1261">
        <v>233.70599999999999</v>
      </c>
      <c r="I1261">
        <v>1.2300499999999999E-3</v>
      </c>
      <c r="J1261">
        <v>0.99993600000000005</v>
      </c>
      <c r="K1261">
        <v>0</v>
      </c>
      <c r="L1261" t="s">
        <v>43</v>
      </c>
    </row>
    <row r="1262" spans="1:12" x14ac:dyDescent="0.25">
      <c r="A1262" t="s">
        <v>48</v>
      </c>
      <c r="B1262">
        <v>10144.4</v>
      </c>
      <c r="C1262">
        <v>7952.73</v>
      </c>
      <c r="D1262">
        <v>7937.02</v>
      </c>
      <c r="E1262">
        <v>7932.56</v>
      </c>
      <c r="F1262">
        <v>226.96700000000001</v>
      </c>
      <c r="G1262">
        <v>1015.98</v>
      </c>
      <c r="H1262">
        <v>233.56100000000001</v>
      </c>
      <c r="I1262">
        <v>1.23007E-3</v>
      </c>
      <c r="J1262">
        <v>0.99950899999999998</v>
      </c>
      <c r="K1262">
        <v>0</v>
      </c>
      <c r="L1262" t="s">
        <v>43</v>
      </c>
    </row>
    <row r="1263" spans="1:12" x14ac:dyDescent="0.25">
      <c r="A1263" t="s">
        <v>48</v>
      </c>
      <c r="B1263">
        <v>10195.4</v>
      </c>
      <c r="C1263">
        <v>8003.89</v>
      </c>
      <c r="D1263">
        <v>7988.19</v>
      </c>
      <c r="E1263">
        <v>7983.97</v>
      </c>
      <c r="F1263">
        <v>227.10400000000001</v>
      </c>
      <c r="G1263">
        <v>1012.98</v>
      </c>
      <c r="H1263">
        <v>234.648</v>
      </c>
      <c r="I1263">
        <v>1.2300499999999999E-3</v>
      </c>
      <c r="J1263">
        <v>0.99985100000000005</v>
      </c>
      <c r="K1263">
        <v>0</v>
      </c>
      <c r="L1263" t="s">
        <v>43</v>
      </c>
    </row>
    <row r="1264" spans="1:12" x14ac:dyDescent="0.25">
      <c r="A1264" t="s">
        <v>48</v>
      </c>
      <c r="B1264">
        <v>10169</v>
      </c>
      <c r="C1264">
        <v>7978.91</v>
      </c>
      <c r="D1264">
        <v>7963.14</v>
      </c>
      <c r="E1264">
        <v>7958.89</v>
      </c>
      <c r="F1264">
        <v>227.227</v>
      </c>
      <c r="G1264">
        <v>1017.52</v>
      </c>
      <c r="H1264">
        <v>233.32900000000001</v>
      </c>
      <c r="I1264">
        <v>1.2300499999999999E-3</v>
      </c>
      <c r="J1264">
        <v>0.99969799999999998</v>
      </c>
      <c r="K1264">
        <v>0</v>
      </c>
      <c r="L1264" t="s">
        <v>43</v>
      </c>
    </row>
    <row r="1265" spans="1:12" x14ac:dyDescent="0.25">
      <c r="A1265" t="s">
        <v>48</v>
      </c>
      <c r="B1265">
        <v>10159.200000000001</v>
      </c>
      <c r="C1265">
        <v>7970.48</v>
      </c>
      <c r="D1265">
        <v>7954.67</v>
      </c>
      <c r="E1265">
        <v>7950.34</v>
      </c>
      <c r="F1265">
        <v>227.14400000000001</v>
      </c>
      <c r="G1265">
        <v>1019.27</v>
      </c>
      <c r="H1265">
        <v>233.76900000000001</v>
      </c>
      <c r="I1265">
        <v>1.2300499999999999E-3</v>
      </c>
      <c r="J1265">
        <v>0.99995699999999998</v>
      </c>
      <c r="K1265">
        <v>0</v>
      </c>
      <c r="L1265" t="s">
        <v>43</v>
      </c>
    </row>
    <row r="1266" spans="1:12" x14ac:dyDescent="0.25">
      <c r="A1266" t="s">
        <v>48</v>
      </c>
      <c r="B1266">
        <v>10146.6</v>
      </c>
      <c r="C1266">
        <v>7958.83</v>
      </c>
      <c r="D1266">
        <v>7943.03</v>
      </c>
      <c r="E1266">
        <v>7938.78</v>
      </c>
      <c r="F1266">
        <v>226.65700000000001</v>
      </c>
      <c r="G1266">
        <v>1017.18</v>
      </c>
      <c r="H1266">
        <v>233.10300000000001</v>
      </c>
      <c r="I1266">
        <v>1.2300499999999999E-3</v>
      </c>
      <c r="J1266">
        <v>0.99948000000000004</v>
      </c>
      <c r="K1266">
        <v>0</v>
      </c>
      <c r="L1266" t="s">
        <v>43</v>
      </c>
    </row>
    <row r="1267" spans="1:12" x14ac:dyDescent="0.25">
      <c r="A1267" t="s">
        <v>48</v>
      </c>
      <c r="B1267">
        <v>10144.799999999999</v>
      </c>
      <c r="C1267">
        <v>7951.75</v>
      </c>
      <c r="D1267">
        <v>7935.88</v>
      </c>
      <c r="E1267">
        <v>7931.44</v>
      </c>
      <c r="F1267">
        <v>227.34800000000001</v>
      </c>
      <c r="G1267">
        <v>1017.21</v>
      </c>
      <c r="H1267">
        <v>234.2</v>
      </c>
      <c r="I1267">
        <v>1.2300499999999999E-3</v>
      </c>
      <c r="J1267">
        <v>0.99910600000000005</v>
      </c>
      <c r="K1267">
        <v>0</v>
      </c>
      <c r="L1267" t="s">
        <v>43</v>
      </c>
    </row>
    <row r="1268" spans="1:12" x14ac:dyDescent="0.25">
      <c r="A1268" t="s">
        <v>48</v>
      </c>
      <c r="B1268">
        <v>10201.299999999999</v>
      </c>
      <c r="C1268">
        <v>8009.25</v>
      </c>
      <c r="D1268">
        <v>7993.45</v>
      </c>
      <c r="E1268">
        <v>7989.16</v>
      </c>
      <c r="F1268">
        <v>227.12700000000001</v>
      </c>
      <c r="G1268">
        <v>1014.26</v>
      </c>
      <c r="H1268">
        <v>233.38499999999999</v>
      </c>
      <c r="I1268">
        <v>1.2300499999999999E-3</v>
      </c>
      <c r="J1268">
        <v>0.99988699999999997</v>
      </c>
      <c r="K1268">
        <v>0</v>
      </c>
      <c r="L1268" t="s">
        <v>43</v>
      </c>
    </row>
    <row r="1269" spans="1:12" x14ac:dyDescent="0.25">
      <c r="A1269" t="s">
        <v>48</v>
      </c>
      <c r="B1269">
        <v>10191.1</v>
      </c>
      <c r="C1269">
        <v>7998.26</v>
      </c>
      <c r="D1269">
        <v>7982.38</v>
      </c>
      <c r="E1269">
        <v>7978.04</v>
      </c>
      <c r="F1269">
        <v>226.637</v>
      </c>
      <c r="G1269">
        <v>1013.67</v>
      </c>
      <c r="H1269">
        <v>234.33500000000001</v>
      </c>
      <c r="I1269">
        <v>1.2300499999999999E-3</v>
      </c>
      <c r="J1269">
        <v>0.99954500000000002</v>
      </c>
      <c r="K1269">
        <v>0</v>
      </c>
      <c r="L1269" t="s">
        <v>43</v>
      </c>
    </row>
    <row r="1270" spans="1:12" x14ac:dyDescent="0.25">
      <c r="A1270" t="s">
        <v>48</v>
      </c>
      <c r="B1270">
        <v>10131.1</v>
      </c>
      <c r="C1270">
        <v>7937.86</v>
      </c>
      <c r="D1270">
        <v>7922.11</v>
      </c>
      <c r="E1270">
        <v>7917.84</v>
      </c>
      <c r="F1270">
        <v>227.46899999999999</v>
      </c>
      <c r="G1270">
        <v>1021.98</v>
      </c>
      <c r="H1270">
        <v>233.56299999999999</v>
      </c>
      <c r="I1270">
        <v>1.2300600000000001E-3</v>
      </c>
      <c r="J1270">
        <v>0.999394</v>
      </c>
      <c r="K1270">
        <v>0</v>
      </c>
      <c r="L1270" t="s">
        <v>43</v>
      </c>
    </row>
    <row r="1271" spans="1:12" x14ac:dyDescent="0.25">
      <c r="A1271" t="s">
        <v>48</v>
      </c>
      <c r="B1271">
        <v>10152.4</v>
      </c>
      <c r="C1271">
        <v>7963.01</v>
      </c>
      <c r="D1271">
        <v>7947.25</v>
      </c>
      <c r="E1271">
        <v>7942.74</v>
      </c>
      <c r="F1271">
        <v>226.893</v>
      </c>
      <c r="G1271">
        <v>1017.24</v>
      </c>
      <c r="H1271">
        <v>233.96799999999999</v>
      </c>
      <c r="I1271">
        <v>1.2300600000000001E-3</v>
      </c>
      <c r="J1271">
        <v>0.99955000000000005</v>
      </c>
      <c r="K1271">
        <v>0</v>
      </c>
      <c r="L1271" t="s">
        <v>43</v>
      </c>
    </row>
    <row r="1272" spans="1:12" x14ac:dyDescent="0.25">
      <c r="A1272" t="s">
        <v>48</v>
      </c>
      <c r="B1272">
        <v>10167.9</v>
      </c>
      <c r="C1272">
        <v>7983.64</v>
      </c>
      <c r="D1272">
        <v>7967.84</v>
      </c>
      <c r="E1272">
        <v>7963.46</v>
      </c>
      <c r="F1272">
        <v>227.55</v>
      </c>
      <c r="G1272">
        <v>1027.08</v>
      </c>
      <c r="H1272">
        <v>233.19300000000001</v>
      </c>
      <c r="I1272">
        <v>1.2300499999999999E-3</v>
      </c>
      <c r="J1272">
        <v>0.99926999999999999</v>
      </c>
      <c r="K1272">
        <v>0</v>
      </c>
      <c r="L1272" t="s">
        <v>43</v>
      </c>
    </row>
    <row r="1273" spans="1:12" x14ac:dyDescent="0.25">
      <c r="A1273" t="s">
        <v>48</v>
      </c>
      <c r="B1273">
        <v>10167.299999999999</v>
      </c>
      <c r="C1273">
        <v>7973.27</v>
      </c>
      <c r="D1273">
        <v>7957.42</v>
      </c>
      <c r="E1273">
        <v>7953.06</v>
      </c>
      <c r="F1273">
        <v>227.03</v>
      </c>
      <c r="G1273">
        <v>1018.89</v>
      </c>
      <c r="H1273">
        <v>233.61099999999999</v>
      </c>
      <c r="I1273">
        <v>1.2300600000000001E-3</v>
      </c>
      <c r="J1273">
        <v>0.99895</v>
      </c>
      <c r="K1273">
        <v>0</v>
      </c>
      <c r="L1273" t="s">
        <v>43</v>
      </c>
    </row>
    <row r="1274" spans="1:12" x14ac:dyDescent="0.25">
      <c r="A1274" t="s">
        <v>48</v>
      </c>
      <c r="B1274">
        <v>10172.6</v>
      </c>
      <c r="C1274">
        <v>7987.38</v>
      </c>
      <c r="D1274">
        <v>7971.54</v>
      </c>
      <c r="E1274">
        <v>7967.25</v>
      </c>
      <c r="F1274">
        <v>226.44300000000001</v>
      </c>
      <c r="G1274">
        <v>1013</v>
      </c>
      <c r="H1274">
        <v>233.17699999999999</v>
      </c>
      <c r="I1274">
        <v>1.2300499999999999E-3</v>
      </c>
      <c r="J1274">
        <v>0.99981799999999998</v>
      </c>
      <c r="K1274">
        <v>0</v>
      </c>
      <c r="L1274" t="s">
        <v>43</v>
      </c>
    </row>
    <row r="1275" spans="1:12" x14ac:dyDescent="0.25">
      <c r="A1275" t="s">
        <v>48</v>
      </c>
      <c r="B1275">
        <v>10177.799999999999</v>
      </c>
      <c r="C1275">
        <v>7985.96</v>
      </c>
      <c r="D1275">
        <v>7970.13</v>
      </c>
      <c r="E1275">
        <v>7965.77</v>
      </c>
      <c r="F1275">
        <v>227.03800000000001</v>
      </c>
      <c r="G1275">
        <v>1015.81</v>
      </c>
      <c r="H1275">
        <v>233.80699999999999</v>
      </c>
      <c r="I1275">
        <v>1.2300900000000001E-3</v>
      </c>
      <c r="J1275">
        <v>0.99877099999999996</v>
      </c>
      <c r="K1275">
        <v>0</v>
      </c>
      <c r="L1275" t="s">
        <v>43</v>
      </c>
    </row>
    <row r="1276" spans="1:12" x14ac:dyDescent="0.25">
      <c r="A1276" t="s">
        <v>48</v>
      </c>
      <c r="B1276">
        <v>10174.200000000001</v>
      </c>
      <c r="C1276">
        <v>7983.46</v>
      </c>
      <c r="D1276">
        <v>7967.63</v>
      </c>
      <c r="E1276">
        <v>7963.3</v>
      </c>
      <c r="F1276">
        <v>226.62799999999999</v>
      </c>
      <c r="G1276">
        <v>1018.14</v>
      </c>
      <c r="H1276">
        <v>233.398</v>
      </c>
      <c r="I1276">
        <v>1.2300499999999999E-3</v>
      </c>
      <c r="J1276">
        <v>0.99991399999999997</v>
      </c>
      <c r="K1276">
        <v>0</v>
      </c>
      <c r="L1276" t="s">
        <v>43</v>
      </c>
    </row>
    <row r="1277" spans="1:12" x14ac:dyDescent="0.25">
      <c r="A1277" t="s">
        <v>48</v>
      </c>
      <c r="B1277">
        <v>10207.6</v>
      </c>
      <c r="C1277">
        <v>8013.63</v>
      </c>
      <c r="D1277">
        <v>7997.87</v>
      </c>
      <c r="E1277">
        <v>7993.44</v>
      </c>
      <c r="F1277">
        <v>226.99700000000001</v>
      </c>
      <c r="G1277">
        <v>1017.04</v>
      </c>
      <c r="H1277">
        <v>233.74600000000001</v>
      </c>
      <c r="I1277">
        <v>1.2300499999999999E-3</v>
      </c>
      <c r="J1277">
        <v>0.99985400000000002</v>
      </c>
      <c r="K1277">
        <v>0</v>
      </c>
      <c r="L1277" t="s">
        <v>43</v>
      </c>
    </row>
    <row r="1278" spans="1:12" x14ac:dyDescent="0.25">
      <c r="A1278" t="s">
        <v>48</v>
      </c>
      <c r="B1278">
        <v>10158.799999999999</v>
      </c>
      <c r="C1278">
        <v>7969.92</v>
      </c>
      <c r="D1278">
        <v>7954.08</v>
      </c>
      <c r="E1278">
        <v>7949.61</v>
      </c>
      <c r="F1278">
        <v>226.95699999999999</v>
      </c>
      <c r="G1278">
        <v>1013.82</v>
      </c>
      <c r="H1278">
        <v>233.20699999999999</v>
      </c>
      <c r="I1278">
        <v>1.2300499999999999E-3</v>
      </c>
      <c r="J1278">
        <v>0.99994499999999997</v>
      </c>
      <c r="K1278">
        <v>0</v>
      </c>
      <c r="L1278" t="s">
        <v>43</v>
      </c>
    </row>
    <row r="1279" spans="1:12" x14ac:dyDescent="0.25">
      <c r="A1279" t="s">
        <v>48</v>
      </c>
      <c r="B1279">
        <v>10151.799999999999</v>
      </c>
      <c r="C1279">
        <v>7963.89</v>
      </c>
      <c r="D1279">
        <v>7948.16</v>
      </c>
      <c r="E1279">
        <v>7943.69</v>
      </c>
      <c r="F1279">
        <v>227.102</v>
      </c>
      <c r="G1279">
        <v>1018.18</v>
      </c>
      <c r="H1279">
        <v>233.607</v>
      </c>
      <c r="I1279">
        <v>1.2300499999999999E-3</v>
      </c>
      <c r="J1279">
        <v>0.99982000000000004</v>
      </c>
      <c r="K1279">
        <v>0</v>
      </c>
      <c r="L1279" t="s">
        <v>43</v>
      </c>
    </row>
    <row r="1280" spans="1:12" x14ac:dyDescent="0.25">
      <c r="A1280" t="s">
        <v>48</v>
      </c>
      <c r="B1280">
        <v>10171</v>
      </c>
      <c r="C1280">
        <v>7975.35</v>
      </c>
      <c r="D1280">
        <v>7959.5</v>
      </c>
      <c r="E1280">
        <v>7955.07</v>
      </c>
      <c r="F1280">
        <v>226.72300000000001</v>
      </c>
      <c r="G1280">
        <v>1017.5</v>
      </c>
      <c r="H1280">
        <v>233.745</v>
      </c>
      <c r="I1280">
        <v>1.2300600000000001E-3</v>
      </c>
      <c r="J1280">
        <v>0.99902400000000002</v>
      </c>
      <c r="K1280">
        <v>0</v>
      </c>
      <c r="L1280" t="s">
        <v>43</v>
      </c>
    </row>
    <row r="1281" spans="1:25" x14ac:dyDescent="0.25">
      <c r="A1281" t="s">
        <v>48</v>
      </c>
      <c r="B1281">
        <v>10159.5</v>
      </c>
      <c r="C1281">
        <v>7968.13</v>
      </c>
      <c r="D1281">
        <v>7952.31</v>
      </c>
      <c r="E1281">
        <v>7947.77</v>
      </c>
      <c r="F1281">
        <v>231.428</v>
      </c>
      <c r="G1281">
        <v>1015.47</v>
      </c>
      <c r="H1281">
        <v>234.67699999999999</v>
      </c>
      <c r="I1281">
        <v>1.2300499999999999E-3</v>
      </c>
      <c r="J1281">
        <v>0.99987999999999999</v>
      </c>
      <c r="K1281">
        <v>0</v>
      </c>
      <c r="L1281" t="s">
        <v>43</v>
      </c>
    </row>
    <row r="1282" spans="1:25" x14ac:dyDescent="0.25">
      <c r="A1282" t="s">
        <v>48</v>
      </c>
      <c r="B1282">
        <v>10163.4</v>
      </c>
      <c r="C1282">
        <v>7971.8</v>
      </c>
      <c r="D1282">
        <v>7956.06</v>
      </c>
      <c r="E1282">
        <v>7951.75</v>
      </c>
      <c r="F1282">
        <v>226.833</v>
      </c>
      <c r="G1282">
        <v>1021.04</v>
      </c>
      <c r="H1282">
        <v>233.74799999999999</v>
      </c>
      <c r="I1282">
        <v>1.2300499999999999E-3</v>
      </c>
      <c r="J1282">
        <v>0.99995400000000001</v>
      </c>
      <c r="K1282">
        <v>0</v>
      </c>
      <c r="L1282" t="s">
        <v>43</v>
      </c>
    </row>
    <row r="1283" spans="1:25" x14ac:dyDescent="0.25">
      <c r="A1283" t="s">
        <v>48</v>
      </c>
      <c r="B1283">
        <v>10189.200000000001</v>
      </c>
      <c r="C1283">
        <v>7998.95</v>
      </c>
      <c r="D1283">
        <v>7983.17</v>
      </c>
      <c r="E1283">
        <v>7978.72</v>
      </c>
      <c r="F1283">
        <v>226.76400000000001</v>
      </c>
      <c r="G1283">
        <v>1017.76</v>
      </c>
      <c r="H1283">
        <v>233.761</v>
      </c>
      <c r="I1283">
        <v>1.2300600000000001E-3</v>
      </c>
      <c r="J1283">
        <v>0.99975199999999997</v>
      </c>
      <c r="K1283">
        <v>0</v>
      </c>
      <c r="L1283" t="s">
        <v>43</v>
      </c>
    </row>
    <row r="1284" spans="1:25" x14ac:dyDescent="0.25">
      <c r="A1284" t="s">
        <v>48</v>
      </c>
      <c r="B1284">
        <v>10135.5</v>
      </c>
      <c r="C1284">
        <v>7951.88</v>
      </c>
      <c r="D1284">
        <v>7936.24</v>
      </c>
      <c r="E1284">
        <v>7932.04</v>
      </c>
      <c r="F1284">
        <v>226.971</v>
      </c>
      <c r="G1284">
        <v>1023.74</v>
      </c>
      <c r="H1284">
        <v>233.15199999999999</v>
      </c>
      <c r="I1284">
        <v>1.2300499999999999E-3</v>
      </c>
      <c r="J1284">
        <v>0.999996</v>
      </c>
      <c r="K1284">
        <v>0</v>
      </c>
      <c r="L1284" t="s">
        <v>43</v>
      </c>
    </row>
    <row r="1285" spans="1:25" x14ac:dyDescent="0.25">
      <c r="A1285" t="s">
        <v>48</v>
      </c>
      <c r="B1285">
        <v>10201.799999999999</v>
      </c>
      <c r="C1285">
        <v>8009.82</v>
      </c>
      <c r="D1285">
        <v>7994.07</v>
      </c>
      <c r="E1285">
        <v>7989.69</v>
      </c>
      <c r="F1285">
        <v>226.98400000000001</v>
      </c>
      <c r="G1285">
        <v>1022.7</v>
      </c>
      <c r="H1285">
        <v>233.69200000000001</v>
      </c>
      <c r="I1285">
        <v>1.2300600000000001E-3</v>
      </c>
      <c r="J1285">
        <v>0.99998900000000002</v>
      </c>
      <c r="K1285">
        <v>0</v>
      </c>
      <c r="L1285" t="s">
        <v>43</v>
      </c>
    </row>
    <row r="1286" spans="1:25" x14ac:dyDescent="0.25">
      <c r="A1286" t="s">
        <v>48</v>
      </c>
      <c r="B1286">
        <v>10166.799999999999</v>
      </c>
      <c r="C1286">
        <v>7978.72</v>
      </c>
      <c r="D1286">
        <v>7962.97</v>
      </c>
      <c r="E1286">
        <v>7958.49</v>
      </c>
      <c r="F1286">
        <v>228.30699999999999</v>
      </c>
      <c r="G1286">
        <v>1020.75</v>
      </c>
      <c r="H1286">
        <v>234.124</v>
      </c>
      <c r="I1286">
        <v>1.2300499999999999E-3</v>
      </c>
      <c r="J1286">
        <v>0.999421</v>
      </c>
      <c r="K1286">
        <v>0</v>
      </c>
      <c r="L1286" t="s">
        <v>43</v>
      </c>
    </row>
    <row r="1287" spans="1:25" x14ac:dyDescent="0.25">
      <c r="A1287" t="s">
        <v>48</v>
      </c>
      <c r="B1287">
        <v>10176.5</v>
      </c>
      <c r="C1287">
        <v>7985.06</v>
      </c>
      <c r="D1287">
        <v>7969.26</v>
      </c>
      <c r="E1287">
        <v>7964.93</v>
      </c>
      <c r="F1287">
        <v>227.20599999999999</v>
      </c>
      <c r="G1287">
        <v>1012.11</v>
      </c>
      <c r="H1287">
        <v>234.041</v>
      </c>
      <c r="I1287">
        <v>1.2300600000000001E-3</v>
      </c>
      <c r="J1287">
        <v>0.99950899999999998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10091</v>
      </c>
      <c r="C1288">
        <v>7904.22</v>
      </c>
      <c r="D1288">
        <v>7888.56</v>
      </c>
      <c r="E1288">
        <v>7884.14</v>
      </c>
      <c r="F1288">
        <v>227.30199999999999</v>
      </c>
      <c r="G1288">
        <v>1022.27</v>
      </c>
      <c r="H1288">
        <v>233.36600000000001</v>
      </c>
      <c r="I1288">
        <v>1.2300499999999999E-3</v>
      </c>
      <c r="J1288">
        <v>0.99949399999999999</v>
      </c>
      <c r="K1288">
        <v>0</v>
      </c>
      <c r="L1288" t="s">
        <v>43</v>
      </c>
      <c r="R1288">
        <f>AVERAGE(B1239:B1288)</f>
        <v>10166.181999999997</v>
      </c>
      <c r="S1288">
        <f>AVERAGE(C1239:C1288)</f>
        <v>7975.7938000000013</v>
      </c>
      <c r="U1288">
        <f>_xlfn.VAR.P(B1239:B1288)</f>
        <v>529.50347599999566</v>
      </c>
      <c r="V1288">
        <f>_xlfn.VAR.P(C1239:C1288)</f>
        <v>489.28488756000087</v>
      </c>
      <c r="X1288">
        <f>1.96*SQRT(U1288)/50</f>
        <v>0.90202894707466741</v>
      </c>
      <c r="Y1288">
        <f>1.96*SQRT(V1288)/50</f>
        <v>0.86709557121473058</v>
      </c>
    </row>
    <row r="1289" spans="1:25" x14ac:dyDescent="0.25">
      <c r="A1289" t="s">
        <v>49</v>
      </c>
      <c r="B1289">
        <v>508323.95330400002</v>
      </c>
      <c r="C1289" t="s">
        <v>37</v>
      </c>
    </row>
    <row r="1290" spans="1:25" x14ac:dyDescent="0.25">
      <c r="A1290" t="s">
        <v>50</v>
      </c>
      <c r="B1290">
        <v>7052.62</v>
      </c>
      <c r="C1290">
        <v>7052.27</v>
      </c>
      <c r="D1290">
        <v>7036.76</v>
      </c>
      <c r="E1290">
        <v>7032.76</v>
      </c>
      <c r="F1290">
        <v>226.49700000000001</v>
      </c>
      <c r="G1290">
        <v>0</v>
      </c>
      <c r="H1290">
        <v>237.232</v>
      </c>
      <c r="I1290">
        <v>1.2300499999999999E-3</v>
      </c>
      <c r="J1290">
        <v>0.999533</v>
      </c>
      <c r="K1290">
        <v>0</v>
      </c>
      <c r="L1290" t="s">
        <v>43</v>
      </c>
    </row>
    <row r="1291" spans="1:25" x14ac:dyDescent="0.25">
      <c r="A1291" t="s">
        <v>50</v>
      </c>
      <c r="B1291">
        <v>7082.44</v>
      </c>
      <c r="C1291">
        <v>7082.17</v>
      </c>
      <c r="D1291">
        <v>7066.73</v>
      </c>
      <c r="E1291">
        <v>7062.45</v>
      </c>
      <c r="F1291">
        <v>225.642</v>
      </c>
      <c r="G1291">
        <v>0</v>
      </c>
      <c r="H1291">
        <v>237.03399999999999</v>
      </c>
      <c r="I1291">
        <v>1.2300499999999999E-3</v>
      </c>
      <c r="J1291">
        <v>0.99979300000000004</v>
      </c>
      <c r="K1291">
        <v>0</v>
      </c>
      <c r="L1291" t="s">
        <v>43</v>
      </c>
    </row>
    <row r="1292" spans="1:25" x14ac:dyDescent="0.25">
      <c r="A1292" t="s">
        <v>50</v>
      </c>
      <c r="B1292">
        <v>7021.88</v>
      </c>
      <c r="C1292">
        <v>7021.67</v>
      </c>
      <c r="D1292">
        <v>7006.24</v>
      </c>
      <c r="E1292">
        <v>7002.02</v>
      </c>
      <c r="F1292">
        <v>226.34899999999999</v>
      </c>
      <c r="G1292">
        <v>0</v>
      </c>
      <c r="H1292">
        <v>237.08500000000001</v>
      </c>
      <c r="I1292">
        <v>1.2300600000000001E-3</v>
      </c>
      <c r="J1292">
        <v>0.99987199999999998</v>
      </c>
      <c r="K1292">
        <v>0</v>
      </c>
      <c r="L1292" t="s">
        <v>43</v>
      </c>
    </row>
    <row r="1293" spans="1:25" x14ac:dyDescent="0.25">
      <c r="A1293" t="s">
        <v>50</v>
      </c>
      <c r="B1293">
        <v>7025</v>
      </c>
      <c r="C1293">
        <v>7024.79</v>
      </c>
      <c r="D1293">
        <v>7009.32</v>
      </c>
      <c r="E1293">
        <v>7005.15</v>
      </c>
      <c r="F1293">
        <v>225.876</v>
      </c>
      <c r="G1293">
        <v>0</v>
      </c>
      <c r="H1293">
        <v>236.94499999999999</v>
      </c>
      <c r="I1293">
        <v>1.2300499999999999E-3</v>
      </c>
      <c r="J1293">
        <v>0.99973299999999998</v>
      </c>
      <c r="K1293">
        <v>0</v>
      </c>
      <c r="L1293" t="s">
        <v>43</v>
      </c>
    </row>
    <row r="1294" spans="1:25" x14ac:dyDescent="0.25">
      <c r="A1294" t="s">
        <v>50</v>
      </c>
      <c r="B1294">
        <v>7074.97</v>
      </c>
      <c r="C1294">
        <v>7074.76</v>
      </c>
      <c r="D1294">
        <v>7059.32</v>
      </c>
      <c r="E1294">
        <v>7055</v>
      </c>
      <c r="F1294">
        <v>226.84</v>
      </c>
      <c r="G1294">
        <v>0</v>
      </c>
      <c r="H1294">
        <v>236.965</v>
      </c>
      <c r="I1294">
        <v>1.2300499999999999E-3</v>
      </c>
      <c r="J1294">
        <v>0.997664</v>
      </c>
      <c r="K1294">
        <v>0</v>
      </c>
      <c r="L1294" t="s">
        <v>43</v>
      </c>
    </row>
    <row r="1295" spans="1:25" x14ac:dyDescent="0.25">
      <c r="A1295" t="s">
        <v>50</v>
      </c>
      <c r="B1295">
        <v>7020.58</v>
      </c>
      <c r="C1295">
        <v>7020.36</v>
      </c>
      <c r="D1295">
        <v>7004.91</v>
      </c>
      <c r="E1295">
        <v>7000.66</v>
      </c>
      <c r="F1295">
        <v>225.59100000000001</v>
      </c>
      <c r="G1295">
        <v>0</v>
      </c>
      <c r="H1295">
        <v>236.946</v>
      </c>
      <c r="I1295">
        <v>1.2300499999999999E-3</v>
      </c>
      <c r="J1295">
        <v>0.99826999999999999</v>
      </c>
      <c r="K1295">
        <v>0</v>
      </c>
      <c r="L1295" t="s">
        <v>43</v>
      </c>
    </row>
    <row r="1296" spans="1:25" x14ac:dyDescent="0.25">
      <c r="A1296" t="s">
        <v>50</v>
      </c>
      <c r="B1296">
        <v>7033.84</v>
      </c>
      <c r="C1296">
        <v>7033.63</v>
      </c>
      <c r="D1296">
        <v>7018.22</v>
      </c>
      <c r="E1296">
        <v>7014</v>
      </c>
      <c r="F1296">
        <v>226.46700000000001</v>
      </c>
      <c r="G1296">
        <v>0</v>
      </c>
      <c r="H1296">
        <v>237.00399999999999</v>
      </c>
      <c r="I1296">
        <v>1.2300799999999999E-3</v>
      </c>
      <c r="J1296">
        <v>0.99943700000000002</v>
      </c>
      <c r="K1296">
        <v>0</v>
      </c>
      <c r="L1296" t="s">
        <v>43</v>
      </c>
    </row>
    <row r="1297" spans="1:12" x14ac:dyDescent="0.25">
      <c r="A1297" t="s">
        <v>50</v>
      </c>
      <c r="B1297">
        <v>7041.7</v>
      </c>
      <c r="C1297">
        <v>7041.5</v>
      </c>
      <c r="D1297">
        <v>7026.04</v>
      </c>
      <c r="E1297">
        <v>7021.94</v>
      </c>
      <c r="F1297">
        <v>226.00800000000001</v>
      </c>
      <c r="G1297">
        <v>0</v>
      </c>
      <c r="H1297">
        <v>236.655</v>
      </c>
      <c r="I1297">
        <v>1.2300499999999999E-3</v>
      </c>
      <c r="J1297">
        <v>0.99996399999999996</v>
      </c>
      <c r="K1297">
        <v>0</v>
      </c>
      <c r="L1297" t="s">
        <v>43</v>
      </c>
    </row>
    <row r="1298" spans="1:12" x14ac:dyDescent="0.25">
      <c r="A1298" t="s">
        <v>50</v>
      </c>
      <c r="B1298">
        <v>7035.63</v>
      </c>
      <c r="C1298">
        <v>7035.43</v>
      </c>
      <c r="D1298">
        <v>7019.99</v>
      </c>
      <c r="E1298">
        <v>7015.89</v>
      </c>
      <c r="F1298">
        <v>226.411</v>
      </c>
      <c r="G1298">
        <v>0</v>
      </c>
      <c r="H1298">
        <v>236.834</v>
      </c>
      <c r="I1298">
        <v>1.2300499999999999E-3</v>
      </c>
      <c r="J1298">
        <v>0.99937399999999998</v>
      </c>
      <c r="K1298">
        <v>0</v>
      </c>
      <c r="L1298" t="s">
        <v>43</v>
      </c>
    </row>
    <row r="1299" spans="1:12" x14ac:dyDescent="0.25">
      <c r="A1299" t="s">
        <v>50</v>
      </c>
      <c r="B1299">
        <v>7059.21</v>
      </c>
      <c r="C1299">
        <v>7059.01</v>
      </c>
      <c r="D1299">
        <v>7043.55</v>
      </c>
      <c r="E1299">
        <v>7039.4</v>
      </c>
      <c r="F1299">
        <v>226.178</v>
      </c>
      <c r="G1299">
        <v>0</v>
      </c>
      <c r="H1299">
        <v>236.89699999999999</v>
      </c>
      <c r="I1299">
        <v>1.2300499999999999E-3</v>
      </c>
      <c r="J1299">
        <v>0.99994799999999995</v>
      </c>
      <c r="K1299">
        <v>0</v>
      </c>
      <c r="L1299" t="s">
        <v>43</v>
      </c>
    </row>
    <row r="1300" spans="1:12" x14ac:dyDescent="0.25">
      <c r="A1300" t="s">
        <v>50</v>
      </c>
      <c r="B1300">
        <v>7089.5</v>
      </c>
      <c r="C1300">
        <v>7089.26</v>
      </c>
      <c r="D1300">
        <v>7073.83</v>
      </c>
      <c r="E1300">
        <v>7069.61</v>
      </c>
      <c r="F1300">
        <v>227.029</v>
      </c>
      <c r="G1300">
        <v>0</v>
      </c>
      <c r="H1300">
        <v>236.94300000000001</v>
      </c>
      <c r="I1300">
        <v>1.2300499999999999E-3</v>
      </c>
      <c r="J1300">
        <v>0.999942</v>
      </c>
      <c r="K1300">
        <v>0</v>
      </c>
      <c r="L1300" t="s">
        <v>43</v>
      </c>
    </row>
    <row r="1301" spans="1:12" x14ac:dyDescent="0.25">
      <c r="A1301" t="s">
        <v>50</v>
      </c>
      <c r="B1301">
        <v>7098.32</v>
      </c>
      <c r="C1301">
        <v>7098.12</v>
      </c>
      <c r="D1301">
        <v>7082.67</v>
      </c>
      <c r="E1301">
        <v>7078.61</v>
      </c>
      <c r="F1301">
        <v>226.58799999999999</v>
      </c>
      <c r="G1301">
        <v>0</v>
      </c>
      <c r="H1301">
        <v>236.67099999999999</v>
      </c>
      <c r="I1301">
        <v>1.2300499999999999E-3</v>
      </c>
      <c r="J1301">
        <v>0.99998799999999999</v>
      </c>
      <c r="K1301">
        <v>0</v>
      </c>
      <c r="L1301" t="s">
        <v>43</v>
      </c>
    </row>
    <row r="1302" spans="1:12" x14ac:dyDescent="0.25">
      <c r="A1302" t="s">
        <v>50</v>
      </c>
      <c r="B1302">
        <v>7059.25</v>
      </c>
      <c r="C1302">
        <v>7059.06</v>
      </c>
      <c r="D1302">
        <v>7043.62</v>
      </c>
      <c r="E1302">
        <v>7039.31</v>
      </c>
      <c r="F1302">
        <v>226.26300000000001</v>
      </c>
      <c r="G1302">
        <v>0</v>
      </c>
      <c r="H1302">
        <v>236.83699999999999</v>
      </c>
      <c r="I1302">
        <v>1.2301E-3</v>
      </c>
      <c r="J1302">
        <v>0.99918200000000001</v>
      </c>
      <c r="K1302">
        <v>0</v>
      </c>
      <c r="L1302" t="s">
        <v>43</v>
      </c>
    </row>
    <row r="1303" spans="1:12" x14ac:dyDescent="0.25">
      <c r="A1303" t="s">
        <v>50</v>
      </c>
      <c r="B1303">
        <v>7069.07</v>
      </c>
      <c r="C1303">
        <v>7068.82</v>
      </c>
      <c r="D1303">
        <v>7053.33</v>
      </c>
      <c r="E1303">
        <v>7049.18</v>
      </c>
      <c r="F1303">
        <v>225.62</v>
      </c>
      <c r="G1303">
        <v>0</v>
      </c>
      <c r="H1303">
        <v>236.703</v>
      </c>
      <c r="I1303">
        <v>1.2300499999999999E-3</v>
      </c>
      <c r="J1303">
        <v>0.99999099999999996</v>
      </c>
      <c r="K1303">
        <v>0</v>
      </c>
      <c r="L1303" t="s">
        <v>43</v>
      </c>
    </row>
    <row r="1304" spans="1:12" x14ac:dyDescent="0.25">
      <c r="A1304" t="s">
        <v>50</v>
      </c>
      <c r="B1304">
        <v>7023.93</v>
      </c>
      <c r="C1304">
        <v>7023.72</v>
      </c>
      <c r="D1304">
        <v>7008.29</v>
      </c>
      <c r="E1304">
        <v>7004.12</v>
      </c>
      <c r="F1304">
        <v>226.57499999999999</v>
      </c>
      <c r="G1304">
        <v>0</v>
      </c>
      <c r="H1304">
        <v>236.822</v>
      </c>
      <c r="I1304">
        <v>1.2300499999999999E-3</v>
      </c>
      <c r="J1304">
        <v>0.99990800000000002</v>
      </c>
      <c r="K1304">
        <v>0</v>
      </c>
      <c r="L1304" t="s">
        <v>43</v>
      </c>
    </row>
    <row r="1305" spans="1:12" x14ac:dyDescent="0.25">
      <c r="A1305" t="s">
        <v>50</v>
      </c>
      <c r="B1305">
        <v>7046.83</v>
      </c>
      <c r="C1305">
        <v>7046.58</v>
      </c>
      <c r="D1305">
        <v>7031.11</v>
      </c>
      <c r="E1305">
        <v>7026.78</v>
      </c>
      <c r="F1305">
        <v>225.66900000000001</v>
      </c>
      <c r="G1305">
        <v>0</v>
      </c>
      <c r="H1305">
        <v>236.70699999999999</v>
      </c>
      <c r="I1305">
        <v>1.2300499999999999E-3</v>
      </c>
      <c r="J1305">
        <v>0.99996799999999997</v>
      </c>
      <c r="K1305">
        <v>0</v>
      </c>
      <c r="L1305" t="s">
        <v>43</v>
      </c>
    </row>
    <row r="1306" spans="1:12" x14ac:dyDescent="0.25">
      <c r="A1306" t="s">
        <v>50</v>
      </c>
      <c r="B1306">
        <v>7027.81</v>
      </c>
      <c r="C1306">
        <v>7027.57</v>
      </c>
      <c r="D1306">
        <v>7012.14</v>
      </c>
      <c r="E1306">
        <v>7007.93</v>
      </c>
      <c r="F1306">
        <v>226.18899999999999</v>
      </c>
      <c r="G1306">
        <v>0</v>
      </c>
      <c r="H1306">
        <v>236.786</v>
      </c>
      <c r="I1306">
        <v>1.2300499999999999E-3</v>
      </c>
      <c r="J1306">
        <v>0.99985199999999996</v>
      </c>
      <c r="K1306">
        <v>0</v>
      </c>
      <c r="L1306" t="s">
        <v>43</v>
      </c>
    </row>
    <row r="1307" spans="1:12" x14ac:dyDescent="0.25">
      <c r="A1307" t="s">
        <v>50</v>
      </c>
      <c r="B1307">
        <v>6998.44</v>
      </c>
      <c r="C1307">
        <v>6998.21</v>
      </c>
      <c r="D1307">
        <v>6982.77</v>
      </c>
      <c r="E1307">
        <v>6978.51</v>
      </c>
      <c r="F1307">
        <v>226.26</v>
      </c>
      <c r="G1307">
        <v>0</v>
      </c>
      <c r="H1307">
        <v>236.721</v>
      </c>
      <c r="I1307">
        <v>1.2300499999999999E-3</v>
      </c>
      <c r="J1307">
        <v>0.99986299999999995</v>
      </c>
      <c r="K1307">
        <v>0</v>
      </c>
      <c r="L1307" t="s">
        <v>43</v>
      </c>
    </row>
    <row r="1308" spans="1:12" x14ac:dyDescent="0.25">
      <c r="A1308" t="s">
        <v>50</v>
      </c>
      <c r="B1308">
        <v>7060.77</v>
      </c>
      <c r="C1308">
        <v>7060.56</v>
      </c>
      <c r="D1308">
        <v>7045.11</v>
      </c>
      <c r="E1308">
        <v>7041.13</v>
      </c>
      <c r="F1308">
        <v>226.518</v>
      </c>
      <c r="G1308">
        <v>0</v>
      </c>
      <c r="H1308">
        <v>236.95</v>
      </c>
      <c r="I1308">
        <v>1.2300499999999999E-3</v>
      </c>
      <c r="J1308">
        <v>0.99998600000000004</v>
      </c>
      <c r="K1308">
        <v>0</v>
      </c>
      <c r="L1308" t="s">
        <v>43</v>
      </c>
    </row>
    <row r="1309" spans="1:12" x14ac:dyDescent="0.25">
      <c r="A1309" t="s">
        <v>50</v>
      </c>
      <c r="B1309">
        <v>7057.98</v>
      </c>
      <c r="C1309">
        <v>7057.73</v>
      </c>
      <c r="D1309">
        <v>7042.3</v>
      </c>
      <c r="E1309">
        <v>7038.12</v>
      </c>
      <c r="F1309">
        <v>225.88</v>
      </c>
      <c r="G1309">
        <v>0</v>
      </c>
      <c r="H1309">
        <v>236.97800000000001</v>
      </c>
      <c r="I1309">
        <v>1.2300900000000001E-3</v>
      </c>
      <c r="J1309">
        <v>0.99963299999999999</v>
      </c>
      <c r="K1309">
        <v>0</v>
      </c>
      <c r="L1309" t="s">
        <v>43</v>
      </c>
    </row>
    <row r="1310" spans="1:12" x14ac:dyDescent="0.25">
      <c r="A1310" t="s">
        <v>50</v>
      </c>
      <c r="B1310">
        <v>7065.26</v>
      </c>
      <c r="C1310">
        <v>7065.05</v>
      </c>
      <c r="D1310">
        <v>7049.62</v>
      </c>
      <c r="E1310">
        <v>7045.4</v>
      </c>
      <c r="F1310">
        <v>226.58799999999999</v>
      </c>
      <c r="G1310">
        <v>0</v>
      </c>
      <c r="H1310">
        <v>236.87899999999999</v>
      </c>
      <c r="I1310">
        <v>1.2300499999999999E-3</v>
      </c>
      <c r="J1310">
        <v>0.99888200000000005</v>
      </c>
      <c r="K1310">
        <v>0</v>
      </c>
      <c r="L1310" t="s">
        <v>43</v>
      </c>
    </row>
    <row r="1311" spans="1:12" x14ac:dyDescent="0.25">
      <c r="A1311" t="s">
        <v>50</v>
      </c>
      <c r="B1311">
        <v>7056.86</v>
      </c>
      <c r="C1311">
        <v>7056.66</v>
      </c>
      <c r="D1311">
        <v>7041.21</v>
      </c>
      <c r="E1311">
        <v>7037.05</v>
      </c>
      <c r="F1311">
        <v>226.14099999999999</v>
      </c>
      <c r="G1311">
        <v>0</v>
      </c>
      <c r="H1311">
        <v>237.023</v>
      </c>
      <c r="I1311">
        <v>1.2300499999999999E-3</v>
      </c>
      <c r="J1311">
        <v>0.99998799999999999</v>
      </c>
      <c r="K1311">
        <v>0</v>
      </c>
      <c r="L1311" t="s">
        <v>43</v>
      </c>
    </row>
    <row r="1312" spans="1:12" x14ac:dyDescent="0.25">
      <c r="A1312" t="s">
        <v>50</v>
      </c>
      <c r="B1312">
        <v>7038.86</v>
      </c>
      <c r="C1312">
        <v>7038.66</v>
      </c>
      <c r="D1312">
        <v>7023.24</v>
      </c>
      <c r="E1312">
        <v>7019.2</v>
      </c>
      <c r="F1312">
        <v>226.60499999999999</v>
      </c>
      <c r="G1312">
        <v>0</v>
      </c>
      <c r="H1312">
        <v>237.04400000000001</v>
      </c>
      <c r="I1312">
        <v>1.2300600000000001E-3</v>
      </c>
      <c r="J1312">
        <v>0.99993799999999999</v>
      </c>
      <c r="K1312">
        <v>0</v>
      </c>
      <c r="L1312" t="s">
        <v>43</v>
      </c>
    </row>
    <row r="1313" spans="1:12" x14ac:dyDescent="0.25">
      <c r="A1313" t="s">
        <v>50</v>
      </c>
      <c r="B1313">
        <v>7091.85</v>
      </c>
      <c r="C1313">
        <v>7091.65</v>
      </c>
      <c r="D1313">
        <v>7076.2</v>
      </c>
      <c r="E1313">
        <v>7072.07</v>
      </c>
      <c r="F1313">
        <v>225.58600000000001</v>
      </c>
      <c r="G1313">
        <v>0</v>
      </c>
      <c r="H1313">
        <v>236.83199999999999</v>
      </c>
      <c r="I1313">
        <v>1.2300499999999999E-3</v>
      </c>
      <c r="J1313">
        <v>0.99978800000000001</v>
      </c>
      <c r="K1313">
        <v>0</v>
      </c>
      <c r="L1313" t="s">
        <v>43</v>
      </c>
    </row>
    <row r="1314" spans="1:12" x14ac:dyDescent="0.25">
      <c r="A1314" t="s">
        <v>50</v>
      </c>
      <c r="B1314">
        <v>7001.75</v>
      </c>
      <c r="C1314">
        <v>7001.55</v>
      </c>
      <c r="D1314">
        <v>6986.12</v>
      </c>
      <c r="E1314">
        <v>6981.87</v>
      </c>
      <c r="F1314">
        <v>226.93299999999999</v>
      </c>
      <c r="G1314">
        <v>0</v>
      </c>
      <c r="H1314">
        <v>236.94800000000001</v>
      </c>
      <c r="I1314">
        <v>1.2300499999999999E-3</v>
      </c>
      <c r="J1314">
        <v>0.99968999999999997</v>
      </c>
      <c r="K1314">
        <v>0</v>
      </c>
      <c r="L1314" t="s">
        <v>43</v>
      </c>
    </row>
    <row r="1315" spans="1:12" x14ac:dyDescent="0.25">
      <c r="A1315" t="s">
        <v>50</v>
      </c>
      <c r="B1315">
        <v>7075.06</v>
      </c>
      <c r="C1315">
        <v>7074.86</v>
      </c>
      <c r="D1315">
        <v>7059.41</v>
      </c>
      <c r="E1315">
        <v>7055.3</v>
      </c>
      <c r="F1315">
        <v>226.553</v>
      </c>
      <c r="G1315">
        <v>0</v>
      </c>
      <c r="H1315">
        <v>236.73500000000001</v>
      </c>
      <c r="I1315">
        <v>1.2300600000000001E-3</v>
      </c>
      <c r="J1315">
        <v>0.99956599999999995</v>
      </c>
      <c r="K1315">
        <v>0</v>
      </c>
      <c r="L1315" t="s">
        <v>43</v>
      </c>
    </row>
    <row r="1316" spans="1:12" x14ac:dyDescent="0.25">
      <c r="A1316" t="s">
        <v>50</v>
      </c>
      <c r="B1316">
        <v>7047.48</v>
      </c>
      <c r="C1316">
        <v>7047.29</v>
      </c>
      <c r="D1316">
        <v>7031.83</v>
      </c>
      <c r="E1316">
        <v>7027.6</v>
      </c>
      <c r="F1316">
        <v>226.88300000000001</v>
      </c>
      <c r="G1316">
        <v>0</v>
      </c>
      <c r="H1316">
        <v>236.84899999999999</v>
      </c>
      <c r="I1316">
        <v>1.2300499999999999E-3</v>
      </c>
      <c r="J1316">
        <v>0.99984300000000004</v>
      </c>
      <c r="K1316">
        <v>0</v>
      </c>
      <c r="L1316" t="s">
        <v>43</v>
      </c>
    </row>
    <row r="1317" spans="1:12" x14ac:dyDescent="0.25">
      <c r="A1317" t="s">
        <v>50</v>
      </c>
      <c r="B1317">
        <v>7007.56</v>
      </c>
      <c r="C1317">
        <v>7007.35</v>
      </c>
      <c r="D1317">
        <v>6991.91</v>
      </c>
      <c r="E1317">
        <v>6987.72</v>
      </c>
      <c r="F1317">
        <v>226.08099999999999</v>
      </c>
      <c r="G1317">
        <v>0</v>
      </c>
      <c r="H1317">
        <v>236.93600000000001</v>
      </c>
      <c r="I1317">
        <v>1.2300499999999999E-3</v>
      </c>
      <c r="J1317">
        <v>0.99950300000000003</v>
      </c>
      <c r="K1317">
        <v>0</v>
      </c>
      <c r="L1317" t="s">
        <v>43</v>
      </c>
    </row>
    <row r="1318" spans="1:12" x14ac:dyDescent="0.25">
      <c r="A1318" t="s">
        <v>50</v>
      </c>
      <c r="B1318">
        <v>7049.84</v>
      </c>
      <c r="C1318">
        <v>7049.63</v>
      </c>
      <c r="D1318">
        <v>7034.19</v>
      </c>
      <c r="E1318">
        <v>7029.95</v>
      </c>
      <c r="F1318">
        <v>226.33099999999999</v>
      </c>
      <c r="G1318">
        <v>0</v>
      </c>
      <c r="H1318">
        <v>236.381</v>
      </c>
      <c r="I1318">
        <v>1.2300499999999999E-3</v>
      </c>
      <c r="J1318">
        <v>0.99976200000000004</v>
      </c>
      <c r="K1318">
        <v>0</v>
      </c>
      <c r="L1318" t="s">
        <v>43</v>
      </c>
    </row>
    <row r="1319" spans="1:12" x14ac:dyDescent="0.25">
      <c r="A1319" t="s">
        <v>50</v>
      </c>
      <c r="B1319">
        <v>7019.58</v>
      </c>
      <c r="C1319">
        <v>7019.38</v>
      </c>
      <c r="D1319">
        <v>7003.93</v>
      </c>
      <c r="E1319">
        <v>6999.77</v>
      </c>
      <c r="F1319">
        <v>225.977</v>
      </c>
      <c r="G1319">
        <v>0</v>
      </c>
      <c r="H1319">
        <v>236.726</v>
      </c>
      <c r="I1319">
        <v>1.2300499999999999E-3</v>
      </c>
      <c r="J1319">
        <v>0.99989899999999998</v>
      </c>
      <c r="K1319">
        <v>0</v>
      </c>
      <c r="L1319" t="s">
        <v>43</v>
      </c>
    </row>
    <row r="1320" spans="1:12" x14ac:dyDescent="0.25">
      <c r="A1320" t="s">
        <v>50</v>
      </c>
      <c r="B1320">
        <v>7064.96</v>
      </c>
      <c r="C1320">
        <v>7064.75</v>
      </c>
      <c r="D1320">
        <v>7049.28</v>
      </c>
      <c r="E1320">
        <v>7045.14</v>
      </c>
      <c r="F1320">
        <v>226.405</v>
      </c>
      <c r="G1320">
        <v>0</v>
      </c>
      <c r="H1320">
        <v>236.578</v>
      </c>
      <c r="I1320">
        <v>1.2300499999999999E-3</v>
      </c>
      <c r="J1320">
        <v>0.99902199999999997</v>
      </c>
      <c r="K1320">
        <v>0</v>
      </c>
      <c r="L1320" t="s">
        <v>43</v>
      </c>
    </row>
    <row r="1321" spans="1:12" x14ac:dyDescent="0.25">
      <c r="A1321" t="s">
        <v>50</v>
      </c>
      <c r="B1321">
        <v>7065.75</v>
      </c>
      <c r="C1321">
        <v>7065.55</v>
      </c>
      <c r="D1321">
        <v>7050.1</v>
      </c>
      <c r="E1321">
        <v>7046.05</v>
      </c>
      <c r="F1321">
        <v>225.69300000000001</v>
      </c>
      <c r="G1321">
        <v>0</v>
      </c>
      <c r="H1321">
        <v>236.708</v>
      </c>
      <c r="I1321">
        <v>1.2300499999999999E-3</v>
      </c>
      <c r="J1321">
        <v>0.99875000000000003</v>
      </c>
      <c r="K1321">
        <v>0</v>
      </c>
      <c r="L1321" t="s">
        <v>43</v>
      </c>
    </row>
    <row r="1322" spans="1:12" x14ac:dyDescent="0.25">
      <c r="A1322" t="s">
        <v>50</v>
      </c>
      <c r="B1322">
        <v>7069.8</v>
      </c>
      <c r="C1322">
        <v>7069.6</v>
      </c>
      <c r="D1322">
        <v>7054.18</v>
      </c>
      <c r="E1322">
        <v>7050.04</v>
      </c>
      <c r="F1322">
        <v>226.65299999999999</v>
      </c>
      <c r="G1322">
        <v>0</v>
      </c>
      <c r="H1322">
        <v>236.614</v>
      </c>
      <c r="I1322">
        <v>1.2300499999999999E-3</v>
      </c>
      <c r="J1322">
        <v>0.99962300000000004</v>
      </c>
      <c r="K1322">
        <v>0</v>
      </c>
      <c r="L1322" t="s">
        <v>43</v>
      </c>
    </row>
    <row r="1323" spans="1:12" x14ac:dyDescent="0.25">
      <c r="A1323" t="s">
        <v>50</v>
      </c>
      <c r="B1323">
        <v>7052.15</v>
      </c>
      <c r="C1323">
        <v>7051.96</v>
      </c>
      <c r="D1323">
        <v>7036.49</v>
      </c>
      <c r="E1323">
        <v>7032.52</v>
      </c>
      <c r="F1323">
        <v>226.06200000000001</v>
      </c>
      <c r="G1323">
        <v>0</v>
      </c>
      <c r="H1323">
        <v>236.53800000000001</v>
      </c>
      <c r="I1323">
        <v>1.2300499999999999E-3</v>
      </c>
      <c r="J1323">
        <v>0.99983200000000005</v>
      </c>
      <c r="K1323">
        <v>0</v>
      </c>
      <c r="L1323" t="s">
        <v>43</v>
      </c>
    </row>
    <row r="1324" spans="1:12" x14ac:dyDescent="0.25">
      <c r="A1324" t="s">
        <v>50</v>
      </c>
      <c r="B1324">
        <v>7059.54</v>
      </c>
      <c r="C1324">
        <v>7059.33</v>
      </c>
      <c r="D1324">
        <v>7043.89</v>
      </c>
      <c r="E1324">
        <v>7039.89</v>
      </c>
      <c r="F1324">
        <v>226.83799999999999</v>
      </c>
      <c r="G1324">
        <v>0</v>
      </c>
      <c r="H1324">
        <v>236.685</v>
      </c>
      <c r="I1324">
        <v>1.2300499999999999E-3</v>
      </c>
      <c r="J1324">
        <v>0.99998299999999996</v>
      </c>
      <c r="K1324">
        <v>0</v>
      </c>
      <c r="L1324" t="s">
        <v>43</v>
      </c>
    </row>
    <row r="1325" spans="1:12" x14ac:dyDescent="0.25">
      <c r="A1325" t="s">
        <v>50</v>
      </c>
      <c r="B1325">
        <v>7037.32</v>
      </c>
      <c r="C1325">
        <v>7037.11</v>
      </c>
      <c r="D1325">
        <v>7021.65</v>
      </c>
      <c r="E1325">
        <v>7017.39</v>
      </c>
      <c r="F1325">
        <v>225.78200000000001</v>
      </c>
      <c r="G1325">
        <v>0</v>
      </c>
      <c r="H1325">
        <v>236.62100000000001</v>
      </c>
      <c r="I1325">
        <v>1.2300499999999999E-3</v>
      </c>
      <c r="J1325">
        <v>0.99981500000000001</v>
      </c>
      <c r="K1325">
        <v>0</v>
      </c>
      <c r="L1325" t="s">
        <v>43</v>
      </c>
    </row>
    <row r="1326" spans="1:12" x14ac:dyDescent="0.25">
      <c r="A1326" t="s">
        <v>50</v>
      </c>
      <c r="B1326">
        <v>7101.71</v>
      </c>
      <c r="C1326">
        <v>7101.49</v>
      </c>
      <c r="D1326">
        <v>7086.06</v>
      </c>
      <c r="E1326">
        <v>7082.04</v>
      </c>
      <c r="F1326">
        <v>227.16900000000001</v>
      </c>
      <c r="G1326">
        <v>0</v>
      </c>
      <c r="H1326">
        <v>236.965</v>
      </c>
      <c r="I1326">
        <v>1.2300499999999999E-3</v>
      </c>
      <c r="J1326">
        <v>0.99992300000000001</v>
      </c>
      <c r="K1326">
        <v>0</v>
      </c>
      <c r="L1326" t="s">
        <v>43</v>
      </c>
    </row>
    <row r="1327" spans="1:12" x14ac:dyDescent="0.25">
      <c r="A1327" t="s">
        <v>50</v>
      </c>
      <c r="B1327">
        <v>7067.56</v>
      </c>
      <c r="C1327">
        <v>7067.34</v>
      </c>
      <c r="D1327">
        <v>7051.9</v>
      </c>
      <c r="E1327">
        <v>7047.54</v>
      </c>
      <c r="F1327">
        <v>226.14599999999999</v>
      </c>
      <c r="G1327">
        <v>0</v>
      </c>
      <c r="H1327">
        <v>236.93</v>
      </c>
      <c r="I1327">
        <v>1.2300499999999999E-3</v>
      </c>
      <c r="J1327">
        <v>0.99938300000000002</v>
      </c>
      <c r="K1327">
        <v>0</v>
      </c>
      <c r="L1327" t="s">
        <v>43</v>
      </c>
    </row>
    <row r="1328" spans="1:12" x14ac:dyDescent="0.25">
      <c r="A1328" t="s">
        <v>50</v>
      </c>
      <c r="B1328">
        <v>7066.72</v>
      </c>
      <c r="C1328">
        <v>7066.52</v>
      </c>
      <c r="D1328">
        <v>7051.11</v>
      </c>
      <c r="E1328">
        <v>7046.99</v>
      </c>
      <c r="F1328">
        <v>226.13200000000001</v>
      </c>
      <c r="G1328">
        <v>0</v>
      </c>
      <c r="H1328">
        <v>236.93199999999999</v>
      </c>
      <c r="I1328">
        <v>1.2300600000000001E-3</v>
      </c>
      <c r="J1328">
        <v>0.99995599999999996</v>
      </c>
      <c r="K1328">
        <v>0</v>
      </c>
      <c r="L1328" t="s">
        <v>43</v>
      </c>
    </row>
    <row r="1329" spans="1:25" x14ac:dyDescent="0.25">
      <c r="A1329" t="s">
        <v>50</v>
      </c>
      <c r="B1329">
        <v>7066.54</v>
      </c>
      <c r="C1329">
        <v>7066.33</v>
      </c>
      <c r="D1329">
        <v>7050.9</v>
      </c>
      <c r="E1329">
        <v>7046.81</v>
      </c>
      <c r="F1329">
        <v>225.63499999999999</v>
      </c>
      <c r="G1329">
        <v>0</v>
      </c>
      <c r="H1329">
        <v>236.94300000000001</v>
      </c>
      <c r="I1329">
        <v>1.2300600000000001E-3</v>
      </c>
      <c r="J1329">
        <v>0.999614</v>
      </c>
      <c r="K1329">
        <v>0</v>
      </c>
      <c r="L1329" t="s">
        <v>43</v>
      </c>
    </row>
    <row r="1330" spans="1:25" x14ac:dyDescent="0.25">
      <c r="A1330" t="s">
        <v>50</v>
      </c>
      <c r="B1330">
        <v>7019.44</v>
      </c>
      <c r="C1330">
        <v>7019.24</v>
      </c>
      <c r="D1330">
        <v>7003.82</v>
      </c>
      <c r="E1330">
        <v>6999.72</v>
      </c>
      <c r="F1330">
        <v>226.49100000000001</v>
      </c>
      <c r="G1330">
        <v>0</v>
      </c>
      <c r="H1330">
        <v>236.80600000000001</v>
      </c>
      <c r="I1330">
        <v>1.2300499999999999E-3</v>
      </c>
      <c r="J1330">
        <v>0.99980599999999997</v>
      </c>
      <c r="K1330">
        <v>0</v>
      </c>
      <c r="L1330" t="s">
        <v>43</v>
      </c>
    </row>
    <row r="1331" spans="1:25" x14ac:dyDescent="0.25">
      <c r="A1331" t="s">
        <v>50</v>
      </c>
      <c r="B1331">
        <v>7055.69</v>
      </c>
      <c r="C1331">
        <v>7055.48</v>
      </c>
      <c r="D1331">
        <v>7040.06</v>
      </c>
      <c r="E1331">
        <v>7035.74</v>
      </c>
      <c r="F1331">
        <v>225.77799999999999</v>
      </c>
      <c r="G1331">
        <v>0</v>
      </c>
      <c r="H1331">
        <v>236.803</v>
      </c>
      <c r="I1331">
        <v>1.2300499999999999E-3</v>
      </c>
      <c r="J1331">
        <v>0.99994300000000003</v>
      </c>
      <c r="K1331">
        <v>0</v>
      </c>
      <c r="L1331" t="s">
        <v>43</v>
      </c>
    </row>
    <row r="1332" spans="1:25" x14ac:dyDescent="0.25">
      <c r="A1332" t="s">
        <v>50</v>
      </c>
      <c r="B1332">
        <v>7053.79</v>
      </c>
      <c r="C1332">
        <v>7053.6</v>
      </c>
      <c r="D1332">
        <v>7038.19</v>
      </c>
      <c r="E1332">
        <v>7033.94</v>
      </c>
      <c r="F1332">
        <v>227.065</v>
      </c>
      <c r="G1332">
        <v>0</v>
      </c>
      <c r="H1332">
        <v>236.87100000000001</v>
      </c>
      <c r="I1332">
        <v>1.2300499999999999E-3</v>
      </c>
      <c r="J1332">
        <v>0.99995999999999996</v>
      </c>
      <c r="K1332">
        <v>0</v>
      </c>
      <c r="L1332" t="s">
        <v>43</v>
      </c>
    </row>
    <row r="1333" spans="1:25" x14ac:dyDescent="0.25">
      <c r="A1333" t="s">
        <v>50</v>
      </c>
      <c r="B1333">
        <v>7039.16</v>
      </c>
      <c r="C1333">
        <v>7038.96</v>
      </c>
      <c r="D1333">
        <v>7023.53</v>
      </c>
      <c r="E1333">
        <v>7019.41</v>
      </c>
      <c r="F1333">
        <v>225.73</v>
      </c>
      <c r="G1333">
        <v>0</v>
      </c>
      <c r="H1333">
        <v>236.96700000000001</v>
      </c>
      <c r="I1333">
        <v>1.2300600000000001E-3</v>
      </c>
      <c r="J1333">
        <v>0.99998500000000001</v>
      </c>
      <c r="K1333">
        <v>0</v>
      </c>
      <c r="L1333" t="s">
        <v>43</v>
      </c>
    </row>
    <row r="1334" spans="1:25" x14ac:dyDescent="0.25">
      <c r="A1334" t="s">
        <v>50</v>
      </c>
      <c r="B1334">
        <v>7023.39</v>
      </c>
      <c r="C1334">
        <v>7023.19</v>
      </c>
      <c r="D1334">
        <v>7007.77</v>
      </c>
      <c r="E1334">
        <v>7003.66</v>
      </c>
      <c r="F1334">
        <v>226.87700000000001</v>
      </c>
      <c r="G1334">
        <v>0</v>
      </c>
      <c r="H1334">
        <v>237.273</v>
      </c>
      <c r="I1334">
        <v>1.2300499999999999E-3</v>
      </c>
      <c r="J1334">
        <v>0.999946</v>
      </c>
      <c r="K1334">
        <v>0</v>
      </c>
      <c r="L1334" t="s">
        <v>43</v>
      </c>
    </row>
    <row r="1335" spans="1:25" x14ac:dyDescent="0.25">
      <c r="A1335" t="s">
        <v>50</v>
      </c>
      <c r="B1335">
        <v>7088.58</v>
      </c>
      <c r="C1335">
        <v>7088.37</v>
      </c>
      <c r="D1335">
        <v>7072.89</v>
      </c>
      <c r="E1335">
        <v>7068.73</v>
      </c>
      <c r="F1335">
        <v>226.244</v>
      </c>
      <c r="G1335">
        <v>0</v>
      </c>
      <c r="H1335">
        <v>237.26300000000001</v>
      </c>
      <c r="I1335">
        <v>1.2300499999999999E-3</v>
      </c>
      <c r="J1335">
        <v>0.99946599999999997</v>
      </c>
      <c r="K1335">
        <v>0</v>
      </c>
      <c r="L1335" t="s">
        <v>43</v>
      </c>
    </row>
    <row r="1336" spans="1:25" x14ac:dyDescent="0.25">
      <c r="A1336" t="s">
        <v>50</v>
      </c>
      <c r="B1336">
        <v>7088.17</v>
      </c>
      <c r="C1336">
        <v>7087.97</v>
      </c>
      <c r="D1336">
        <v>7072.56</v>
      </c>
      <c r="E1336">
        <v>7068.42</v>
      </c>
      <c r="F1336">
        <v>226.07900000000001</v>
      </c>
      <c r="G1336">
        <v>0</v>
      </c>
      <c r="H1336">
        <v>236.87899999999999</v>
      </c>
      <c r="I1336">
        <v>1.2300600000000001E-3</v>
      </c>
      <c r="J1336">
        <v>0.99971200000000005</v>
      </c>
      <c r="K1336">
        <v>0</v>
      </c>
      <c r="L1336" t="s">
        <v>43</v>
      </c>
    </row>
    <row r="1337" spans="1:25" x14ac:dyDescent="0.25">
      <c r="A1337" t="s">
        <v>50</v>
      </c>
      <c r="B1337">
        <v>7028.48</v>
      </c>
      <c r="C1337">
        <v>7028.26</v>
      </c>
      <c r="D1337">
        <v>7012.81</v>
      </c>
      <c r="E1337">
        <v>7008.44</v>
      </c>
      <c r="F1337">
        <v>226.16300000000001</v>
      </c>
      <c r="G1337">
        <v>0</v>
      </c>
      <c r="H1337">
        <v>236.66</v>
      </c>
      <c r="I1337">
        <v>1.2300499999999999E-3</v>
      </c>
      <c r="J1337">
        <v>0.99995999999999996</v>
      </c>
      <c r="K1337">
        <v>0</v>
      </c>
      <c r="L1337" t="s">
        <v>43</v>
      </c>
    </row>
    <row r="1338" spans="1:25" x14ac:dyDescent="0.25">
      <c r="A1338" t="s">
        <v>50</v>
      </c>
      <c r="B1338">
        <v>7019.72</v>
      </c>
      <c r="C1338">
        <v>7019.53</v>
      </c>
      <c r="D1338">
        <v>7004.1</v>
      </c>
      <c r="E1338">
        <v>6999.74</v>
      </c>
      <c r="F1338">
        <v>226.65700000000001</v>
      </c>
      <c r="G1338">
        <v>0</v>
      </c>
      <c r="H1338">
        <v>236.726</v>
      </c>
      <c r="I1338">
        <v>1.2301E-3</v>
      </c>
      <c r="J1338">
        <v>0.99985900000000005</v>
      </c>
      <c r="K1338">
        <v>0</v>
      </c>
      <c r="L1338" t="s">
        <v>43</v>
      </c>
    </row>
    <row r="1339" spans="1:25" x14ac:dyDescent="0.25">
      <c r="A1339" t="s">
        <v>50</v>
      </c>
      <c r="B1339">
        <v>7075.53</v>
      </c>
      <c r="C1339">
        <v>7075.33</v>
      </c>
      <c r="D1339">
        <v>7059.91</v>
      </c>
      <c r="E1339">
        <v>7055.73</v>
      </c>
      <c r="F1339">
        <v>225.87299999999999</v>
      </c>
      <c r="G1339">
        <v>0</v>
      </c>
      <c r="H1339">
        <v>236.797</v>
      </c>
      <c r="I1339">
        <v>1.2300499999999999E-3</v>
      </c>
      <c r="J1339">
        <v>0.99943099999999996</v>
      </c>
      <c r="K1339">
        <v>0</v>
      </c>
      <c r="L1339" t="s">
        <v>43</v>
      </c>
    </row>
    <row r="1340" spans="1:25" x14ac:dyDescent="0.25">
      <c r="A1340" t="s">
        <v>50</v>
      </c>
      <c r="B1340">
        <v>7059.79</v>
      </c>
      <c r="C1340">
        <v>7059.59</v>
      </c>
      <c r="D1340">
        <v>7044.16</v>
      </c>
      <c r="E1340">
        <v>7039.83</v>
      </c>
      <c r="F1340">
        <v>226.697</v>
      </c>
      <c r="G1340">
        <v>0</v>
      </c>
      <c r="H1340">
        <v>236.92500000000001</v>
      </c>
      <c r="I1340">
        <v>1.2300600000000001E-3</v>
      </c>
      <c r="J1340">
        <v>0.99960700000000002</v>
      </c>
      <c r="K1340">
        <v>0</v>
      </c>
      <c r="L1340" t="s">
        <v>43</v>
      </c>
    </row>
    <row r="1341" spans="1:25" x14ac:dyDescent="0.25">
      <c r="A1341" t="s">
        <v>50</v>
      </c>
      <c r="B1341">
        <v>7078.2</v>
      </c>
      <c r="C1341">
        <v>7077.99</v>
      </c>
      <c r="D1341">
        <v>7062.55</v>
      </c>
      <c r="E1341">
        <v>7058.38</v>
      </c>
      <c r="F1341">
        <v>225.23500000000001</v>
      </c>
      <c r="G1341">
        <v>0</v>
      </c>
      <c r="H1341">
        <v>236.81800000000001</v>
      </c>
      <c r="I1341">
        <v>1.23007E-3</v>
      </c>
      <c r="J1341">
        <v>0.99921199999999999</v>
      </c>
      <c r="K1341">
        <v>0</v>
      </c>
      <c r="L1341" t="s">
        <v>43</v>
      </c>
    </row>
    <row r="1342" spans="1:25" x14ac:dyDescent="0.25">
      <c r="A1342" t="s">
        <v>50</v>
      </c>
      <c r="B1342">
        <v>7047.61</v>
      </c>
      <c r="C1342">
        <v>7047.41</v>
      </c>
      <c r="D1342">
        <v>7032</v>
      </c>
      <c r="E1342">
        <v>7027.83</v>
      </c>
      <c r="F1342">
        <v>226.27799999999999</v>
      </c>
      <c r="G1342">
        <v>0</v>
      </c>
      <c r="H1342">
        <v>236.929</v>
      </c>
      <c r="I1342">
        <v>1.2300499999999999E-3</v>
      </c>
      <c r="J1342">
        <v>0.99973400000000001</v>
      </c>
      <c r="K1342">
        <v>0</v>
      </c>
      <c r="L1342" t="s">
        <v>43</v>
      </c>
    </row>
    <row r="1343" spans="1:25" x14ac:dyDescent="0.25">
      <c r="A1343" t="s">
        <v>50</v>
      </c>
      <c r="B1343">
        <v>7043.69</v>
      </c>
      <c r="C1343">
        <v>7043.5</v>
      </c>
      <c r="D1343">
        <v>7028.06</v>
      </c>
      <c r="E1343">
        <v>7023.87</v>
      </c>
      <c r="F1343">
        <v>226.10599999999999</v>
      </c>
      <c r="G1343">
        <v>0</v>
      </c>
      <c r="H1343">
        <v>236.82300000000001</v>
      </c>
      <c r="I1343">
        <v>1.2300600000000001E-3</v>
      </c>
      <c r="J1343">
        <v>0.99986399999999998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7045.08</v>
      </c>
      <c r="C1344">
        <v>7044.88</v>
      </c>
      <c r="D1344">
        <v>7029.44</v>
      </c>
      <c r="E1344">
        <v>7025.37</v>
      </c>
      <c r="F1344">
        <v>226.27699999999999</v>
      </c>
      <c r="G1344">
        <v>0</v>
      </c>
      <c r="H1344">
        <v>236.71899999999999</v>
      </c>
      <c r="I1344">
        <v>1.2300499999999999E-3</v>
      </c>
      <c r="J1344">
        <v>0.999946</v>
      </c>
      <c r="K1344">
        <v>0</v>
      </c>
      <c r="L1344" t="s">
        <v>43</v>
      </c>
      <c r="R1344">
        <f>AVERAGE(B1295:B1344)</f>
        <v>7051.9065999999993</v>
      </c>
      <c r="S1344">
        <f>AVERAGE(C1295:C1344)</f>
        <v>7051.6983999999993</v>
      </c>
      <c r="U1344">
        <f>_xlfn.VAR.P(B1295:B1344)</f>
        <v>598.2797664400008</v>
      </c>
      <c r="V1344">
        <f>_xlfn.VAR.P(C1295:C1344)</f>
        <v>598.2566414399995</v>
      </c>
      <c r="X1344">
        <f>1.96*SQRT(U1344)/50</f>
        <v>0.95882251762375859</v>
      </c>
      <c r="Y1344">
        <f>1.96*SQRT(V1344)/50</f>
        <v>0.95880398700796032</v>
      </c>
    </row>
    <row r="1345" spans="1:12" x14ac:dyDescent="0.25">
      <c r="A1345" t="s">
        <v>51</v>
      </c>
      <c r="B1345">
        <v>352599.96623399999</v>
      </c>
      <c r="C1345" t="s">
        <v>37</v>
      </c>
    </row>
    <row r="1346" spans="1:12" x14ac:dyDescent="0.25">
      <c r="A1346" t="s">
        <v>52</v>
      </c>
      <c r="B1346">
        <v>2698.38</v>
      </c>
      <c r="C1346">
        <v>2647.63</v>
      </c>
      <c r="D1346">
        <v>2647.46</v>
      </c>
      <c r="E1346">
        <v>2644.85</v>
      </c>
      <c r="F1346">
        <v>124.761</v>
      </c>
      <c r="G1346">
        <v>570.5</v>
      </c>
      <c r="H1346">
        <v>84.649299999999997</v>
      </c>
      <c r="I1346">
        <v>1.2300499999999999E-3</v>
      </c>
      <c r="J1346">
        <v>0.99982899999999997</v>
      </c>
      <c r="K1346">
        <v>0</v>
      </c>
      <c r="L1346" t="s">
        <v>43</v>
      </c>
    </row>
    <row r="1347" spans="1:12" x14ac:dyDescent="0.25">
      <c r="A1347" t="s">
        <v>52</v>
      </c>
      <c r="B1347">
        <v>2696.23</v>
      </c>
      <c r="C1347">
        <v>2645.89</v>
      </c>
      <c r="D1347">
        <v>2645.73</v>
      </c>
      <c r="E1347">
        <v>2643.12</v>
      </c>
      <c r="F1347">
        <v>124.66</v>
      </c>
      <c r="G1347">
        <v>570.58199999999999</v>
      </c>
      <c r="H1347">
        <v>84.245800000000003</v>
      </c>
      <c r="I1347">
        <v>1.2300499999999999E-3</v>
      </c>
      <c r="J1347">
        <v>0.99957300000000004</v>
      </c>
      <c r="K1347">
        <v>0</v>
      </c>
      <c r="L1347" t="s">
        <v>43</v>
      </c>
    </row>
    <row r="1348" spans="1:12" x14ac:dyDescent="0.25">
      <c r="A1348" t="s">
        <v>52</v>
      </c>
      <c r="B1348">
        <v>2697.13</v>
      </c>
      <c r="C1348">
        <v>2646.06</v>
      </c>
      <c r="D1348">
        <v>2645.88</v>
      </c>
      <c r="E1348">
        <v>2643.26</v>
      </c>
      <c r="F1348">
        <v>124.66200000000001</v>
      </c>
      <c r="G1348">
        <v>571.87900000000002</v>
      </c>
      <c r="H1348">
        <v>84.431299999999993</v>
      </c>
      <c r="I1348">
        <v>1.2300499999999999E-3</v>
      </c>
      <c r="J1348">
        <v>0.99992300000000001</v>
      </c>
      <c r="K1348">
        <v>0</v>
      </c>
      <c r="L1348" t="s">
        <v>43</v>
      </c>
    </row>
    <row r="1349" spans="1:12" x14ac:dyDescent="0.25">
      <c r="A1349" t="s">
        <v>52</v>
      </c>
      <c r="B1349">
        <v>2696.02</v>
      </c>
      <c r="C1349">
        <v>2645.47</v>
      </c>
      <c r="D1349">
        <v>2645.29</v>
      </c>
      <c r="E1349">
        <v>2642.69</v>
      </c>
      <c r="F1349">
        <v>124.688</v>
      </c>
      <c r="G1349">
        <v>570.596</v>
      </c>
      <c r="H1349">
        <v>84.577200000000005</v>
      </c>
      <c r="I1349">
        <v>1.2300600000000001E-3</v>
      </c>
      <c r="J1349">
        <v>0.99902500000000005</v>
      </c>
      <c r="K1349">
        <v>0</v>
      </c>
      <c r="L1349" t="s">
        <v>43</v>
      </c>
    </row>
    <row r="1350" spans="1:12" x14ac:dyDescent="0.25">
      <c r="A1350" t="s">
        <v>52</v>
      </c>
      <c r="B1350">
        <v>2698.11</v>
      </c>
      <c r="C1350">
        <v>2647.61</v>
      </c>
      <c r="D1350">
        <v>2647.44</v>
      </c>
      <c r="E1350">
        <v>2644.83</v>
      </c>
      <c r="F1350">
        <v>124.83</v>
      </c>
      <c r="G1350">
        <v>570.52300000000002</v>
      </c>
      <c r="H1350">
        <v>84.5274</v>
      </c>
      <c r="I1350">
        <v>1.2300499999999999E-3</v>
      </c>
      <c r="J1350">
        <v>0.99962600000000001</v>
      </c>
      <c r="K1350">
        <v>0</v>
      </c>
      <c r="L1350" t="s">
        <v>43</v>
      </c>
    </row>
    <row r="1351" spans="1:12" x14ac:dyDescent="0.25">
      <c r="A1351" t="s">
        <v>52</v>
      </c>
      <c r="B1351">
        <v>2695.1</v>
      </c>
      <c r="C1351">
        <v>2643.98</v>
      </c>
      <c r="D1351">
        <v>2643.81</v>
      </c>
      <c r="E1351">
        <v>2641.2</v>
      </c>
      <c r="F1351">
        <v>124.785</v>
      </c>
      <c r="G1351">
        <v>570.11500000000001</v>
      </c>
      <c r="H1351">
        <v>84.330200000000005</v>
      </c>
      <c r="I1351">
        <v>1.2300499999999999E-3</v>
      </c>
      <c r="J1351">
        <v>0.99989099999999997</v>
      </c>
      <c r="K1351">
        <v>0</v>
      </c>
      <c r="L1351" t="s">
        <v>43</v>
      </c>
    </row>
    <row r="1352" spans="1:12" x14ac:dyDescent="0.25">
      <c r="A1352" t="s">
        <v>52</v>
      </c>
      <c r="B1352">
        <v>2695.81</v>
      </c>
      <c r="C1352">
        <v>2645.36</v>
      </c>
      <c r="D1352">
        <v>2645.18</v>
      </c>
      <c r="E1352">
        <v>2642.58</v>
      </c>
      <c r="F1352">
        <v>124.607</v>
      </c>
      <c r="G1352">
        <v>570.61300000000006</v>
      </c>
      <c r="H1352">
        <v>84.360200000000006</v>
      </c>
      <c r="I1352">
        <v>1.2300499999999999E-3</v>
      </c>
      <c r="J1352">
        <v>0.99987000000000004</v>
      </c>
      <c r="K1352">
        <v>0</v>
      </c>
      <c r="L1352" t="s">
        <v>43</v>
      </c>
    </row>
    <row r="1353" spans="1:12" x14ac:dyDescent="0.25">
      <c r="A1353" t="s">
        <v>52</v>
      </c>
      <c r="B1353">
        <v>2694.29</v>
      </c>
      <c r="C1353">
        <v>2643.83</v>
      </c>
      <c r="D1353">
        <v>2643.66</v>
      </c>
      <c r="E1353">
        <v>2641.06</v>
      </c>
      <c r="F1353">
        <v>124.721</v>
      </c>
      <c r="G1353">
        <v>570.86800000000005</v>
      </c>
      <c r="H1353">
        <v>84.032300000000006</v>
      </c>
      <c r="I1353">
        <v>1.2300600000000001E-3</v>
      </c>
      <c r="J1353">
        <v>0.99950700000000003</v>
      </c>
      <c r="K1353">
        <v>0</v>
      </c>
      <c r="L1353" t="s">
        <v>43</v>
      </c>
    </row>
    <row r="1354" spans="1:12" x14ac:dyDescent="0.25">
      <c r="A1354" t="s">
        <v>52</v>
      </c>
      <c r="B1354">
        <v>2696.03</v>
      </c>
      <c r="C1354">
        <v>2645.59</v>
      </c>
      <c r="D1354">
        <v>2645.42</v>
      </c>
      <c r="E1354">
        <v>2642.82</v>
      </c>
      <c r="F1354">
        <v>124.703</v>
      </c>
      <c r="G1354">
        <v>571.26099999999997</v>
      </c>
      <c r="H1354">
        <v>84.5488</v>
      </c>
      <c r="I1354">
        <v>1.2300499999999999E-3</v>
      </c>
      <c r="J1354">
        <v>0.99954900000000002</v>
      </c>
      <c r="K1354">
        <v>0</v>
      </c>
      <c r="L1354" t="s">
        <v>43</v>
      </c>
    </row>
    <row r="1355" spans="1:12" x14ac:dyDescent="0.25">
      <c r="A1355" t="s">
        <v>52</v>
      </c>
      <c r="B1355">
        <v>2695.26</v>
      </c>
      <c r="C1355">
        <v>2644.97</v>
      </c>
      <c r="D1355">
        <v>2644.8</v>
      </c>
      <c r="E1355">
        <v>2642.2</v>
      </c>
      <c r="F1355">
        <v>124.849</v>
      </c>
      <c r="G1355">
        <v>571.31200000000001</v>
      </c>
      <c r="H1355">
        <v>84.78</v>
      </c>
      <c r="I1355">
        <v>1.2300499999999999E-3</v>
      </c>
      <c r="J1355">
        <v>0.99967899999999998</v>
      </c>
      <c r="K1355">
        <v>0</v>
      </c>
      <c r="L1355" t="s">
        <v>43</v>
      </c>
    </row>
    <row r="1356" spans="1:12" x14ac:dyDescent="0.25">
      <c r="A1356" t="s">
        <v>52</v>
      </c>
      <c r="B1356">
        <v>2698.01</v>
      </c>
      <c r="C1356">
        <v>2647.35</v>
      </c>
      <c r="D1356">
        <v>2647.18</v>
      </c>
      <c r="E1356">
        <v>2644.58</v>
      </c>
      <c r="F1356">
        <v>124.639</v>
      </c>
      <c r="G1356">
        <v>571.32100000000003</v>
      </c>
      <c r="H1356">
        <v>84.281899999999993</v>
      </c>
      <c r="I1356">
        <v>1.2300799999999999E-3</v>
      </c>
      <c r="J1356">
        <v>0.99950899999999998</v>
      </c>
      <c r="K1356">
        <v>0</v>
      </c>
      <c r="L1356" t="s">
        <v>43</v>
      </c>
    </row>
    <row r="1357" spans="1:12" x14ac:dyDescent="0.25">
      <c r="A1357" t="s">
        <v>52</v>
      </c>
      <c r="B1357">
        <v>2698.32</v>
      </c>
      <c r="C1357">
        <v>2647.24</v>
      </c>
      <c r="D1357">
        <v>2647.07</v>
      </c>
      <c r="E1357">
        <v>2644.46</v>
      </c>
      <c r="F1357">
        <v>124.94499999999999</v>
      </c>
      <c r="G1357">
        <v>570.81500000000005</v>
      </c>
      <c r="H1357">
        <v>84.485100000000003</v>
      </c>
      <c r="I1357">
        <v>1.2300600000000001E-3</v>
      </c>
      <c r="J1357">
        <v>0.99948400000000004</v>
      </c>
      <c r="K1357">
        <v>0</v>
      </c>
      <c r="L1357" t="s">
        <v>43</v>
      </c>
    </row>
    <row r="1358" spans="1:12" x14ac:dyDescent="0.25">
      <c r="A1358" t="s">
        <v>52</v>
      </c>
      <c r="B1358">
        <v>2694.33</v>
      </c>
      <c r="C1358">
        <v>2643.73</v>
      </c>
      <c r="D1358">
        <v>2643.56</v>
      </c>
      <c r="E1358">
        <v>2640.96</v>
      </c>
      <c r="F1358">
        <v>124.626</v>
      </c>
      <c r="G1358">
        <v>570.57100000000003</v>
      </c>
      <c r="H1358">
        <v>84.726200000000006</v>
      </c>
      <c r="I1358">
        <v>1.2300499999999999E-3</v>
      </c>
      <c r="J1358">
        <v>0.99877099999999996</v>
      </c>
      <c r="K1358">
        <v>50</v>
      </c>
      <c r="L1358" t="s">
        <v>43</v>
      </c>
    </row>
    <row r="1359" spans="1:12" x14ac:dyDescent="0.25">
      <c r="A1359" t="s">
        <v>52</v>
      </c>
      <c r="B1359">
        <v>2697.69</v>
      </c>
      <c r="C1359">
        <v>2647.32</v>
      </c>
      <c r="D1359">
        <v>2647.15</v>
      </c>
      <c r="E1359">
        <v>2644.55</v>
      </c>
      <c r="F1359">
        <v>124.873</v>
      </c>
      <c r="G1359">
        <v>572.04899999999998</v>
      </c>
      <c r="H1359">
        <v>84.999799999999993</v>
      </c>
      <c r="I1359">
        <v>1.2300499999999999E-3</v>
      </c>
      <c r="J1359">
        <v>0.99928700000000004</v>
      </c>
      <c r="K1359">
        <v>0</v>
      </c>
      <c r="L1359" t="s">
        <v>43</v>
      </c>
    </row>
    <row r="1360" spans="1:12" x14ac:dyDescent="0.25">
      <c r="A1360" t="s">
        <v>52</v>
      </c>
      <c r="B1360">
        <v>2700.18</v>
      </c>
      <c r="C1360">
        <v>2648.98</v>
      </c>
      <c r="D1360">
        <v>2648.81</v>
      </c>
      <c r="E1360">
        <v>2646.2</v>
      </c>
      <c r="F1360">
        <v>124.77200000000001</v>
      </c>
      <c r="G1360">
        <v>570.91899999999998</v>
      </c>
      <c r="H1360">
        <v>84.892099999999999</v>
      </c>
      <c r="I1360">
        <v>1.2300499999999999E-3</v>
      </c>
      <c r="J1360">
        <v>0.99969300000000005</v>
      </c>
      <c r="K1360">
        <v>0</v>
      </c>
      <c r="L1360" t="s">
        <v>43</v>
      </c>
    </row>
    <row r="1361" spans="1:12" x14ac:dyDescent="0.25">
      <c r="A1361" t="s">
        <v>52</v>
      </c>
      <c r="B1361">
        <v>2696.23</v>
      </c>
      <c r="C1361">
        <v>2645.85</v>
      </c>
      <c r="D1361">
        <v>2645.69</v>
      </c>
      <c r="E1361">
        <v>2643.09</v>
      </c>
      <c r="F1361">
        <v>124.64</v>
      </c>
      <c r="G1361">
        <v>571.22799999999995</v>
      </c>
      <c r="H1361">
        <v>84.587199999999996</v>
      </c>
      <c r="I1361">
        <v>1.2300499999999999E-3</v>
      </c>
      <c r="J1361">
        <v>0.99989499999999998</v>
      </c>
      <c r="K1361">
        <v>0</v>
      </c>
      <c r="L1361" t="s">
        <v>43</v>
      </c>
    </row>
    <row r="1362" spans="1:12" x14ac:dyDescent="0.25">
      <c r="A1362" t="s">
        <v>52</v>
      </c>
      <c r="B1362">
        <v>2697.75</v>
      </c>
      <c r="C1362">
        <v>2647.26</v>
      </c>
      <c r="D1362">
        <v>2647.09</v>
      </c>
      <c r="E1362">
        <v>2644.49</v>
      </c>
      <c r="F1362">
        <v>124.563</v>
      </c>
      <c r="G1362">
        <v>571.33100000000002</v>
      </c>
      <c r="H1362">
        <v>84.820300000000003</v>
      </c>
      <c r="I1362">
        <v>1.2300499999999999E-3</v>
      </c>
      <c r="J1362">
        <v>0.999726</v>
      </c>
      <c r="K1362">
        <v>0</v>
      </c>
      <c r="L1362" t="s">
        <v>43</v>
      </c>
    </row>
    <row r="1363" spans="1:12" x14ac:dyDescent="0.25">
      <c r="A1363" t="s">
        <v>52</v>
      </c>
      <c r="B1363">
        <v>2696.29</v>
      </c>
      <c r="C1363">
        <v>2645.26</v>
      </c>
      <c r="D1363">
        <v>2645.08</v>
      </c>
      <c r="E1363">
        <v>2642.49</v>
      </c>
      <c r="F1363">
        <v>124.92700000000001</v>
      </c>
      <c r="G1363">
        <v>570.64700000000005</v>
      </c>
      <c r="H1363">
        <v>84.344499999999996</v>
      </c>
      <c r="I1363">
        <v>1.2300499999999999E-3</v>
      </c>
      <c r="J1363">
        <v>0.99960099999999996</v>
      </c>
      <c r="K1363">
        <v>0</v>
      </c>
      <c r="L1363" t="s">
        <v>43</v>
      </c>
    </row>
    <row r="1364" spans="1:12" x14ac:dyDescent="0.25">
      <c r="A1364" t="s">
        <v>52</v>
      </c>
      <c r="B1364">
        <v>2696.84</v>
      </c>
      <c r="C1364">
        <v>2646.41</v>
      </c>
      <c r="D1364">
        <v>2646.23</v>
      </c>
      <c r="E1364">
        <v>2643.64</v>
      </c>
      <c r="F1364">
        <v>124.461</v>
      </c>
      <c r="G1364">
        <v>571.47</v>
      </c>
      <c r="H1364">
        <v>84.362300000000005</v>
      </c>
      <c r="I1364">
        <v>1.2300499999999999E-3</v>
      </c>
      <c r="J1364">
        <v>0.99977899999999997</v>
      </c>
      <c r="K1364">
        <v>0</v>
      </c>
      <c r="L1364" t="s">
        <v>43</v>
      </c>
    </row>
    <row r="1365" spans="1:12" x14ac:dyDescent="0.25">
      <c r="A1365" t="s">
        <v>52</v>
      </c>
      <c r="B1365">
        <v>2696.85</v>
      </c>
      <c r="C1365">
        <v>2646.52</v>
      </c>
      <c r="D1365">
        <v>2646.35</v>
      </c>
      <c r="E1365">
        <v>2643.75</v>
      </c>
      <c r="F1365">
        <v>124.699</v>
      </c>
      <c r="G1365">
        <v>570.99800000000005</v>
      </c>
      <c r="H1365">
        <v>84.426100000000005</v>
      </c>
      <c r="I1365">
        <v>1.2301E-3</v>
      </c>
      <c r="J1365">
        <v>0.99992099999999995</v>
      </c>
      <c r="K1365">
        <v>0</v>
      </c>
      <c r="L1365" t="s">
        <v>43</v>
      </c>
    </row>
    <row r="1366" spans="1:12" x14ac:dyDescent="0.25">
      <c r="A1366" t="s">
        <v>52</v>
      </c>
      <c r="B1366">
        <v>2700.13</v>
      </c>
      <c r="C1366">
        <v>2649.07</v>
      </c>
      <c r="D1366">
        <v>2648.9</v>
      </c>
      <c r="E1366">
        <v>2646.29</v>
      </c>
      <c r="F1366">
        <v>124.678</v>
      </c>
      <c r="G1366">
        <v>572.18499999999995</v>
      </c>
      <c r="H1366">
        <v>84.679100000000005</v>
      </c>
      <c r="I1366">
        <v>1.2300600000000001E-3</v>
      </c>
      <c r="J1366">
        <v>0.99839900000000004</v>
      </c>
      <c r="K1366">
        <v>0</v>
      </c>
      <c r="L1366" t="s">
        <v>43</v>
      </c>
    </row>
    <row r="1367" spans="1:12" x14ac:dyDescent="0.25">
      <c r="A1367" t="s">
        <v>52</v>
      </c>
      <c r="B1367">
        <v>2692.13</v>
      </c>
      <c r="C1367">
        <v>2641.59</v>
      </c>
      <c r="D1367">
        <v>2641.41</v>
      </c>
      <c r="E1367">
        <v>2638.81</v>
      </c>
      <c r="F1367">
        <v>124.68600000000001</v>
      </c>
      <c r="G1367">
        <v>570.94399999999996</v>
      </c>
      <c r="H1367">
        <v>84.361199999999997</v>
      </c>
      <c r="I1367">
        <v>1.2300499999999999E-3</v>
      </c>
      <c r="J1367">
        <v>0.99991300000000005</v>
      </c>
      <c r="K1367">
        <v>0</v>
      </c>
      <c r="L1367" t="s">
        <v>43</v>
      </c>
    </row>
    <row r="1368" spans="1:12" x14ac:dyDescent="0.25">
      <c r="A1368" t="s">
        <v>52</v>
      </c>
      <c r="B1368">
        <v>2695.14</v>
      </c>
      <c r="C1368">
        <v>2644.63</v>
      </c>
      <c r="D1368">
        <v>2644.46</v>
      </c>
      <c r="E1368">
        <v>2641.85</v>
      </c>
      <c r="F1368">
        <v>124.697</v>
      </c>
      <c r="G1368">
        <v>570.798</v>
      </c>
      <c r="H1368">
        <v>84.664199999999994</v>
      </c>
      <c r="I1368">
        <v>1.2300799999999999E-3</v>
      </c>
      <c r="J1368">
        <v>0.99997400000000003</v>
      </c>
      <c r="K1368">
        <v>0</v>
      </c>
      <c r="L1368" t="s">
        <v>43</v>
      </c>
    </row>
    <row r="1369" spans="1:12" x14ac:dyDescent="0.25">
      <c r="A1369" t="s">
        <v>52</v>
      </c>
      <c r="B1369">
        <v>2694.88</v>
      </c>
      <c r="C1369">
        <v>2644.33</v>
      </c>
      <c r="D1369">
        <v>2644.15</v>
      </c>
      <c r="E1369">
        <v>2641.55</v>
      </c>
      <c r="F1369">
        <v>124.979</v>
      </c>
      <c r="G1369">
        <v>571.34500000000003</v>
      </c>
      <c r="H1369">
        <v>84.275000000000006</v>
      </c>
      <c r="I1369">
        <v>1.2300499999999999E-3</v>
      </c>
      <c r="J1369">
        <v>0.99917699999999998</v>
      </c>
      <c r="K1369">
        <v>228</v>
      </c>
      <c r="L1369" t="s">
        <v>43</v>
      </c>
    </row>
    <row r="1370" spans="1:12" x14ac:dyDescent="0.25">
      <c r="A1370" t="s">
        <v>52</v>
      </c>
      <c r="B1370">
        <v>2695.49</v>
      </c>
      <c r="C1370">
        <v>2644.91</v>
      </c>
      <c r="D1370">
        <v>2644.73</v>
      </c>
      <c r="E1370">
        <v>2642.13</v>
      </c>
      <c r="F1370">
        <v>124.65600000000001</v>
      </c>
      <c r="G1370">
        <v>570.34299999999996</v>
      </c>
      <c r="H1370">
        <v>84.523300000000006</v>
      </c>
      <c r="I1370">
        <v>1.2302000000000001E-3</v>
      </c>
      <c r="J1370">
        <v>0.99804999999999999</v>
      </c>
      <c r="K1370">
        <v>0</v>
      </c>
      <c r="L1370" t="s">
        <v>43</v>
      </c>
    </row>
    <row r="1371" spans="1:12" x14ac:dyDescent="0.25">
      <c r="A1371" t="s">
        <v>52</v>
      </c>
      <c r="B1371">
        <v>2696.36</v>
      </c>
      <c r="C1371">
        <v>2645.28</v>
      </c>
      <c r="D1371">
        <v>2645.11</v>
      </c>
      <c r="E1371">
        <v>2642.51</v>
      </c>
      <c r="F1371">
        <v>124.63</v>
      </c>
      <c r="G1371">
        <v>570.85199999999998</v>
      </c>
      <c r="H1371">
        <v>84.138199999999998</v>
      </c>
      <c r="I1371">
        <v>1.2300499999999999E-3</v>
      </c>
      <c r="J1371">
        <v>0.99979700000000005</v>
      </c>
      <c r="K1371">
        <v>0</v>
      </c>
      <c r="L1371" t="s">
        <v>43</v>
      </c>
    </row>
    <row r="1372" spans="1:12" x14ac:dyDescent="0.25">
      <c r="A1372" t="s">
        <v>52</v>
      </c>
      <c r="B1372">
        <v>2695.43</v>
      </c>
      <c r="C1372">
        <v>2644.89</v>
      </c>
      <c r="D1372">
        <v>2644.71</v>
      </c>
      <c r="E1372">
        <v>2642.11</v>
      </c>
      <c r="F1372">
        <v>124.69</v>
      </c>
      <c r="G1372">
        <v>570.56600000000003</v>
      </c>
      <c r="H1372">
        <v>84.408900000000003</v>
      </c>
      <c r="I1372">
        <v>1.2300499999999999E-3</v>
      </c>
      <c r="J1372">
        <v>0.99860700000000002</v>
      </c>
      <c r="K1372">
        <v>0</v>
      </c>
      <c r="L1372" t="s">
        <v>43</v>
      </c>
    </row>
    <row r="1373" spans="1:12" x14ac:dyDescent="0.25">
      <c r="A1373" t="s">
        <v>52</v>
      </c>
      <c r="B1373">
        <v>2691.61</v>
      </c>
      <c r="C1373">
        <v>2641.04</v>
      </c>
      <c r="D1373">
        <v>2640.86</v>
      </c>
      <c r="E1373">
        <v>2638.26</v>
      </c>
      <c r="F1373">
        <v>124.639</v>
      </c>
      <c r="G1373">
        <v>570.55899999999997</v>
      </c>
      <c r="H1373">
        <v>84.181299999999993</v>
      </c>
      <c r="I1373">
        <v>1.2300499999999999E-3</v>
      </c>
      <c r="J1373">
        <v>0.99943700000000002</v>
      </c>
      <c r="K1373">
        <v>0</v>
      </c>
      <c r="L1373" t="s">
        <v>43</v>
      </c>
    </row>
    <row r="1374" spans="1:12" x14ac:dyDescent="0.25">
      <c r="A1374" t="s">
        <v>52</v>
      </c>
      <c r="B1374">
        <v>2698.37</v>
      </c>
      <c r="C1374">
        <v>2647.14</v>
      </c>
      <c r="D1374">
        <v>2646.97</v>
      </c>
      <c r="E1374">
        <v>2644.35</v>
      </c>
      <c r="F1374">
        <v>124.83</v>
      </c>
      <c r="G1374">
        <v>571.51499999999999</v>
      </c>
      <c r="H1374">
        <v>84.972499999999997</v>
      </c>
      <c r="I1374">
        <v>1.2300499999999999E-3</v>
      </c>
      <c r="J1374">
        <v>0.99990000000000001</v>
      </c>
      <c r="K1374">
        <v>0</v>
      </c>
      <c r="L1374" t="s">
        <v>43</v>
      </c>
    </row>
    <row r="1375" spans="1:12" x14ac:dyDescent="0.25">
      <c r="A1375" t="s">
        <v>52</v>
      </c>
      <c r="B1375">
        <v>2695.76</v>
      </c>
      <c r="C1375">
        <v>2645.36</v>
      </c>
      <c r="D1375">
        <v>2645.19</v>
      </c>
      <c r="E1375">
        <v>2642.58</v>
      </c>
      <c r="F1375">
        <v>124.825</v>
      </c>
      <c r="G1375">
        <v>570.99699999999996</v>
      </c>
      <c r="H1375">
        <v>84.819199999999995</v>
      </c>
      <c r="I1375">
        <v>1.2300499999999999E-3</v>
      </c>
      <c r="J1375">
        <v>0.99998299999999996</v>
      </c>
      <c r="K1375">
        <v>0</v>
      </c>
      <c r="L1375" t="s">
        <v>43</v>
      </c>
    </row>
    <row r="1376" spans="1:12" x14ac:dyDescent="0.25">
      <c r="A1376" t="s">
        <v>52</v>
      </c>
      <c r="B1376">
        <v>2698.33</v>
      </c>
      <c r="C1376">
        <v>2647.71</v>
      </c>
      <c r="D1376">
        <v>2647.54</v>
      </c>
      <c r="E1376">
        <v>2644.94</v>
      </c>
      <c r="F1376">
        <v>124.55</v>
      </c>
      <c r="G1376">
        <v>570.91899999999998</v>
      </c>
      <c r="H1376">
        <v>84.435699999999997</v>
      </c>
      <c r="I1376">
        <v>1.2300600000000001E-3</v>
      </c>
      <c r="J1376">
        <v>0.99997499999999995</v>
      </c>
      <c r="K1376">
        <v>0</v>
      </c>
      <c r="L1376" t="s">
        <v>43</v>
      </c>
    </row>
    <row r="1377" spans="1:12" x14ac:dyDescent="0.25">
      <c r="A1377" t="s">
        <v>52</v>
      </c>
      <c r="B1377">
        <v>2693.75</v>
      </c>
      <c r="C1377">
        <v>2642.76</v>
      </c>
      <c r="D1377">
        <v>2642.58</v>
      </c>
      <c r="E1377">
        <v>2639.98</v>
      </c>
      <c r="F1377">
        <v>124.751</v>
      </c>
      <c r="G1377">
        <v>570.84799999999996</v>
      </c>
      <c r="H1377">
        <v>84.562200000000004</v>
      </c>
      <c r="I1377">
        <v>1.23015E-3</v>
      </c>
      <c r="J1377">
        <v>0.99949500000000002</v>
      </c>
      <c r="K1377">
        <v>0</v>
      </c>
      <c r="L1377" t="s">
        <v>43</v>
      </c>
    </row>
    <row r="1378" spans="1:12" x14ac:dyDescent="0.25">
      <c r="A1378" t="s">
        <v>52</v>
      </c>
      <c r="B1378">
        <v>2702.65</v>
      </c>
      <c r="C1378">
        <v>2652.1</v>
      </c>
      <c r="D1378">
        <v>2651.93</v>
      </c>
      <c r="E1378">
        <v>2649.33</v>
      </c>
      <c r="F1378">
        <v>124.782</v>
      </c>
      <c r="G1378">
        <v>572.68499999999995</v>
      </c>
      <c r="H1378">
        <v>84.686300000000003</v>
      </c>
      <c r="I1378">
        <v>1.2300499999999999E-3</v>
      </c>
      <c r="J1378">
        <v>0.99977199999999999</v>
      </c>
      <c r="K1378">
        <v>0</v>
      </c>
      <c r="L1378" t="s">
        <v>43</v>
      </c>
    </row>
    <row r="1379" spans="1:12" x14ac:dyDescent="0.25">
      <c r="A1379" t="s">
        <v>52</v>
      </c>
      <c r="B1379">
        <v>2697.71</v>
      </c>
      <c r="C1379">
        <v>2646.52</v>
      </c>
      <c r="D1379">
        <v>2646.35</v>
      </c>
      <c r="E1379">
        <v>2643.75</v>
      </c>
      <c r="F1379">
        <v>124.77800000000001</v>
      </c>
      <c r="G1379">
        <v>572.45000000000005</v>
      </c>
      <c r="H1379">
        <v>84.262</v>
      </c>
      <c r="I1379">
        <v>1.2300499999999999E-3</v>
      </c>
      <c r="J1379">
        <v>0.99989399999999995</v>
      </c>
      <c r="K1379">
        <v>0</v>
      </c>
      <c r="L1379" t="s">
        <v>43</v>
      </c>
    </row>
    <row r="1380" spans="1:12" x14ac:dyDescent="0.25">
      <c r="A1380" t="s">
        <v>52</v>
      </c>
      <c r="B1380">
        <v>2698.65</v>
      </c>
      <c r="C1380">
        <v>2647.41</v>
      </c>
      <c r="D1380">
        <v>2647.24</v>
      </c>
      <c r="E1380">
        <v>2644.64</v>
      </c>
      <c r="F1380">
        <v>124.685</v>
      </c>
      <c r="G1380">
        <v>570.99900000000002</v>
      </c>
      <c r="H1380">
        <v>84.641900000000007</v>
      </c>
      <c r="I1380">
        <v>1.23007E-3</v>
      </c>
      <c r="J1380">
        <v>0.99921099999999996</v>
      </c>
      <c r="K1380">
        <v>0</v>
      </c>
      <c r="L1380" t="s">
        <v>43</v>
      </c>
    </row>
    <row r="1381" spans="1:12" x14ac:dyDescent="0.25">
      <c r="A1381" t="s">
        <v>52</v>
      </c>
      <c r="B1381">
        <v>2696.73</v>
      </c>
      <c r="C1381">
        <v>2646.03</v>
      </c>
      <c r="D1381">
        <v>2645.86</v>
      </c>
      <c r="E1381">
        <v>2643.25</v>
      </c>
      <c r="F1381">
        <v>124.818</v>
      </c>
      <c r="G1381">
        <v>570.75800000000004</v>
      </c>
      <c r="H1381">
        <v>84.546800000000005</v>
      </c>
      <c r="I1381">
        <v>1.2300499999999999E-3</v>
      </c>
      <c r="J1381">
        <v>0.99927600000000005</v>
      </c>
      <c r="K1381">
        <v>0</v>
      </c>
      <c r="L1381" t="s">
        <v>43</v>
      </c>
    </row>
    <row r="1382" spans="1:12" x14ac:dyDescent="0.25">
      <c r="A1382" t="s">
        <v>52</v>
      </c>
      <c r="B1382">
        <v>2696.82</v>
      </c>
      <c r="C1382">
        <v>2646.26</v>
      </c>
      <c r="D1382">
        <v>2646.08</v>
      </c>
      <c r="E1382">
        <v>2643.47</v>
      </c>
      <c r="F1382">
        <v>124.78400000000001</v>
      </c>
      <c r="G1382">
        <v>571.245</v>
      </c>
      <c r="H1382">
        <v>84.334699999999998</v>
      </c>
      <c r="I1382">
        <v>1.2300499999999999E-3</v>
      </c>
      <c r="J1382">
        <v>0.99900599999999995</v>
      </c>
      <c r="K1382">
        <v>0</v>
      </c>
      <c r="L1382" t="s">
        <v>43</v>
      </c>
    </row>
    <row r="1383" spans="1:12" x14ac:dyDescent="0.25">
      <c r="A1383" t="s">
        <v>52</v>
      </c>
      <c r="B1383">
        <v>2700.19</v>
      </c>
      <c r="C1383">
        <v>2649.14</v>
      </c>
      <c r="D1383">
        <v>2648.97</v>
      </c>
      <c r="E1383">
        <v>2646.36</v>
      </c>
      <c r="F1383">
        <v>124.858</v>
      </c>
      <c r="G1383">
        <v>571.22299999999996</v>
      </c>
      <c r="H1383">
        <v>84.518799999999999</v>
      </c>
      <c r="I1383">
        <v>1.2300600000000001E-3</v>
      </c>
      <c r="J1383">
        <v>0.99952300000000005</v>
      </c>
      <c r="K1383">
        <v>0</v>
      </c>
      <c r="L1383" t="s">
        <v>43</v>
      </c>
    </row>
    <row r="1384" spans="1:12" x14ac:dyDescent="0.25">
      <c r="A1384" t="s">
        <v>52</v>
      </c>
      <c r="B1384">
        <v>2699.33</v>
      </c>
      <c r="C1384">
        <v>2648.58</v>
      </c>
      <c r="D1384">
        <v>2648.4</v>
      </c>
      <c r="E1384">
        <v>2645.81</v>
      </c>
      <c r="F1384">
        <v>124.60599999999999</v>
      </c>
      <c r="G1384">
        <v>571.41800000000001</v>
      </c>
      <c r="H1384">
        <v>84.604900000000001</v>
      </c>
      <c r="I1384">
        <v>1.2300499999999999E-3</v>
      </c>
      <c r="J1384">
        <v>0.99954100000000001</v>
      </c>
      <c r="K1384">
        <v>0</v>
      </c>
      <c r="L1384" t="s">
        <v>43</v>
      </c>
    </row>
    <row r="1385" spans="1:12" x14ac:dyDescent="0.25">
      <c r="A1385" t="s">
        <v>52</v>
      </c>
      <c r="B1385">
        <v>2697.05</v>
      </c>
      <c r="C1385">
        <v>2646.51</v>
      </c>
      <c r="D1385">
        <v>2646.33</v>
      </c>
      <c r="E1385">
        <v>2643.74</v>
      </c>
      <c r="F1385">
        <v>124.813</v>
      </c>
      <c r="G1385">
        <v>571.42200000000003</v>
      </c>
      <c r="H1385">
        <v>84.753500000000003</v>
      </c>
      <c r="I1385">
        <v>1.2300499999999999E-3</v>
      </c>
      <c r="J1385">
        <v>0.99983299999999997</v>
      </c>
      <c r="K1385">
        <v>0</v>
      </c>
      <c r="L1385" t="s">
        <v>43</v>
      </c>
    </row>
    <row r="1386" spans="1:12" x14ac:dyDescent="0.25">
      <c r="A1386" t="s">
        <v>52</v>
      </c>
      <c r="B1386">
        <v>2692.72</v>
      </c>
      <c r="C1386">
        <v>2641.63</v>
      </c>
      <c r="D1386">
        <v>2641.46</v>
      </c>
      <c r="E1386">
        <v>2638.86</v>
      </c>
      <c r="F1386">
        <v>124.715</v>
      </c>
      <c r="G1386">
        <v>571.19299999999998</v>
      </c>
      <c r="H1386">
        <v>84.270099999999999</v>
      </c>
      <c r="I1386">
        <v>1.23007E-3</v>
      </c>
      <c r="J1386">
        <v>0.99974300000000005</v>
      </c>
      <c r="K1386">
        <v>0</v>
      </c>
      <c r="L1386" t="s">
        <v>43</v>
      </c>
    </row>
    <row r="1387" spans="1:12" x14ac:dyDescent="0.25">
      <c r="A1387" t="s">
        <v>52</v>
      </c>
      <c r="B1387">
        <v>2696.77</v>
      </c>
      <c r="C1387">
        <v>2646.22</v>
      </c>
      <c r="D1387">
        <v>2646.04</v>
      </c>
      <c r="E1387">
        <v>2643.45</v>
      </c>
      <c r="F1387">
        <v>124.783</v>
      </c>
      <c r="G1387">
        <v>571.17399999999998</v>
      </c>
      <c r="H1387">
        <v>84.472899999999996</v>
      </c>
      <c r="I1387">
        <v>1.2300499999999999E-3</v>
      </c>
      <c r="J1387">
        <v>0.99992199999999998</v>
      </c>
      <c r="K1387">
        <v>0</v>
      </c>
      <c r="L1387" t="s">
        <v>43</v>
      </c>
    </row>
    <row r="1388" spans="1:12" x14ac:dyDescent="0.25">
      <c r="A1388" t="s">
        <v>52</v>
      </c>
      <c r="B1388">
        <v>2695.03</v>
      </c>
      <c r="C1388">
        <v>2644.43</v>
      </c>
      <c r="D1388">
        <v>2644.25</v>
      </c>
      <c r="E1388">
        <v>2641.65</v>
      </c>
      <c r="F1388">
        <v>124.697</v>
      </c>
      <c r="G1388">
        <v>571.25199999999995</v>
      </c>
      <c r="H1388">
        <v>84.431799999999996</v>
      </c>
      <c r="I1388">
        <v>1.2300499999999999E-3</v>
      </c>
      <c r="J1388">
        <v>0.99939999999999996</v>
      </c>
      <c r="K1388">
        <v>0</v>
      </c>
      <c r="L1388" t="s">
        <v>43</v>
      </c>
    </row>
    <row r="1389" spans="1:12" x14ac:dyDescent="0.25">
      <c r="A1389" t="s">
        <v>52</v>
      </c>
      <c r="B1389">
        <v>2697.36</v>
      </c>
      <c r="C1389">
        <v>2646.82</v>
      </c>
      <c r="D1389">
        <v>2646.64</v>
      </c>
      <c r="E1389">
        <v>2644.03</v>
      </c>
      <c r="F1389">
        <v>124.84</v>
      </c>
      <c r="G1389">
        <v>571.54899999999998</v>
      </c>
      <c r="H1389">
        <v>84.315899999999999</v>
      </c>
      <c r="I1389">
        <v>1.2300499999999999E-3</v>
      </c>
      <c r="J1389">
        <v>0.999969</v>
      </c>
      <c r="K1389">
        <v>0</v>
      </c>
      <c r="L1389" t="s">
        <v>43</v>
      </c>
    </row>
    <row r="1390" spans="1:12" x14ac:dyDescent="0.25">
      <c r="A1390" t="s">
        <v>52</v>
      </c>
      <c r="B1390">
        <v>2699.16</v>
      </c>
      <c r="C1390">
        <v>2648.52</v>
      </c>
      <c r="D1390">
        <v>2648.34</v>
      </c>
      <c r="E1390">
        <v>2645.74</v>
      </c>
      <c r="F1390">
        <v>124.733</v>
      </c>
      <c r="G1390">
        <v>571.12800000000004</v>
      </c>
      <c r="H1390">
        <v>84.712800000000001</v>
      </c>
      <c r="I1390">
        <v>1.2300499999999999E-3</v>
      </c>
      <c r="J1390">
        <v>0.99942799999999998</v>
      </c>
      <c r="K1390">
        <v>0</v>
      </c>
      <c r="L1390" t="s">
        <v>43</v>
      </c>
    </row>
    <row r="1391" spans="1:12" x14ac:dyDescent="0.25">
      <c r="A1391" t="s">
        <v>52</v>
      </c>
      <c r="B1391">
        <v>2694.01</v>
      </c>
      <c r="C1391">
        <v>2642.77</v>
      </c>
      <c r="D1391">
        <v>2642.6</v>
      </c>
      <c r="E1391">
        <v>2640</v>
      </c>
      <c r="F1391">
        <v>124.654</v>
      </c>
      <c r="G1391">
        <v>571.81899999999996</v>
      </c>
      <c r="H1391">
        <v>84.214799999999997</v>
      </c>
      <c r="I1391">
        <v>1.2300499999999999E-3</v>
      </c>
      <c r="J1391">
        <v>0.99890000000000001</v>
      </c>
      <c r="K1391">
        <v>0</v>
      </c>
      <c r="L1391" t="s">
        <v>43</v>
      </c>
    </row>
    <row r="1392" spans="1:12" x14ac:dyDescent="0.25">
      <c r="A1392" t="s">
        <v>52</v>
      </c>
      <c r="B1392">
        <v>2698.08</v>
      </c>
      <c r="C1392">
        <v>2645.06</v>
      </c>
      <c r="D1392">
        <v>2644.89</v>
      </c>
      <c r="E1392">
        <v>2642.29</v>
      </c>
      <c r="F1392">
        <v>124.69</v>
      </c>
      <c r="G1392">
        <v>570.67499999999995</v>
      </c>
      <c r="H1392">
        <v>84.484700000000004</v>
      </c>
      <c r="I1392">
        <v>1.2300499999999999E-3</v>
      </c>
      <c r="J1392">
        <v>0.99996300000000005</v>
      </c>
      <c r="K1392">
        <v>0</v>
      </c>
      <c r="L1392" t="s">
        <v>43</v>
      </c>
    </row>
    <row r="1393" spans="1:25" x14ac:dyDescent="0.25">
      <c r="A1393" t="s">
        <v>52</v>
      </c>
      <c r="B1393">
        <v>2695.87</v>
      </c>
      <c r="C1393">
        <v>2645.28</v>
      </c>
      <c r="D1393">
        <v>2645.1</v>
      </c>
      <c r="E1393">
        <v>2642.51</v>
      </c>
      <c r="F1393">
        <v>124.72199999999999</v>
      </c>
      <c r="G1393">
        <v>571.69600000000003</v>
      </c>
      <c r="H1393">
        <v>84.614699999999999</v>
      </c>
      <c r="I1393">
        <v>1.2300499999999999E-3</v>
      </c>
      <c r="J1393">
        <v>0.99948800000000004</v>
      </c>
      <c r="K1393">
        <v>0</v>
      </c>
      <c r="L1393" t="s">
        <v>43</v>
      </c>
    </row>
    <row r="1394" spans="1:25" x14ac:dyDescent="0.25">
      <c r="A1394" t="s">
        <v>52</v>
      </c>
      <c r="B1394">
        <v>2694.59</v>
      </c>
      <c r="C1394">
        <v>2643.47</v>
      </c>
      <c r="D1394">
        <v>2643.29</v>
      </c>
      <c r="E1394">
        <v>2640.7</v>
      </c>
      <c r="F1394">
        <v>124.52500000000001</v>
      </c>
      <c r="G1394">
        <v>570.65300000000002</v>
      </c>
      <c r="H1394">
        <v>84.419899999999998</v>
      </c>
      <c r="I1394">
        <v>1.2300499999999999E-3</v>
      </c>
      <c r="J1394">
        <v>0.99905900000000003</v>
      </c>
      <c r="K1394">
        <v>0</v>
      </c>
      <c r="L1394" t="s">
        <v>43</v>
      </c>
    </row>
    <row r="1395" spans="1:25" x14ac:dyDescent="0.25">
      <c r="A1395" t="s">
        <v>52</v>
      </c>
      <c r="B1395">
        <v>2695.01</v>
      </c>
      <c r="C1395">
        <v>2644.57</v>
      </c>
      <c r="D1395">
        <v>2644.4</v>
      </c>
      <c r="E1395">
        <v>2641.79</v>
      </c>
      <c r="F1395">
        <v>124.84399999999999</v>
      </c>
      <c r="G1395">
        <v>570.65599999999995</v>
      </c>
      <c r="H1395">
        <v>84.416700000000006</v>
      </c>
      <c r="I1395">
        <v>1.2300499999999999E-3</v>
      </c>
      <c r="J1395">
        <v>0.99989300000000003</v>
      </c>
      <c r="K1395">
        <v>0</v>
      </c>
      <c r="L1395" t="s">
        <v>43</v>
      </c>
    </row>
    <row r="1396" spans="1:25" x14ac:dyDescent="0.25">
      <c r="A1396" t="s">
        <v>52</v>
      </c>
      <c r="B1396">
        <v>2693.9</v>
      </c>
      <c r="C1396">
        <v>2643.29</v>
      </c>
      <c r="D1396">
        <v>2643.11</v>
      </c>
      <c r="E1396">
        <v>2640.52</v>
      </c>
      <c r="F1396">
        <v>124.575</v>
      </c>
      <c r="G1396">
        <v>570.53300000000002</v>
      </c>
      <c r="H1396">
        <v>84.673400000000001</v>
      </c>
      <c r="I1396">
        <v>1.2300499999999999E-3</v>
      </c>
      <c r="J1396">
        <v>0.999861</v>
      </c>
      <c r="K1396">
        <v>0</v>
      </c>
      <c r="L1396" t="s">
        <v>43</v>
      </c>
    </row>
    <row r="1397" spans="1:25" x14ac:dyDescent="0.25">
      <c r="A1397" t="s">
        <v>52</v>
      </c>
      <c r="B1397">
        <v>2696.47</v>
      </c>
      <c r="C1397">
        <v>2645.51</v>
      </c>
      <c r="D1397">
        <v>2645.34</v>
      </c>
      <c r="E1397">
        <v>2642.74</v>
      </c>
      <c r="F1397">
        <v>124.64100000000001</v>
      </c>
      <c r="G1397">
        <v>571.03200000000004</v>
      </c>
      <c r="H1397">
        <v>84.480400000000003</v>
      </c>
      <c r="I1397">
        <v>1.2300499999999999E-3</v>
      </c>
      <c r="J1397">
        <v>0.99973500000000004</v>
      </c>
      <c r="K1397">
        <v>0</v>
      </c>
      <c r="L1397" t="s">
        <v>43</v>
      </c>
    </row>
    <row r="1398" spans="1:25" x14ac:dyDescent="0.25">
      <c r="A1398" t="s">
        <v>52</v>
      </c>
      <c r="B1398">
        <v>2696.27</v>
      </c>
      <c r="C1398">
        <v>2645.68</v>
      </c>
      <c r="D1398">
        <v>2645.51</v>
      </c>
      <c r="E1398">
        <v>2642.92</v>
      </c>
      <c r="F1398">
        <v>124.45699999999999</v>
      </c>
      <c r="G1398">
        <v>571.86400000000003</v>
      </c>
      <c r="H1398">
        <v>84.955399999999997</v>
      </c>
      <c r="I1398">
        <v>1.2300499999999999E-3</v>
      </c>
      <c r="J1398">
        <v>0.99978</v>
      </c>
      <c r="K1398">
        <v>0</v>
      </c>
      <c r="L1398" t="s">
        <v>43</v>
      </c>
    </row>
    <row r="1399" spans="1:25" x14ac:dyDescent="0.25">
      <c r="A1399" t="s">
        <v>52</v>
      </c>
      <c r="B1399">
        <v>2698.01</v>
      </c>
      <c r="C1399">
        <v>2647.43</v>
      </c>
      <c r="D1399">
        <v>2647.25</v>
      </c>
      <c r="E1399">
        <v>2644.66</v>
      </c>
      <c r="F1399">
        <v>124.733</v>
      </c>
      <c r="G1399">
        <v>570.44799999999998</v>
      </c>
      <c r="H1399">
        <v>84.178100000000001</v>
      </c>
      <c r="I1399">
        <v>1.2300600000000001E-3</v>
      </c>
      <c r="J1399">
        <v>0.99994000000000005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2697.58</v>
      </c>
      <c r="C1400">
        <v>2646.56</v>
      </c>
      <c r="D1400">
        <v>2646.39</v>
      </c>
      <c r="E1400">
        <v>2643.79</v>
      </c>
      <c r="F1400">
        <v>124.556</v>
      </c>
      <c r="G1400">
        <v>571.36099999999999</v>
      </c>
      <c r="H1400">
        <v>84.658799999999999</v>
      </c>
      <c r="I1400">
        <v>1.2300499999999999E-3</v>
      </c>
      <c r="J1400">
        <v>0.99999199999999999</v>
      </c>
      <c r="K1400">
        <v>131</v>
      </c>
      <c r="L1400" t="s">
        <v>43</v>
      </c>
      <c r="R1400">
        <f>AVERAGE(B1351:B1400)</f>
        <v>2696.5263999999997</v>
      </c>
      <c r="S1400">
        <f>AVERAGE(C1351:C1400)</f>
        <v>2645.7629999999999</v>
      </c>
      <c r="U1400">
        <f>_xlfn.VAR.P(B1351:B1400)</f>
        <v>4.5914590399999664</v>
      </c>
      <c r="V1400">
        <f>_xlfn.VAR.P(C1351:C1400)</f>
        <v>4.4166649999999263</v>
      </c>
      <c r="X1400">
        <f>1.96*SQRT(U1400)/50</f>
        <v>8.3996545281490864E-2</v>
      </c>
      <c r="Y1400">
        <f>1.96*SQRT(V1400)/50</f>
        <v>8.2382183180587557E-2</v>
      </c>
    </row>
    <row r="1401" spans="1:25" x14ac:dyDescent="0.25">
      <c r="A1401" t="s">
        <v>52</v>
      </c>
      <c r="B1401">
        <v>134837.518454</v>
      </c>
      <c r="C1401" t="s">
        <v>37</v>
      </c>
    </row>
    <row r="1402" spans="1:25" x14ac:dyDescent="0.25">
      <c r="A1402" t="s">
        <v>78</v>
      </c>
      <c r="B1402">
        <v>2175.65</v>
      </c>
      <c r="C1402">
        <v>2175.4499999999998</v>
      </c>
      <c r="D1402">
        <v>2175.31</v>
      </c>
      <c r="E1402">
        <v>2172.79</v>
      </c>
      <c r="F1402">
        <v>124.31399999999999</v>
      </c>
      <c r="G1402">
        <v>0</v>
      </c>
      <c r="H1402">
        <v>85.497200000000007</v>
      </c>
      <c r="I1402">
        <v>1.2300900000000001E-3</v>
      </c>
      <c r="J1402">
        <v>0.99905999999999995</v>
      </c>
      <c r="K1402">
        <v>0</v>
      </c>
      <c r="L1402" t="s">
        <v>43</v>
      </c>
    </row>
    <row r="1403" spans="1:25" x14ac:dyDescent="0.25">
      <c r="A1403" t="s">
        <v>78</v>
      </c>
      <c r="B1403">
        <v>2175.63</v>
      </c>
      <c r="C1403">
        <v>2175.52</v>
      </c>
      <c r="D1403">
        <v>2175.39</v>
      </c>
      <c r="E1403">
        <v>2172.87</v>
      </c>
      <c r="F1403">
        <v>124.09099999999999</v>
      </c>
      <c r="G1403">
        <v>0</v>
      </c>
      <c r="H1403">
        <v>85.5749</v>
      </c>
      <c r="I1403">
        <v>1.2300799999999999E-3</v>
      </c>
      <c r="J1403">
        <v>0.99944200000000005</v>
      </c>
      <c r="K1403">
        <v>0</v>
      </c>
      <c r="L1403" t="s">
        <v>43</v>
      </c>
    </row>
    <row r="1404" spans="1:25" x14ac:dyDescent="0.25">
      <c r="A1404" t="s">
        <v>78</v>
      </c>
      <c r="B1404">
        <v>2174.89</v>
      </c>
      <c r="C1404">
        <v>2174.79</v>
      </c>
      <c r="D1404">
        <v>2174.66</v>
      </c>
      <c r="E1404">
        <v>2172.14</v>
      </c>
      <c r="F1404">
        <v>124.242</v>
      </c>
      <c r="G1404">
        <v>0</v>
      </c>
      <c r="H1404">
        <v>85.542599999999993</v>
      </c>
      <c r="I1404">
        <v>1.2300600000000001E-3</v>
      </c>
      <c r="J1404">
        <v>0.99883500000000003</v>
      </c>
      <c r="K1404">
        <v>0</v>
      </c>
      <c r="L1404" t="s">
        <v>43</v>
      </c>
    </row>
    <row r="1405" spans="1:25" x14ac:dyDescent="0.25">
      <c r="A1405" t="s">
        <v>78</v>
      </c>
      <c r="B1405">
        <v>2174.54</v>
      </c>
      <c r="C1405">
        <v>2174.44</v>
      </c>
      <c r="D1405">
        <v>2174.31</v>
      </c>
      <c r="E1405">
        <v>2171.79</v>
      </c>
      <c r="F1405">
        <v>124.169</v>
      </c>
      <c r="G1405">
        <v>0</v>
      </c>
      <c r="H1405">
        <v>85.236000000000004</v>
      </c>
      <c r="I1405">
        <v>1.2300499999999999E-3</v>
      </c>
      <c r="J1405">
        <v>0.99989700000000004</v>
      </c>
      <c r="K1405">
        <v>0</v>
      </c>
      <c r="L1405" t="s">
        <v>43</v>
      </c>
    </row>
    <row r="1406" spans="1:25" x14ac:dyDescent="0.25">
      <c r="A1406" t="s">
        <v>78</v>
      </c>
      <c r="B1406">
        <v>2176.6999999999998</v>
      </c>
      <c r="C1406">
        <v>2176.6</v>
      </c>
      <c r="D1406">
        <v>2176.4699999999998</v>
      </c>
      <c r="E1406">
        <v>2173.9499999999998</v>
      </c>
      <c r="F1406">
        <v>124.20099999999999</v>
      </c>
      <c r="G1406">
        <v>0</v>
      </c>
      <c r="H1406">
        <v>85.356399999999994</v>
      </c>
      <c r="I1406">
        <v>1.2300600000000001E-3</v>
      </c>
      <c r="J1406">
        <v>0.99943899999999997</v>
      </c>
      <c r="K1406">
        <v>0</v>
      </c>
      <c r="L1406" t="s">
        <v>43</v>
      </c>
    </row>
    <row r="1407" spans="1:25" x14ac:dyDescent="0.25">
      <c r="A1407" t="s">
        <v>78</v>
      </c>
      <c r="B1407">
        <v>2175.85</v>
      </c>
      <c r="C1407">
        <v>2175.75</v>
      </c>
      <c r="D1407">
        <v>2175.62</v>
      </c>
      <c r="E1407">
        <v>2173.09</v>
      </c>
      <c r="F1407">
        <v>124.22</v>
      </c>
      <c r="G1407">
        <v>0</v>
      </c>
      <c r="H1407">
        <v>85.5501</v>
      </c>
      <c r="I1407">
        <v>1.2300499999999999E-3</v>
      </c>
      <c r="J1407">
        <v>0.99989399999999995</v>
      </c>
      <c r="K1407">
        <v>0</v>
      </c>
      <c r="L1407" t="s">
        <v>43</v>
      </c>
    </row>
    <row r="1408" spans="1:25" x14ac:dyDescent="0.25">
      <c r="A1408" t="s">
        <v>78</v>
      </c>
      <c r="B1408">
        <v>2174.2199999999998</v>
      </c>
      <c r="C1408">
        <v>2174.12</v>
      </c>
      <c r="D1408">
        <v>2173.9899999999998</v>
      </c>
      <c r="E1408">
        <v>2171.4699999999998</v>
      </c>
      <c r="F1408">
        <v>124.17400000000001</v>
      </c>
      <c r="G1408">
        <v>0</v>
      </c>
      <c r="H1408">
        <v>85.287000000000006</v>
      </c>
      <c r="I1408">
        <v>1.2300499999999999E-3</v>
      </c>
      <c r="J1408">
        <v>0.99798699999999996</v>
      </c>
      <c r="K1408">
        <v>0</v>
      </c>
      <c r="L1408" t="s">
        <v>43</v>
      </c>
    </row>
    <row r="1409" spans="1:12" x14ac:dyDescent="0.25">
      <c r="A1409" t="s">
        <v>78</v>
      </c>
      <c r="B1409">
        <v>2172.83</v>
      </c>
      <c r="C1409">
        <v>2172.7399999999998</v>
      </c>
      <c r="D1409">
        <v>2172.6</v>
      </c>
      <c r="E1409">
        <v>2170.09</v>
      </c>
      <c r="F1409">
        <v>124.19499999999999</v>
      </c>
      <c r="G1409">
        <v>0</v>
      </c>
      <c r="H1409">
        <v>85.41</v>
      </c>
      <c r="I1409">
        <v>1.2300499999999999E-3</v>
      </c>
      <c r="J1409">
        <v>0.99967600000000001</v>
      </c>
      <c r="K1409">
        <v>0</v>
      </c>
      <c r="L1409" t="s">
        <v>43</v>
      </c>
    </row>
    <row r="1410" spans="1:12" x14ac:dyDescent="0.25">
      <c r="A1410" t="s">
        <v>78</v>
      </c>
      <c r="B1410">
        <v>2174.56</v>
      </c>
      <c r="C1410">
        <v>2174.46</v>
      </c>
      <c r="D1410">
        <v>2174.33</v>
      </c>
      <c r="E1410">
        <v>2171.8200000000002</v>
      </c>
      <c r="F1410">
        <v>124.069</v>
      </c>
      <c r="G1410">
        <v>0</v>
      </c>
      <c r="H1410">
        <v>85.649299999999997</v>
      </c>
      <c r="I1410">
        <v>1.2300499999999999E-3</v>
      </c>
      <c r="J1410">
        <v>0.999861</v>
      </c>
      <c r="K1410">
        <v>0</v>
      </c>
      <c r="L1410" t="s">
        <v>43</v>
      </c>
    </row>
    <row r="1411" spans="1:12" x14ac:dyDescent="0.25">
      <c r="A1411" t="s">
        <v>78</v>
      </c>
      <c r="B1411">
        <v>2174.34</v>
      </c>
      <c r="C1411">
        <v>2174.2399999999998</v>
      </c>
      <c r="D1411">
        <v>2174.11</v>
      </c>
      <c r="E1411">
        <v>2171.58</v>
      </c>
      <c r="F1411">
        <v>124.211</v>
      </c>
      <c r="G1411">
        <v>0</v>
      </c>
      <c r="H1411">
        <v>85.385800000000003</v>
      </c>
      <c r="I1411">
        <v>1.2300499999999999E-3</v>
      </c>
      <c r="J1411">
        <v>0.99988900000000003</v>
      </c>
      <c r="K1411">
        <v>0</v>
      </c>
      <c r="L1411" t="s">
        <v>43</v>
      </c>
    </row>
    <row r="1412" spans="1:12" x14ac:dyDescent="0.25">
      <c r="A1412" t="s">
        <v>78</v>
      </c>
      <c r="B1412">
        <v>2176.87</v>
      </c>
      <c r="C1412">
        <v>2176.77</v>
      </c>
      <c r="D1412">
        <v>2176.64</v>
      </c>
      <c r="E1412">
        <v>2174.1</v>
      </c>
      <c r="F1412">
        <v>124.214</v>
      </c>
      <c r="G1412">
        <v>0</v>
      </c>
      <c r="H1412">
        <v>85.805899999999994</v>
      </c>
      <c r="I1412">
        <v>1.2300499999999999E-3</v>
      </c>
      <c r="J1412">
        <v>0.99965199999999999</v>
      </c>
      <c r="K1412">
        <v>0</v>
      </c>
      <c r="L1412" t="s">
        <v>43</v>
      </c>
    </row>
    <row r="1413" spans="1:12" x14ac:dyDescent="0.25">
      <c r="A1413" t="s">
        <v>78</v>
      </c>
      <c r="B1413">
        <v>2175.3200000000002</v>
      </c>
      <c r="C1413">
        <v>2175.2199999999998</v>
      </c>
      <c r="D1413">
        <v>2175.08</v>
      </c>
      <c r="E1413">
        <v>2172.5700000000002</v>
      </c>
      <c r="F1413">
        <v>124.07</v>
      </c>
      <c r="G1413">
        <v>0</v>
      </c>
      <c r="H1413">
        <v>85.482399999999998</v>
      </c>
      <c r="I1413">
        <v>1.2300499999999999E-3</v>
      </c>
      <c r="J1413">
        <v>0.99978199999999995</v>
      </c>
      <c r="K1413">
        <v>0</v>
      </c>
      <c r="L1413" t="s">
        <v>43</v>
      </c>
    </row>
    <row r="1414" spans="1:12" x14ac:dyDescent="0.25">
      <c r="A1414" t="s">
        <v>78</v>
      </c>
      <c r="B1414">
        <v>2174.1</v>
      </c>
      <c r="C1414">
        <v>2174</v>
      </c>
      <c r="D1414">
        <v>2173.87</v>
      </c>
      <c r="E1414">
        <v>2171.36</v>
      </c>
      <c r="F1414">
        <v>124.047</v>
      </c>
      <c r="G1414">
        <v>0</v>
      </c>
      <c r="H1414">
        <v>85.660899999999998</v>
      </c>
      <c r="I1414">
        <v>1.2300499999999999E-3</v>
      </c>
      <c r="J1414">
        <v>0.99991799999999997</v>
      </c>
      <c r="K1414">
        <v>0</v>
      </c>
      <c r="L1414" t="s">
        <v>43</v>
      </c>
    </row>
    <row r="1415" spans="1:12" x14ac:dyDescent="0.25">
      <c r="A1415" t="s">
        <v>78</v>
      </c>
      <c r="B1415">
        <v>2175.67</v>
      </c>
      <c r="C1415">
        <v>2175.5700000000002</v>
      </c>
      <c r="D1415">
        <v>2175.44</v>
      </c>
      <c r="E1415">
        <v>2172.9299999999998</v>
      </c>
      <c r="F1415">
        <v>124.142</v>
      </c>
      <c r="G1415">
        <v>0</v>
      </c>
      <c r="H1415">
        <v>85.3339</v>
      </c>
      <c r="I1415">
        <v>1.2300600000000001E-3</v>
      </c>
      <c r="J1415">
        <v>0.99977099999999997</v>
      </c>
      <c r="K1415">
        <v>0</v>
      </c>
      <c r="L1415" t="s">
        <v>43</v>
      </c>
    </row>
    <row r="1416" spans="1:12" x14ac:dyDescent="0.25">
      <c r="A1416" t="s">
        <v>78</v>
      </c>
      <c r="B1416">
        <v>2176.58</v>
      </c>
      <c r="C1416">
        <v>2176.4899999999998</v>
      </c>
      <c r="D1416">
        <v>2176.35</v>
      </c>
      <c r="E1416">
        <v>2173.83</v>
      </c>
      <c r="F1416">
        <v>124.12</v>
      </c>
      <c r="G1416">
        <v>0</v>
      </c>
      <c r="H1416">
        <v>85.664000000000001</v>
      </c>
      <c r="I1416">
        <v>1.23007E-3</v>
      </c>
      <c r="J1416">
        <v>0.99981299999999995</v>
      </c>
      <c r="K1416">
        <v>0</v>
      </c>
      <c r="L1416" t="s">
        <v>43</v>
      </c>
    </row>
    <row r="1417" spans="1:12" x14ac:dyDescent="0.25">
      <c r="A1417" t="s">
        <v>78</v>
      </c>
      <c r="B1417">
        <v>2175.29</v>
      </c>
      <c r="C1417">
        <v>2175.17</v>
      </c>
      <c r="D1417">
        <v>2175.0300000000002</v>
      </c>
      <c r="E1417">
        <v>2172.4899999999998</v>
      </c>
      <c r="F1417">
        <v>124.241</v>
      </c>
      <c r="G1417">
        <v>0</v>
      </c>
      <c r="H1417">
        <v>85.604900000000001</v>
      </c>
      <c r="I1417">
        <v>1.2300499999999999E-3</v>
      </c>
      <c r="J1417">
        <v>0.99978400000000001</v>
      </c>
      <c r="K1417">
        <v>0</v>
      </c>
      <c r="L1417" t="s">
        <v>43</v>
      </c>
    </row>
    <row r="1418" spans="1:12" x14ac:dyDescent="0.25">
      <c r="A1418" t="s">
        <v>78</v>
      </c>
      <c r="B1418">
        <v>2175.88</v>
      </c>
      <c r="C1418">
        <v>2175.7600000000002</v>
      </c>
      <c r="D1418">
        <v>2175.63</v>
      </c>
      <c r="E1418">
        <v>2173.11</v>
      </c>
      <c r="F1418">
        <v>124.252</v>
      </c>
      <c r="G1418">
        <v>0</v>
      </c>
      <c r="H1418">
        <v>85.456500000000005</v>
      </c>
      <c r="I1418">
        <v>1.2300499999999999E-3</v>
      </c>
      <c r="J1418">
        <v>0.99995999999999996</v>
      </c>
      <c r="K1418">
        <v>0</v>
      </c>
      <c r="L1418" t="s">
        <v>43</v>
      </c>
    </row>
    <row r="1419" spans="1:12" x14ac:dyDescent="0.25">
      <c r="A1419" t="s">
        <v>78</v>
      </c>
      <c r="B1419">
        <v>2175.56</v>
      </c>
      <c r="C1419">
        <v>2175.46</v>
      </c>
      <c r="D1419">
        <v>2175.3200000000002</v>
      </c>
      <c r="E1419">
        <v>2172.8000000000002</v>
      </c>
      <c r="F1419">
        <v>124.08799999999999</v>
      </c>
      <c r="G1419">
        <v>0</v>
      </c>
      <c r="H1419">
        <v>85.681700000000006</v>
      </c>
      <c r="I1419">
        <v>1.2300499999999999E-3</v>
      </c>
      <c r="J1419">
        <v>0.99995699999999998</v>
      </c>
      <c r="K1419">
        <v>0</v>
      </c>
      <c r="L1419" t="s">
        <v>43</v>
      </c>
    </row>
    <row r="1420" spans="1:12" x14ac:dyDescent="0.25">
      <c r="A1420" t="s">
        <v>78</v>
      </c>
      <c r="B1420">
        <v>2173.6799999999998</v>
      </c>
      <c r="C1420">
        <v>2173.58</v>
      </c>
      <c r="D1420">
        <v>2173.4499999999998</v>
      </c>
      <c r="E1420">
        <v>2170.9299999999998</v>
      </c>
      <c r="F1420">
        <v>124.172</v>
      </c>
      <c r="G1420">
        <v>0</v>
      </c>
      <c r="H1420">
        <v>85.238900000000001</v>
      </c>
      <c r="I1420">
        <v>1.2300499999999999E-3</v>
      </c>
      <c r="J1420">
        <v>0.99990199999999996</v>
      </c>
      <c r="K1420">
        <v>0</v>
      </c>
      <c r="L1420" t="s">
        <v>43</v>
      </c>
    </row>
    <row r="1421" spans="1:12" x14ac:dyDescent="0.25">
      <c r="A1421" t="s">
        <v>78</v>
      </c>
      <c r="B1421">
        <v>2176.23</v>
      </c>
      <c r="C1421">
        <v>2176.13</v>
      </c>
      <c r="D1421">
        <v>2176</v>
      </c>
      <c r="E1421">
        <v>2173.4699999999998</v>
      </c>
      <c r="F1421">
        <v>124.19499999999999</v>
      </c>
      <c r="G1421">
        <v>0</v>
      </c>
      <c r="H1421">
        <v>85.745900000000006</v>
      </c>
      <c r="I1421">
        <v>1.2300499999999999E-3</v>
      </c>
      <c r="J1421">
        <v>0.99996499999999999</v>
      </c>
      <c r="K1421">
        <v>0</v>
      </c>
      <c r="L1421" t="s">
        <v>43</v>
      </c>
    </row>
    <row r="1422" spans="1:12" x14ac:dyDescent="0.25">
      <c r="A1422" t="s">
        <v>78</v>
      </c>
      <c r="B1422">
        <v>2173.6</v>
      </c>
      <c r="C1422">
        <v>2173.5</v>
      </c>
      <c r="D1422">
        <v>2173.37</v>
      </c>
      <c r="E1422">
        <v>2170.85</v>
      </c>
      <c r="F1422">
        <v>124.127</v>
      </c>
      <c r="G1422">
        <v>0</v>
      </c>
      <c r="H1422">
        <v>85.640100000000004</v>
      </c>
      <c r="I1422">
        <v>1.2300499999999999E-3</v>
      </c>
      <c r="J1422">
        <v>0.99944100000000002</v>
      </c>
      <c r="K1422">
        <v>0</v>
      </c>
      <c r="L1422" t="s">
        <v>43</v>
      </c>
    </row>
    <row r="1423" spans="1:12" x14ac:dyDescent="0.25">
      <c r="A1423" t="s">
        <v>78</v>
      </c>
      <c r="B1423">
        <v>2175.9</v>
      </c>
      <c r="C1423">
        <v>2175.8000000000002</v>
      </c>
      <c r="D1423">
        <v>2175.67</v>
      </c>
      <c r="E1423">
        <v>2173.15</v>
      </c>
      <c r="F1423">
        <v>124.128</v>
      </c>
      <c r="G1423">
        <v>0</v>
      </c>
      <c r="H1423">
        <v>85.6126</v>
      </c>
      <c r="I1423">
        <v>1.2300499999999999E-3</v>
      </c>
      <c r="J1423">
        <v>0.99969300000000005</v>
      </c>
      <c r="K1423">
        <v>0</v>
      </c>
      <c r="L1423" t="s">
        <v>43</v>
      </c>
    </row>
    <row r="1424" spans="1:12" x14ac:dyDescent="0.25">
      <c r="A1424" t="s">
        <v>78</v>
      </c>
      <c r="B1424">
        <v>2173.94</v>
      </c>
      <c r="C1424">
        <v>2173.85</v>
      </c>
      <c r="D1424">
        <v>2173.7199999999998</v>
      </c>
      <c r="E1424">
        <v>2171.1999999999998</v>
      </c>
      <c r="F1424">
        <v>124.15300000000001</v>
      </c>
      <c r="G1424">
        <v>0</v>
      </c>
      <c r="H1424">
        <v>85.698999999999998</v>
      </c>
      <c r="I1424">
        <v>1.2300600000000001E-3</v>
      </c>
      <c r="J1424">
        <v>0.99898500000000001</v>
      </c>
      <c r="K1424">
        <v>0</v>
      </c>
      <c r="L1424" t="s">
        <v>43</v>
      </c>
    </row>
    <row r="1425" spans="1:12" x14ac:dyDescent="0.25">
      <c r="A1425" t="s">
        <v>78</v>
      </c>
      <c r="B1425">
        <v>2174.35</v>
      </c>
      <c r="C1425">
        <v>2174.25</v>
      </c>
      <c r="D1425">
        <v>2174.12</v>
      </c>
      <c r="E1425">
        <v>2171.6</v>
      </c>
      <c r="F1425">
        <v>123.95699999999999</v>
      </c>
      <c r="G1425">
        <v>0</v>
      </c>
      <c r="H1425">
        <v>85.699399999999997</v>
      </c>
      <c r="I1425">
        <v>1.2300499999999999E-3</v>
      </c>
      <c r="J1425">
        <v>0.999699</v>
      </c>
      <c r="K1425">
        <v>0</v>
      </c>
      <c r="L1425" t="s">
        <v>43</v>
      </c>
    </row>
    <row r="1426" spans="1:12" x14ac:dyDescent="0.25">
      <c r="A1426" t="s">
        <v>78</v>
      </c>
      <c r="B1426">
        <v>2175.06</v>
      </c>
      <c r="C1426">
        <v>2174.9699999999998</v>
      </c>
      <c r="D1426">
        <v>2174.83</v>
      </c>
      <c r="E1426">
        <v>2172.29</v>
      </c>
      <c r="F1426">
        <v>124.05800000000001</v>
      </c>
      <c r="G1426">
        <v>0</v>
      </c>
      <c r="H1426">
        <v>85.525800000000004</v>
      </c>
      <c r="I1426">
        <v>1.2300499999999999E-3</v>
      </c>
      <c r="J1426">
        <v>0.99970899999999996</v>
      </c>
      <c r="K1426">
        <v>0</v>
      </c>
      <c r="L1426" t="s">
        <v>43</v>
      </c>
    </row>
    <row r="1427" spans="1:12" x14ac:dyDescent="0.25">
      <c r="A1427" t="s">
        <v>78</v>
      </c>
      <c r="B1427">
        <v>2175.2399999999998</v>
      </c>
      <c r="C1427">
        <v>2175.15</v>
      </c>
      <c r="D1427">
        <v>2175.0100000000002</v>
      </c>
      <c r="E1427">
        <v>2172.4899999999998</v>
      </c>
      <c r="F1427">
        <v>124.06699999999999</v>
      </c>
      <c r="G1427">
        <v>0</v>
      </c>
      <c r="H1427">
        <v>85.572500000000005</v>
      </c>
      <c r="I1427">
        <v>1.2300499999999999E-3</v>
      </c>
      <c r="J1427">
        <v>0.99977400000000005</v>
      </c>
      <c r="K1427">
        <v>0</v>
      </c>
      <c r="L1427" t="s">
        <v>43</v>
      </c>
    </row>
    <row r="1428" spans="1:12" x14ac:dyDescent="0.25">
      <c r="A1428" t="s">
        <v>78</v>
      </c>
      <c r="B1428">
        <v>2173.73</v>
      </c>
      <c r="C1428">
        <v>2173.64</v>
      </c>
      <c r="D1428">
        <v>2173.5</v>
      </c>
      <c r="E1428">
        <v>2170.9899999999998</v>
      </c>
      <c r="F1428">
        <v>124.178</v>
      </c>
      <c r="G1428">
        <v>0</v>
      </c>
      <c r="H1428">
        <v>85.381900000000002</v>
      </c>
      <c r="I1428">
        <v>1.2300499999999999E-3</v>
      </c>
      <c r="J1428">
        <v>0.99958400000000003</v>
      </c>
      <c r="K1428">
        <v>0</v>
      </c>
      <c r="L1428" t="s">
        <v>43</v>
      </c>
    </row>
    <row r="1429" spans="1:12" x14ac:dyDescent="0.25">
      <c r="A1429" t="s">
        <v>78</v>
      </c>
      <c r="B1429">
        <v>2171.8000000000002</v>
      </c>
      <c r="C1429">
        <v>2171.71</v>
      </c>
      <c r="D1429">
        <v>2171.58</v>
      </c>
      <c r="E1429">
        <v>2169.06</v>
      </c>
      <c r="F1429">
        <v>124.158</v>
      </c>
      <c r="G1429">
        <v>0</v>
      </c>
      <c r="H1429">
        <v>85.253200000000007</v>
      </c>
      <c r="I1429">
        <v>1.2300600000000001E-3</v>
      </c>
      <c r="J1429">
        <v>0.99961699999999998</v>
      </c>
      <c r="K1429">
        <v>0</v>
      </c>
      <c r="L1429" t="s">
        <v>43</v>
      </c>
    </row>
    <row r="1430" spans="1:12" x14ac:dyDescent="0.25">
      <c r="A1430" t="s">
        <v>78</v>
      </c>
      <c r="B1430">
        <v>2174.4699999999998</v>
      </c>
      <c r="C1430">
        <v>2174.37</v>
      </c>
      <c r="D1430">
        <v>2174.2399999999998</v>
      </c>
      <c r="E1430">
        <v>2171.7199999999998</v>
      </c>
      <c r="F1430">
        <v>124.196</v>
      </c>
      <c r="G1430">
        <v>0</v>
      </c>
      <c r="H1430">
        <v>85.470600000000005</v>
      </c>
      <c r="I1430">
        <v>1.2300499999999999E-3</v>
      </c>
      <c r="J1430">
        <v>0.999197</v>
      </c>
      <c r="K1430">
        <v>0</v>
      </c>
      <c r="L1430" t="s">
        <v>43</v>
      </c>
    </row>
    <row r="1431" spans="1:12" x14ac:dyDescent="0.25">
      <c r="A1431" t="s">
        <v>78</v>
      </c>
      <c r="B1431">
        <v>2173.0700000000002</v>
      </c>
      <c r="C1431">
        <v>2172.9699999999998</v>
      </c>
      <c r="D1431">
        <v>2172.84</v>
      </c>
      <c r="E1431">
        <v>2170.3200000000002</v>
      </c>
      <c r="F1431">
        <v>124.26</v>
      </c>
      <c r="G1431">
        <v>0</v>
      </c>
      <c r="H1431">
        <v>85.425399999999996</v>
      </c>
      <c r="I1431">
        <v>1.2300499999999999E-3</v>
      </c>
      <c r="J1431">
        <v>0.99995299999999998</v>
      </c>
      <c r="K1431">
        <v>0</v>
      </c>
      <c r="L1431" t="s">
        <v>43</v>
      </c>
    </row>
    <row r="1432" spans="1:12" x14ac:dyDescent="0.25">
      <c r="A1432" t="s">
        <v>78</v>
      </c>
      <c r="B1432">
        <v>2174.64</v>
      </c>
      <c r="C1432">
        <v>2174.54</v>
      </c>
      <c r="D1432">
        <v>2174.41</v>
      </c>
      <c r="E1432">
        <v>2171.9</v>
      </c>
      <c r="F1432">
        <v>124.13800000000001</v>
      </c>
      <c r="G1432">
        <v>0</v>
      </c>
      <c r="H1432">
        <v>85.606999999999999</v>
      </c>
      <c r="I1432">
        <v>1.2300499999999999E-3</v>
      </c>
      <c r="J1432">
        <v>0.99989499999999998</v>
      </c>
      <c r="K1432">
        <v>0</v>
      </c>
      <c r="L1432" t="s">
        <v>43</v>
      </c>
    </row>
    <row r="1433" spans="1:12" x14ac:dyDescent="0.25">
      <c r="A1433" t="s">
        <v>78</v>
      </c>
      <c r="B1433">
        <v>2175.17</v>
      </c>
      <c r="C1433">
        <v>2175.08</v>
      </c>
      <c r="D1433">
        <v>2174.94</v>
      </c>
      <c r="E1433">
        <v>2172.4299999999998</v>
      </c>
      <c r="F1433">
        <v>124.14700000000001</v>
      </c>
      <c r="G1433">
        <v>0</v>
      </c>
      <c r="H1433">
        <v>85.784599999999998</v>
      </c>
      <c r="I1433">
        <v>1.2300600000000001E-3</v>
      </c>
      <c r="J1433">
        <v>0.99946500000000005</v>
      </c>
      <c r="K1433">
        <v>0</v>
      </c>
      <c r="L1433" t="s">
        <v>43</v>
      </c>
    </row>
    <row r="1434" spans="1:12" x14ac:dyDescent="0.25">
      <c r="A1434" t="s">
        <v>78</v>
      </c>
      <c r="B1434">
        <v>2175.9499999999998</v>
      </c>
      <c r="C1434">
        <v>2175.86</v>
      </c>
      <c r="D1434">
        <v>2175.7199999999998</v>
      </c>
      <c r="E1434">
        <v>2173.21</v>
      </c>
      <c r="F1434">
        <v>124.261</v>
      </c>
      <c r="G1434">
        <v>0</v>
      </c>
      <c r="H1434">
        <v>85.869900000000001</v>
      </c>
      <c r="I1434">
        <v>1.2300499999999999E-3</v>
      </c>
      <c r="J1434">
        <v>0.99975000000000003</v>
      </c>
      <c r="K1434">
        <v>0</v>
      </c>
      <c r="L1434" t="s">
        <v>43</v>
      </c>
    </row>
    <row r="1435" spans="1:12" x14ac:dyDescent="0.25">
      <c r="A1435" t="s">
        <v>78</v>
      </c>
      <c r="B1435">
        <v>2175.56</v>
      </c>
      <c r="C1435">
        <v>2175.46</v>
      </c>
      <c r="D1435">
        <v>2175.33</v>
      </c>
      <c r="E1435">
        <v>2172.81</v>
      </c>
      <c r="F1435">
        <v>124.12</v>
      </c>
      <c r="G1435">
        <v>0</v>
      </c>
      <c r="H1435">
        <v>85.666499999999999</v>
      </c>
      <c r="I1435">
        <v>1.2300499999999999E-3</v>
      </c>
      <c r="J1435">
        <v>0.99921499999999996</v>
      </c>
      <c r="K1435">
        <v>0</v>
      </c>
      <c r="L1435" t="s">
        <v>43</v>
      </c>
    </row>
    <row r="1436" spans="1:12" x14ac:dyDescent="0.25">
      <c r="A1436" t="s">
        <v>78</v>
      </c>
      <c r="B1436">
        <v>2175.12</v>
      </c>
      <c r="C1436">
        <v>2175.0300000000002</v>
      </c>
      <c r="D1436">
        <v>2174.9</v>
      </c>
      <c r="E1436">
        <v>2172.36</v>
      </c>
      <c r="F1436">
        <v>124.239</v>
      </c>
      <c r="G1436">
        <v>0</v>
      </c>
      <c r="H1436">
        <v>85.286699999999996</v>
      </c>
      <c r="I1436">
        <v>1.2300499999999999E-3</v>
      </c>
      <c r="J1436">
        <v>0.99992199999999998</v>
      </c>
      <c r="K1436">
        <v>0</v>
      </c>
      <c r="L1436" t="s">
        <v>43</v>
      </c>
    </row>
    <row r="1437" spans="1:12" x14ac:dyDescent="0.25">
      <c r="A1437" t="s">
        <v>78</v>
      </c>
      <c r="B1437">
        <v>2175.23</v>
      </c>
      <c r="C1437">
        <v>2175.13</v>
      </c>
      <c r="D1437">
        <v>2175</v>
      </c>
      <c r="E1437">
        <v>2172.48</v>
      </c>
      <c r="F1437">
        <v>124.074</v>
      </c>
      <c r="G1437">
        <v>0</v>
      </c>
      <c r="H1437">
        <v>85.677599999999998</v>
      </c>
      <c r="I1437">
        <v>1.2300600000000001E-3</v>
      </c>
      <c r="J1437">
        <v>0.99968800000000002</v>
      </c>
      <c r="K1437">
        <v>0</v>
      </c>
      <c r="L1437" t="s">
        <v>43</v>
      </c>
    </row>
    <row r="1438" spans="1:12" x14ac:dyDescent="0.25">
      <c r="A1438" t="s">
        <v>78</v>
      </c>
      <c r="B1438">
        <v>2173.7199999999998</v>
      </c>
      <c r="C1438">
        <v>2173.63</v>
      </c>
      <c r="D1438">
        <v>2173.4899999999998</v>
      </c>
      <c r="E1438">
        <v>2170.9699999999998</v>
      </c>
      <c r="F1438">
        <v>124.178</v>
      </c>
      <c r="G1438">
        <v>0</v>
      </c>
      <c r="H1438">
        <v>85.176000000000002</v>
      </c>
      <c r="I1438">
        <v>1.2300499999999999E-3</v>
      </c>
      <c r="J1438">
        <v>0.99934199999999995</v>
      </c>
      <c r="K1438">
        <v>0</v>
      </c>
      <c r="L1438" t="s">
        <v>43</v>
      </c>
    </row>
    <row r="1439" spans="1:12" x14ac:dyDescent="0.25">
      <c r="A1439" t="s">
        <v>78</v>
      </c>
      <c r="B1439">
        <v>2174.6999999999998</v>
      </c>
      <c r="C1439">
        <v>2174.6</v>
      </c>
      <c r="D1439">
        <v>2174.4699999999998</v>
      </c>
      <c r="E1439">
        <v>2171.9499999999998</v>
      </c>
      <c r="F1439">
        <v>124.229</v>
      </c>
      <c r="G1439">
        <v>0</v>
      </c>
      <c r="H1439">
        <v>85.355800000000002</v>
      </c>
      <c r="I1439">
        <v>1.23007E-3</v>
      </c>
      <c r="J1439">
        <v>0.99951999999999996</v>
      </c>
      <c r="K1439">
        <v>0</v>
      </c>
      <c r="L1439" t="s">
        <v>43</v>
      </c>
    </row>
    <row r="1440" spans="1:12" x14ac:dyDescent="0.25">
      <c r="A1440" t="s">
        <v>78</v>
      </c>
      <c r="B1440">
        <v>2173.56</v>
      </c>
      <c r="C1440">
        <v>2173.4699999999998</v>
      </c>
      <c r="D1440">
        <v>2173.34</v>
      </c>
      <c r="E1440">
        <v>2170.8200000000002</v>
      </c>
      <c r="F1440">
        <v>124.065</v>
      </c>
      <c r="G1440">
        <v>0</v>
      </c>
      <c r="H1440">
        <v>85.588899999999995</v>
      </c>
      <c r="I1440">
        <v>1.2300499999999999E-3</v>
      </c>
      <c r="J1440">
        <v>0.99994300000000003</v>
      </c>
      <c r="K1440">
        <v>0</v>
      </c>
      <c r="L1440" t="s">
        <v>43</v>
      </c>
    </row>
    <row r="1441" spans="1:25" x14ac:dyDescent="0.25">
      <c r="A1441" t="s">
        <v>78</v>
      </c>
      <c r="B1441">
        <v>2173.12</v>
      </c>
      <c r="C1441">
        <v>2173.02</v>
      </c>
      <c r="D1441">
        <v>2172.88</v>
      </c>
      <c r="E1441">
        <v>2170.38</v>
      </c>
      <c r="F1441">
        <v>124.056</v>
      </c>
      <c r="G1441">
        <v>0</v>
      </c>
      <c r="H1441">
        <v>85.189300000000003</v>
      </c>
      <c r="I1441">
        <v>1.2300600000000001E-3</v>
      </c>
      <c r="J1441">
        <v>0.99961900000000004</v>
      </c>
      <c r="K1441">
        <v>0</v>
      </c>
      <c r="L1441" t="s">
        <v>43</v>
      </c>
    </row>
    <row r="1442" spans="1:25" x14ac:dyDescent="0.25">
      <c r="A1442" t="s">
        <v>78</v>
      </c>
      <c r="B1442">
        <v>2176.69</v>
      </c>
      <c r="C1442">
        <v>2176.56</v>
      </c>
      <c r="D1442">
        <v>2176.42</v>
      </c>
      <c r="E1442">
        <v>2173.91</v>
      </c>
      <c r="F1442">
        <v>124.149</v>
      </c>
      <c r="G1442">
        <v>0</v>
      </c>
      <c r="H1442">
        <v>85.543400000000005</v>
      </c>
      <c r="I1442">
        <v>1.2300499999999999E-3</v>
      </c>
      <c r="J1442">
        <v>0.99968199999999996</v>
      </c>
      <c r="K1442">
        <v>0</v>
      </c>
      <c r="L1442" t="s">
        <v>43</v>
      </c>
    </row>
    <row r="1443" spans="1:25" x14ac:dyDescent="0.25">
      <c r="A1443" t="s">
        <v>78</v>
      </c>
      <c r="B1443">
        <v>2174.08</v>
      </c>
      <c r="C1443">
        <v>2173.98</v>
      </c>
      <c r="D1443">
        <v>2173.84</v>
      </c>
      <c r="E1443">
        <v>2171.3200000000002</v>
      </c>
      <c r="F1443">
        <v>124.21</v>
      </c>
      <c r="G1443">
        <v>0</v>
      </c>
      <c r="H1443">
        <v>85.443299999999994</v>
      </c>
      <c r="I1443">
        <v>1.2300499999999999E-3</v>
      </c>
      <c r="J1443">
        <v>0.99959900000000002</v>
      </c>
      <c r="K1443">
        <v>0</v>
      </c>
      <c r="L1443" t="s">
        <v>43</v>
      </c>
    </row>
    <row r="1444" spans="1:25" x14ac:dyDescent="0.25">
      <c r="A1444" t="s">
        <v>78</v>
      </c>
      <c r="B1444">
        <v>2175.58</v>
      </c>
      <c r="C1444">
        <v>2175.4899999999998</v>
      </c>
      <c r="D1444">
        <v>2175.36</v>
      </c>
      <c r="E1444">
        <v>2172.84</v>
      </c>
      <c r="F1444">
        <v>124.095</v>
      </c>
      <c r="G1444">
        <v>0</v>
      </c>
      <c r="H1444">
        <v>85.532300000000006</v>
      </c>
      <c r="I1444">
        <v>1.2300499999999999E-3</v>
      </c>
      <c r="J1444">
        <v>0.99974600000000002</v>
      </c>
      <c r="K1444">
        <v>0</v>
      </c>
      <c r="L1444" t="s">
        <v>43</v>
      </c>
    </row>
    <row r="1445" spans="1:25" x14ac:dyDescent="0.25">
      <c r="A1445" t="s">
        <v>78</v>
      </c>
      <c r="B1445">
        <v>2175.9499999999998</v>
      </c>
      <c r="C1445">
        <v>2175.85</v>
      </c>
      <c r="D1445">
        <v>2175.7199999999998</v>
      </c>
      <c r="E1445">
        <v>2173.1999999999998</v>
      </c>
      <c r="F1445">
        <v>124.149</v>
      </c>
      <c r="G1445">
        <v>0</v>
      </c>
      <c r="H1445">
        <v>85.601600000000005</v>
      </c>
      <c r="I1445">
        <v>1.2300499999999999E-3</v>
      </c>
      <c r="J1445">
        <v>0.99921800000000005</v>
      </c>
      <c r="K1445">
        <v>0</v>
      </c>
      <c r="L1445" t="s">
        <v>43</v>
      </c>
    </row>
    <row r="1446" spans="1:25" x14ac:dyDescent="0.25">
      <c r="A1446" t="s">
        <v>78</v>
      </c>
      <c r="B1446">
        <v>2178.13</v>
      </c>
      <c r="C1446">
        <v>2178.02</v>
      </c>
      <c r="D1446">
        <v>2177.88</v>
      </c>
      <c r="E1446">
        <v>2175.37</v>
      </c>
      <c r="F1446">
        <v>124.178</v>
      </c>
      <c r="G1446">
        <v>0</v>
      </c>
      <c r="H1446">
        <v>85.546599999999998</v>
      </c>
      <c r="I1446">
        <v>1.2300499999999999E-3</v>
      </c>
      <c r="J1446">
        <v>0.99979700000000005</v>
      </c>
      <c r="K1446">
        <v>0</v>
      </c>
      <c r="L1446" t="s">
        <v>43</v>
      </c>
    </row>
    <row r="1447" spans="1:25" x14ac:dyDescent="0.25">
      <c r="A1447" t="s">
        <v>78</v>
      </c>
      <c r="B1447">
        <v>2176.69</v>
      </c>
      <c r="C1447">
        <v>2176.59</v>
      </c>
      <c r="D1447">
        <v>2176.4499999999998</v>
      </c>
      <c r="E1447">
        <v>2173.94</v>
      </c>
      <c r="F1447">
        <v>124.221</v>
      </c>
      <c r="G1447">
        <v>0</v>
      </c>
      <c r="H1447">
        <v>85.759299999999996</v>
      </c>
      <c r="I1447">
        <v>1.2300499999999999E-3</v>
      </c>
      <c r="J1447">
        <v>0.99972300000000003</v>
      </c>
      <c r="K1447">
        <v>0</v>
      </c>
      <c r="L1447" t="s">
        <v>43</v>
      </c>
    </row>
    <row r="1448" spans="1:25" x14ac:dyDescent="0.25">
      <c r="A1448" t="s">
        <v>78</v>
      </c>
      <c r="B1448">
        <v>2176.69</v>
      </c>
      <c r="C1448">
        <v>2176.5700000000002</v>
      </c>
      <c r="D1448">
        <v>2176.44</v>
      </c>
      <c r="E1448">
        <v>2173.92</v>
      </c>
      <c r="F1448">
        <v>124.08</v>
      </c>
      <c r="G1448">
        <v>0</v>
      </c>
      <c r="H1448">
        <v>85.872799999999998</v>
      </c>
      <c r="I1448">
        <v>1.2300499999999999E-3</v>
      </c>
      <c r="J1448">
        <v>0.99986600000000003</v>
      </c>
      <c r="K1448">
        <v>0</v>
      </c>
      <c r="L1448" t="s">
        <v>43</v>
      </c>
    </row>
    <row r="1449" spans="1:25" x14ac:dyDescent="0.25">
      <c r="A1449" t="s">
        <v>78</v>
      </c>
      <c r="B1449">
        <v>2173.86</v>
      </c>
      <c r="C1449">
        <v>2173.75</v>
      </c>
      <c r="D1449">
        <v>2173.62</v>
      </c>
      <c r="E1449">
        <v>2171.11</v>
      </c>
      <c r="F1449">
        <v>124.145</v>
      </c>
      <c r="G1449">
        <v>0</v>
      </c>
      <c r="H1449">
        <v>85.272499999999994</v>
      </c>
      <c r="I1449">
        <v>1.2300600000000001E-3</v>
      </c>
      <c r="J1449">
        <v>0.99945799999999996</v>
      </c>
      <c r="K1449">
        <v>0</v>
      </c>
      <c r="L1449" t="s">
        <v>43</v>
      </c>
    </row>
    <row r="1450" spans="1:25" x14ac:dyDescent="0.25">
      <c r="A1450" t="s">
        <v>78</v>
      </c>
      <c r="B1450">
        <v>2175.73</v>
      </c>
      <c r="C1450">
        <v>2175.62</v>
      </c>
      <c r="D1450">
        <v>2175.4899999999998</v>
      </c>
      <c r="E1450">
        <v>2172.98</v>
      </c>
      <c r="F1450">
        <v>124.10599999999999</v>
      </c>
      <c r="G1450">
        <v>0</v>
      </c>
      <c r="H1450">
        <v>85.661299999999997</v>
      </c>
      <c r="I1450">
        <v>1.2300499999999999E-3</v>
      </c>
      <c r="J1450">
        <v>0.99983699999999998</v>
      </c>
      <c r="K1450">
        <v>0</v>
      </c>
      <c r="L1450" t="s">
        <v>43</v>
      </c>
    </row>
    <row r="1451" spans="1:25" x14ac:dyDescent="0.25">
      <c r="A1451" t="s">
        <v>78</v>
      </c>
      <c r="B1451">
        <v>2174.5700000000002</v>
      </c>
      <c r="C1451">
        <v>2174.46</v>
      </c>
      <c r="D1451">
        <v>2174.33</v>
      </c>
      <c r="E1451">
        <v>2171.8200000000002</v>
      </c>
      <c r="F1451">
        <v>124.125</v>
      </c>
      <c r="G1451">
        <v>0</v>
      </c>
      <c r="H1451">
        <v>85.555300000000003</v>
      </c>
      <c r="I1451">
        <v>1.23007E-3</v>
      </c>
      <c r="J1451">
        <v>0.99934599999999996</v>
      </c>
      <c r="K1451">
        <v>0</v>
      </c>
      <c r="L1451" t="s">
        <v>43</v>
      </c>
    </row>
    <row r="1452" spans="1:25" x14ac:dyDescent="0.25">
      <c r="A1452" t="s">
        <v>78</v>
      </c>
      <c r="B1452">
        <v>2175.81</v>
      </c>
      <c r="C1452">
        <v>2175.6999999999998</v>
      </c>
      <c r="D1452">
        <v>2175.5700000000002</v>
      </c>
      <c r="E1452">
        <v>2173.06</v>
      </c>
      <c r="F1452">
        <v>124.152</v>
      </c>
      <c r="G1452">
        <v>0</v>
      </c>
      <c r="H1452">
        <v>85.254000000000005</v>
      </c>
      <c r="I1452">
        <v>1.2300600000000001E-3</v>
      </c>
      <c r="J1452">
        <v>0.99997800000000003</v>
      </c>
      <c r="K1452">
        <v>0</v>
      </c>
      <c r="L1452" t="s">
        <v>43</v>
      </c>
    </row>
    <row r="1453" spans="1:25" x14ac:dyDescent="0.25">
      <c r="A1453" t="s">
        <v>78</v>
      </c>
      <c r="B1453">
        <v>2177.1999999999998</v>
      </c>
      <c r="C1453">
        <v>2177.1</v>
      </c>
      <c r="D1453">
        <v>2176.9699999999998</v>
      </c>
      <c r="E1453">
        <v>2174.46</v>
      </c>
      <c r="F1453">
        <v>124.008</v>
      </c>
      <c r="G1453">
        <v>0</v>
      </c>
      <c r="H1453">
        <v>85.884200000000007</v>
      </c>
      <c r="I1453">
        <v>1.2300499999999999E-3</v>
      </c>
      <c r="J1453">
        <v>0.99934000000000001</v>
      </c>
      <c r="K1453">
        <v>0</v>
      </c>
      <c r="L1453" t="s">
        <v>43</v>
      </c>
    </row>
    <row r="1454" spans="1:25" x14ac:dyDescent="0.25">
      <c r="A1454" t="s">
        <v>78</v>
      </c>
      <c r="B1454">
        <v>2174.54</v>
      </c>
      <c r="C1454">
        <v>2174.44</v>
      </c>
      <c r="D1454">
        <v>2174.31</v>
      </c>
      <c r="E1454">
        <v>2171.8000000000002</v>
      </c>
      <c r="F1454">
        <v>124.102</v>
      </c>
      <c r="G1454">
        <v>0</v>
      </c>
      <c r="H1454">
        <v>85.619699999999995</v>
      </c>
      <c r="I1454">
        <v>1.2300499999999999E-3</v>
      </c>
      <c r="J1454">
        <v>0.999803</v>
      </c>
      <c r="K1454">
        <v>0</v>
      </c>
      <c r="L1454" t="s">
        <v>43</v>
      </c>
    </row>
    <row r="1455" spans="1:25" x14ac:dyDescent="0.25">
      <c r="A1455" t="s">
        <v>78</v>
      </c>
      <c r="B1455">
        <v>2174</v>
      </c>
      <c r="C1455">
        <v>2173.9</v>
      </c>
      <c r="D1455">
        <v>2173.77</v>
      </c>
      <c r="E1455">
        <v>2171.2600000000002</v>
      </c>
      <c r="F1455">
        <v>124.211</v>
      </c>
      <c r="G1455">
        <v>0</v>
      </c>
      <c r="H1455">
        <v>85.659400000000005</v>
      </c>
      <c r="I1455">
        <v>1.2300600000000001E-3</v>
      </c>
      <c r="J1455">
        <v>0.99965499999999996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78</v>
      </c>
      <c r="B1456">
        <v>2175.48</v>
      </c>
      <c r="C1456">
        <v>2175.39</v>
      </c>
      <c r="D1456">
        <v>2175.2600000000002</v>
      </c>
      <c r="E1456">
        <v>2172.7399999999998</v>
      </c>
      <c r="F1456">
        <v>124.15600000000001</v>
      </c>
      <c r="G1456">
        <v>0</v>
      </c>
      <c r="H1456">
        <v>85.262500000000003</v>
      </c>
      <c r="I1456">
        <v>1.2300499999999999E-3</v>
      </c>
      <c r="J1456">
        <v>0.99844200000000005</v>
      </c>
      <c r="K1456">
        <v>0</v>
      </c>
      <c r="L1456" t="s">
        <v>43</v>
      </c>
      <c r="R1456">
        <f>AVERAGE(B1407:B1456)</f>
        <v>2174.9982</v>
      </c>
      <c r="S1456">
        <f>AVERAGE(C1407:C1456)</f>
        <v>2174.898200000001</v>
      </c>
      <c r="U1456">
        <f>_xlfn.VAR.P(B1407:B1456)</f>
        <v>1.5374227599999974</v>
      </c>
      <c r="V1456">
        <f>_xlfn.VAR.P(C1407:C1456)</f>
        <v>1.5294507600000591</v>
      </c>
      <c r="X1456">
        <f>1.96*SQRT(U1456)/50</f>
        <v>4.8605198383777797E-2</v>
      </c>
      <c r="Y1456">
        <f>1.96*SQRT(V1456)/50</f>
        <v>4.8479018305309055E-2</v>
      </c>
    </row>
    <row r="1457" spans="1:15" x14ac:dyDescent="0.25">
      <c r="A1457" t="s">
        <v>78</v>
      </c>
      <c r="B1457">
        <v>108752.82004200001</v>
      </c>
      <c r="C1457" t="s">
        <v>37</v>
      </c>
    </row>
    <row r="1458" spans="1:15" x14ac:dyDescent="0.25">
      <c r="A1458" t="s">
        <v>170</v>
      </c>
      <c r="B1458">
        <v>2826.61</v>
      </c>
      <c r="C1458">
        <v>2775.98</v>
      </c>
      <c r="D1458">
        <v>2775.81</v>
      </c>
      <c r="E1458">
        <v>2772.95</v>
      </c>
      <c r="F1458">
        <v>129.798</v>
      </c>
      <c r="G1458">
        <v>641.94399999999996</v>
      </c>
      <c r="H1458">
        <v>85.400199999999998</v>
      </c>
      <c r="I1458">
        <v>83.114500000000007</v>
      </c>
      <c r="J1458">
        <v>388.94600000000003</v>
      </c>
      <c r="K1458">
        <v>1939.68</v>
      </c>
      <c r="L1458">
        <v>1.2300900000000001E-3</v>
      </c>
      <c r="M1458">
        <v>0.99978400000000001</v>
      </c>
      <c r="N1458">
        <v>0</v>
      </c>
      <c r="O1458" t="s">
        <v>43</v>
      </c>
    </row>
    <row r="1459" spans="1:15" x14ac:dyDescent="0.25">
      <c r="A1459" t="s">
        <v>170</v>
      </c>
      <c r="B1459">
        <v>2823.56</v>
      </c>
      <c r="C1459">
        <v>2772.63</v>
      </c>
      <c r="D1459">
        <v>2772.45</v>
      </c>
      <c r="E1459">
        <v>2769.6</v>
      </c>
      <c r="F1459">
        <v>129.59</v>
      </c>
      <c r="G1459">
        <v>641.74</v>
      </c>
      <c r="H1459">
        <v>85.373099999999994</v>
      </c>
      <c r="I1459">
        <v>83.194699999999997</v>
      </c>
      <c r="J1459">
        <v>388.69299999999998</v>
      </c>
      <c r="K1459">
        <v>1936.85</v>
      </c>
      <c r="L1459">
        <v>1.2300499999999999E-3</v>
      </c>
      <c r="M1459">
        <v>0.99812800000000002</v>
      </c>
      <c r="N1459">
        <v>0</v>
      </c>
      <c r="O1459" t="s">
        <v>43</v>
      </c>
    </row>
    <row r="1460" spans="1:15" x14ac:dyDescent="0.25">
      <c r="A1460" t="s">
        <v>170</v>
      </c>
      <c r="B1460">
        <v>2822.17</v>
      </c>
      <c r="C1460">
        <v>2771.64</v>
      </c>
      <c r="D1460">
        <v>2771.46</v>
      </c>
      <c r="E1460">
        <v>2768.61</v>
      </c>
      <c r="F1460">
        <v>130.06200000000001</v>
      </c>
      <c r="G1460">
        <v>641.70299999999997</v>
      </c>
      <c r="H1460">
        <v>85.474199999999996</v>
      </c>
      <c r="I1460">
        <v>83.057000000000002</v>
      </c>
      <c r="J1460">
        <v>388.61900000000003</v>
      </c>
      <c r="K1460">
        <v>1935.53</v>
      </c>
      <c r="L1460">
        <v>1.23007E-3</v>
      </c>
      <c r="M1460">
        <v>0.99993500000000002</v>
      </c>
      <c r="N1460">
        <v>0</v>
      </c>
      <c r="O1460" t="s">
        <v>43</v>
      </c>
    </row>
    <row r="1461" spans="1:15" x14ac:dyDescent="0.25">
      <c r="A1461" t="s">
        <v>170</v>
      </c>
      <c r="B1461">
        <v>2820.02</v>
      </c>
      <c r="C1461">
        <v>2769.58</v>
      </c>
      <c r="D1461">
        <v>2769.4</v>
      </c>
      <c r="E1461">
        <v>2766.54</v>
      </c>
      <c r="F1461">
        <v>129.727</v>
      </c>
      <c r="G1461">
        <v>641.625</v>
      </c>
      <c r="H1461">
        <v>85.4178</v>
      </c>
      <c r="I1461">
        <v>83.079599999999999</v>
      </c>
      <c r="J1461">
        <v>388.58300000000003</v>
      </c>
      <c r="K1461">
        <v>1933.82</v>
      </c>
      <c r="L1461">
        <v>1.2300499999999999E-3</v>
      </c>
      <c r="M1461">
        <v>0.99987000000000004</v>
      </c>
      <c r="N1461">
        <v>0</v>
      </c>
      <c r="O1461" t="s">
        <v>43</v>
      </c>
    </row>
    <row r="1462" spans="1:15" x14ac:dyDescent="0.25">
      <c r="A1462" t="s">
        <v>170</v>
      </c>
      <c r="B1462">
        <v>2821.99</v>
      </c>
      <c r="C1462">
        <v>2771.57</v>
      </c>
      <c r="D1462">
        <v>2771.39</v>
      </c>
      <c r="E1462">
        <v>2768.55</v>
      </c>
      <c r="F1462">
        <v>129.767</v>
      </c>
      <c r="G1462">
        <v>641.55700000000002</v>
      </c>
      <c r="H1462">
        <v>85.420599999999993</v>
      </c>
      <c r="I1462">
        <v>83.133600000000001</v>
      </c>
      <c r="J1462">
        <v>388.59199999999998</v>
      </c>
      <c r="K1462">
        <v>1935.83</v>
      </c>
      <c r="L1462">
        <v>1.2300499999999999E-3</v>
      </c>
      <c r="M1462">
        <v>0.99959399999999998</v>
      </c>
      <c r="N1462">
        <v>0</v>
      </c>
      <c r="O1462" t="s">
        <v>43</v>
      </c>
    </row>
    <row r="1463" spans="1:15" x14ac:dyDescent="0.25">
      <c r="A1463" t="s">
        <v>170</v>
      </c>
      <c r="B1463">
        <v>2819.97</v>
      </c>
      <c r="C1463">
        <v>2769.64</v>
      </c>
      <c r="D1463">
        <v>2769.45</v>
      </c>
      <c r="E1463">
        <v>2766.61</v>
      </c>
      <c r="F1463">
        <v>129.75899999999999</v>
      </c>
      <c r="G1463">
        <v>641.61</v>
      </c>
      <c r="H1463">
        <v>85.446100000000001</v>
      </c>
      <c r="I1463">
        <v>83.084800000000001</v>
      </c>
      <c r="J1463">
        <v>388.53300000000002</v>
      </c>
      <c r="K1463">
        <v>1933.91</v>
      </c>
      <c r="L1463">
        <v>1.2300499999999999E-3</v>
      </c>
      <c r="M1463">
        <v>0.99998500000000001</v>
      </c>
      <c r="N1463">
        <v>0</v>
      </c>
      <c r="O1463" t="s">
        <v>43</v>
      </c>
    </row>
    <row r="1464" spans="1:15" x14ac:dyDescent="0.25">
      <c r="A1464" t="s">
        <v>170</v>
      </c>
      <c r="B1464">
        <v>2823.1</v>
      </c>
      <c r="C1464">
        <v>2772.19</v>
      </c>
      <c r="D1464">
        <v>2772</v>
      </c>
      <c r="E1464">
        <v>2769.13</v>
      </c>
      <c r="F1464">
        <v>129.76599999999999</v>
      </c>
      <c r="G1464">
        <v>641.52599999999995</v>
      </c>
      <c r="H1464">
        <v>85.409599999999998</v>
      </c>
      <c r="I1464">
        <v>83.064800000000005</v>
      </c>
      <c r="J1464">
        <v>388.51900000000001</v>
      </c>
      <c r="K1464">
        <v>1936.44</v>
      </c>
      <c r="L1464">
        <v>1.2300600000000001E-3</v>
      </c>
      <c r="M1464">
        <v>0.99984799999999996</v>
      </c>
      <c r="N1464">
        <v>0</v>
      </c>
      <c r="O1464" t="s">
        <v>43</v>
      </c>
    </row>
    <row r="1465" spans="1:15" x14ac:dyDescent="0.25">
      <c r="A1465" t="s">
        <v>170</v>
      </c>
      <c r="B1465">
        <v>2820.22</v>
      </c>
      <c r="C1465">
        <v>2769.99</v>
      </c>
      <c r="D1465">
        <v>2769.81</v>
      </c>
      <c r="E1465">
        <v>2766.96</v>
      </c>
      <c r="F1465">
        <v>129.679</v>
      </c>
      <c r="G1465">
        <v>641.72400000000005</v>
      </c>
      <c r="H1465">
        <v>85.429500000000004</v>
      </c>
      <c r="I1465">
        <v>83.068600000000004</v>
      </c>
      <c r="J1465">
        <v>388.78199999999998</v>
      </c>
      <c r="K1465">
        <v>1934.17</v>
      </c>
      <c r="L1465">
        <v>1.2300600000000001E-3</v>
      </c>
      <c r="M1465">
        <v>0.99967200000000001</v>
      </c>
      <c r="N1465">
        <v>0</v>
      </c>
      <c r="O1465" t="s">
        <v>43</v>
      </c>
    </row>
    <row r="1466" spans="1:15" x14ac:dyDescent="0.25">
      <c r="A1466" t="s">
        <v>170</v>
      </c>
      <c r="B1466">
        <v>2822.69</v>
      </c>
      <c r="C1466">
        <v>2772.31</v>
      </c>
      <c r="D1466">
        <v>2772.13</v>
      </c>
      <c r="E1466">
        <v>2769.28</v>
      </c>
      <c r="F1466">
        <v>129.76499999999999</v>
      </c>
      <c r="G1466">
        <v>642.07299999999998</v>
      </c>
      <c r="H1466">
        <v>85.401200000000003</v>
      </c>
      <c r="I1466">
        <v>83.068299999999994</v>
      </c>
      <c r="J1466">
        <v>389.06400000000002</v>
      </c>
      <c r="K1466">
        <v>1936.21</v>
      </c>
      <c r="L1466">
        <v>1.2300499999999999E-3</v>
      </c>
      <c r="M1466">
        <v>0.99983500000000003</v>
      </c>
      <c r="N1466">
        <v>0</v>
      </c>
      <c r="O1466" t="s">
        <v>43</v>
      </c>
    </row>
    <row r="1467" spans="1:15" x14ac:dyDescent="0.25">
      <c r="A1467" t="s">
        <v>170</v>
      </c>
      <c r="B1467">
        <v>2823.5</v>
      </c>
      <c r="C1467">
        <v>2773.04</v>
      </c>
      <c r="D1467">
        <v>2772.86</v>
      </c>
      <c r="E1467">
        <v>2770</v>
      </c>
      <c r="F1467">
        <v>129.77500000000001</v>
      </c>
      <c r="G1467">
        <v>642.40700000000004</v>
      </c>
      <c r="H1467">
        <v>85.476200000000006</v>
      </c>
      <c r="I1467">
        <v>83.074200000000005</v>
      </c>
      <c r="J1467">
        <v>389.42200000000003</v>
      </c>
      <c r="K1467">
        <v>1936.35</v>
      </c>
      <c r="L1467">
        <v>1.2300499999999999E-3</v>
      </c>
      <c r="M1467">
        <v>0.99981500000000001</v>
      </c>
      <c r="N1467">
        <v>0</v>
      </c>
      <c r="O1467" t="s">
        <v>43</v>
      </c>
    </row>
    <row r="1468" spans="1:15" x14ac:dyDescent="0.25">
      <c r="A1468" t="s">
        <v>170</v>
      </c>
      <c r="B1468">
        <v>2825.06</v>
      </c>
      <c r="C1468">
        <v>2774.73</v>
      </c>
      <c r="D1468">
        <v>2774.55</v>
      </c>
      <c r="E1468">
        <v>2771.67</v>
      </c>
      <c r="F1468">
        <v>129.85</v>
      </c>
      <c r="G1468">
        <v>642.71199999999999</v>
      </c>
      <c r="H1468">
        <v>85.401300000000006</v>
      </c>
      <c r="I1468">
        <v>83.107100000000003</v>
      </c>
      <c r="J1468">
        <v>389.72199999999998</v>
      </c>
      <c r="K1468">
        <v>1937.68</v>
      </c>
      <c r="L1468">
        <v>1.23007E-3</v>
      </c>
      <c r="M1468">
        <v>0.99988500000000002</v>
      </c>
      <c r="N1468">
        <v>0</v>
      </c>
      <c r="O1468" t="s">
        <v>43</v>
      </c>
    </row>
    <row r="1469" spans="1:15" x14ac:dyDescent="0.25">
      <c r="A1469" t="s">
        <v>170</v>
      </c>
      <c r="B1469">
        <v>2825.44</v>
      </c>
      <c r="C1469">
        <v>2774.3</v>
      </c>
      <c r="D1469">
        <v>2774.12</v>
      </c>
      <c r="E1469">
        <v>2771.25</v>
      </c>
      <c r="F1469">
        <v>129.673</v>
      </c>
      <c r="G1469">
        <v>641.81399999999996</v>
      </c>
      <c r="H1469">
        <v>85.522199999999998</v>
      </c>
      <c r="I1469">
        <v>83.167500000000004</v>
      </c>
      <c r="J1469">
        <v>388.59899999999999</v>
      </c>
      <c r="K1469">
        <v>1938.4</v>
      </c>
      <c r="L1469">
        <v>1.2300499999999999E-3</v>
      </c>
      <c r="M1469">
        <v>0.99980199999999997</v>
      </c>
      <c r="N1469">
        <v>0</v>
      </c>
      <c r="O1469" t="s">
        <v>43</v>
      </c>
    </row>
    <row r="1470" spans="1:15" x14ac:dyDescent="0.25">
      <c r="A1470" t="s">
        <v>170</v>
      </c>
      <c r="B1470">
        <v>2824.48</v>
      </c>
      <c r="C1470">
        <v>2773.93</v>
      </c>
      <c r="D1470">
        <v>2773.75</v>
      </c>
      <c r="E1470">
        <v>2770.88</v>
      </c>
      <c r="F1470">
        <v>129.815</v>
      </c>
      <c r="G1470">
        <v>643.71199999999999</v>
      </c>
      <c r="H1470">
        <v>85.412599999999998</v>
      </c>
      <c r="I1470">
        <v>83.1678</v>
      </c>
      <c r="J1470">
        <v>390.625</v>
      </c>
      <c r="K1470">
        <v>1935.94</v>
      </c>
      <c r="L1470">
        <v>1.2300499999999999E-3</v>
      </c>
      <c r="M1470">
        <v>0.99982700000000002</v>
      </c>
      <c r="N1470">
        <v>0</v>
      </c>
      <c r="O1470" t="s">
        <v>43</v>
      </c>
    </row>
    <row r="1471" spans="1:15" x14ac:dyDescent="0.25">
      <c r="A1471" t="s">
        <v>170</v>
      </c>
      <c r="B1471">
        <v>2827.63</v>
      </c>
      <c r="C1471">
        <v>2776.34</v>
      </c>
      <c r="D1471">
        <v>2776.16</v>
      </c>
      <c r="E1471">
        <v>2773.29</v>
      </c>
      <c r="F1471">
        <v>129.69300000000001</v>
      </c>
      <c r="G1471">
        <v>643.11099999999999</v>
      </c>
      <c r="H1471">
        <v>85.571100000000001</v>
      </c>
      <c r="I1471">
        <v>83.194800000000001</v>
      </c>
      <c r="J1471">
        <v>389.69499999999999</v>
      </c>
      <c r="K1471">
        <v>1939.05</v>
      </c>
      <c r="L1471">
        <v>1.2300499999999999E-3</v>
      </c>
      <c r="M1471">
        <v>0.99977199999999999</v>
      </c>
      <c r="N1471">
        <v>0</v>
      </c>
      <c r="O1471" t="s">
        <v>43</v>
      </c>
    </row>
    <row r="1472" spans="1:15" x14ac:dyDescent="0.25">
      <c r="A1472" t="s">
        <v>170</v>
      </c>
      <c r="B1472">
        <v>2824.34</v>
      </c>
      <c r="C1472">
        <v>2773.42</v>
      </c>
      <c r="D1472">
        <v>2773.23</v>
      </c>
      <c r="E1472">
        <v>2770.38</v>
      </c>
      <c r="F1472">
        <v>130.00200000000001</v>
      </c>
      <c r="G1472">
        <v>640.98699999999997</v>
      </c>
      <c r="H1472">
        <v>85.512</v>
      </c>
      <c r="I1472">
        <v>83.083600000000004</v>
      </c>
      <c r="J1472">
        <v>387.87200000000001</v>
      </c>
      <c r="K1472">
        <v>1937.99</v>
      </c>
      <c r="L1472">
        <v>1.2300499999999999E-3</v>
      </c>
      <c r="M1472">
        <v>0.99985800000000002</v>
      </c>
      <c r="N1472">
        <v>0</v>
      </c>
      <c r="O1472" t="s">
        <v>43</v>
      </c>
    </row>
    <row r="1473" spans="1:15" x14ac:dyDescent="0.25">
      <c r="A1473" t="s">
        <v>170</v>
      </c>
      <c r="B1473">
        <v>2827.62</v>
      </c>
      <c r="C1473">
        <v>2777.09</v>
      </c>
      <c r="D1473">
        <v>2776.89</v>
      </c>
      <c r="E1473">
        <v>2774.04</v>
      </c>
      <c r="F1473">
        <v>129.864</v>
      </c>
      <c r="G1473">
        <v>642.24</v>
      </c>
      <c r="H1473">
        <v>85.454599999999999</v>
      </c>
      <c r="I1473">
        <v>83.118899999999996</v>
      </c>
      <c r="J1473">
        <v>389.23399999999998</v>
      </c>
      <c r="K1473">
        <v>1940.5</v>
      </c>
      <c r="L1473">
        <v>1.2300600000000001E-3</v>
      </c>
      <c r="M1473">
        <v>0.99996799999999997</v>
      </c>
      <c r="N1473">
        <v>0</v>
      </c>
      <c r="O1473" t="s">
        <v>43</v>
      </c>
    </row>
    <row r="1474" spans="1:15" x14ac:dyDescent="0.25">
      <c r="A1474" t="s">
        <v>170</v>
      </c>
      <c r="B1474">
        <v>2820.05</v>
      </c>
      <c r="C1474">
        <v>2769.46</v>
      </c>
      <c r="D1474">
        <v>2769.27</v>
      </c>
      <c r="E1474">
        <v>2766.42</v>
      </c>
      <c r="F1474">
        <v>129.738</v>
      </c>
      <c r="G1474">
        <v>641.25900000000001</v>
      </c>
      <c r="H1474">
        <v>85.413600000000002</v>
      </c>
      <c r="I1474">
        <v>83.072299999999998</v>
      </c>
      <c r="J1474">
        <v>388.23700000000002</v>
      </c>
      <c r="K1474">
        <v>1934.14</v>
      </c>
      <c r="L1474">
        <v>1.2300499999999999E-3</v>
      </c>
      <c r="M1474">
        <v>0.99651800000000001</v>
      </c>
      <c r="N1474">
        <v>0</v>
      </c>
      <c r="O1474" t="s">
        <v>43</v>
      </c>
    </row>
    <row r="1475" spans="1:15" x14ac:dyDescent="0.25">
      <c r="A1475" t="s">
        <v>170</v>
      </c>
      <c r="B1475">
        <v>2824.15</v>
      </c>
      <c r="C1475">
        <v>2773.27</v>
      </c>
      <c r="D1475">
        <v>2773.09</v>
      </c>
      <c r="E1475">
        <v>2770.24</v>
      </c>
      <c r="F1475">
        <v>129.66200000000001</v>
      </c>
      <c r="G1475">
        <v>641.96600000000001</v>
      </c>
      <c r="H1475">
        <v>85.429299999999998</v>
      </c>
      <c r="I1475">
        <v>83.060500000000005</v>
      </c>
      <c r="J1475">
        <v>388.95800000000003</v>
      </c>
      <c r="K1475">
        <v>1937.22</v>
      </c>
      <c r="L1475">
        <v>1.2300499999999999E-3</v>
      </c>
      <c r="M1475">
        <v>0.999942</v>
      </c>
      <c r="N1475">
        <v>0</v>
      </c>
      <c r="O1475" t="s">
        <v>43</v>
      </c>
    </row>
    <row r="1476" spans="1:15" x14ac:dyDescent="0.25">
      <c r="A1476" t="s">
        <v>170</v>
      </c>
      <c r="B1476">
        <v>2822.06</v>
      </c>
      <c r="C1476">
        <v>2771.51</v>
      </c>
      <c r="D1476">
        <v>2771.33</v>
      </c>
      <c r="E1476">
        <v>2768.47</v>
      </c>
      <c r="F1476">
        <v>129.79</v>
      </c>
      <c r="G1476">
        <v>641.90800000000002</v>
      </c>
      <c r="H1476">
        <v>85.419700000000006</v>
      </c>
      <c r="I1476">
        <v>83.12</v>
      </c>
      <c r="J1476">
        <v>388.77199999999999</v>
      </c>
      <c r="K1476">
        <v>1935.53</v>
      </c>
      <c r="L1476">
        <v>1.2300499999999999E-3</v>
      </c>
      <c r="M1476">
        <v>0.99943700000000002</v>
      </c>
      <c r="N1476">
        <v>0</v>
      </c>
      <c r="O1476" t="s">
        <v>43</v>
      </c>
    </row>
    <row r="1477" spans="1:15" x14ac:dyDescent="0.25">
      <c r="A1477" t="s">
        <v>170</v>
      </c>
      <c r="B1477">
        <v>2825.18</v>
      </c>
      <c r="C1477">
        <v>2774.71</v>
      </c>
      <c r="D1477">
        <v>2774.53</v>
      </c>
      <c r="E1477">
        <v>2771.67</v>
      </c>
      <c r="F1477">
        <v>129.83000000000001</v>
      </c>
      <c r="G1477">
        <v>642.75800000000004</v>
      </c>
      <c r="H1477">
        <v>85.415099999999995</v>
      </c>
      <c r="I1477">
        <v>83.158900000000003</v>
      </c>
      <c r="J1477">
        <v>389.65499999999997</v>
      </c>
      <c r="K1477">
        <v>1937.7</v>
      </c>
      <c r="L1477">
        <v>1.2300600000000001E-3</v>
      </c>
      <c r="M1477">
        <v>0.99970599999999998</v>
      </c>
      <c r="N1477">
        <v>0</v>
      </c>
      <c r="O1477" t="s">
        <v>43</v>
      </c>
    </row>
    <row r="1478" spans="1:15" x14ac:dyDescent="0.25">
      <c r="A1478" t="s">
        <v>170</v>
      </c>
      <c r="B1478">
        <v>2821.63</v>
      </c>
      <c r="C1478">
        <v>2771.23</v>
      </c>
      <c r="D1478">
        <v>2771.04</v>
      </c>
      <c r="E1478">
        <v>2768.2</v>
      </c>
      <c r="F1478">
        <v>129.874</v>
      </c>
      <c r="G1478">
        <v>641.88300000000004</v>
      </c>
      <c r="H1478">
        <v>85.417699999999996</v>
      </c>
      <c r="I1478">
        <v>83.069699999999997</v>
      </c>
      <c r="J1478">
        <v>388.85</v>
      </c>
      <c r="K1478">
        <v>1935.09</v>
      </c>
      <c r="L1478">
        <v>1.2300600000000001E-3</v>
      </c>
      <c r="M1478">
        <v>0.99971600000000005</v>
      </c>
      <c r="N1478">
        <v>0</v>
      </c>
      <c r="O1478" t="s">
        <v>43</v>
      </c>
    </row>
    <row r="1479" spans="1:15" x14ac:dyDescent="0.25">
      <c r="A1479" t="s">
        <v>170</v>
      </c>
      <c r="B1479">
        <v>2824.09</v>
      </c>
      <c r="C1479">
        <v>2773.69</v>
      </c>
      <c r="D1479">
        <v>2773.51</v>
      </c>
      <c r="E1479">
        <v>2770.65</v>
      </c>
      <c r="F1479">
        <v>129.79900000000001</v>
      </c>
      <c r="G1479">
        <v>644.23099999999999</v>
      </c>
      <c r="H1479">
        <v>85.408900000000003</v>
      </c>
      <c r="I1479">
        <v>83.058999999999997</v>
      </c>
      <c r="J1479">
        <v>391.267</v>
      </c>
      <c r="K1479">
        <v>1935.22</v>
      </c>
      <c r="L1479">
        <v>1.2300499999999999E-3</v>
      </c>
      <c r="M1479">
        <v>0.99983200000000005</v>
      </c>
      <c r="N1479">
        <v>0</v>
      </c>
      <c r="O1479" t="s">
        <v>43</v>
      </c>
    </row>
    <row r="1480" spans="1:15" x14ac:dyDescent="0.25">
      <c r="A1480" t="s">
        <v>170</v>
      </c>
      <c r="B1480">
        <v>2826.23</v>
      </c>
      <c r="C1480">
        <v>2775.69</v>
      </c>
      <c r="D1480">
        <v>2775.51</v>
      </c>
      <c r="E1480">
        <v>2772.65</v>
      </c>
      <c r="F1480">
        <v>129.79599999999999</v>
      </c>
      <c r="G1480">
        <v>644.84400000000005</v>
      </c>
      <c r="H1480">
        <v>85.444699999999997</v>
      </c>
      <c r="I1480">
        <v>83.078599999999994</v>
      </c>
      <c r="J1480">
        <v>391.721</v>
      </c>
      <c r="K1480">
        <v>1936.63</v>
      </c>
      <c r="L1480">
        <v>1.2300499999999999E-3</v>
      </c>
      <c r="M1480">
        <v>0.99976600000000004</v>
      </c>
      <c r="N1480">
        <v>0</v>
      </c>
      <c r="O1480" t="s">
        <v>43</v>
      </c>
    </row>
    <row r="1481" spans="1:15" x14ac:dyDescent="0.25">
      <c r="A1481" t="s">
        <v>170</v>
      </c>
      <c r="B1481">
        <v>2822.67</v>
      </c>
      <c r="C1481">
        <v>2772.07</v>
      </c>
      <c r="D1481">
        <v>2771.89</v>
      </c>
      <c r="E1481">
        <v>2769.04</v>
      </c>
      <c r="F1481">
        <v>129.79900000000001</v>
      </c>
      <c r="G1481">
        <v>642.04499999999996</v>
      </c>
      <c r="H1481">
        <v>85.492699999999999</v>
      </c>
      <c r="I1481">
        <v>83.0505</v>
      </c>
      <c r="J1481">
        <v>388.98399999999998</v>
      </c>
      <c r="K1481">
        <v>1935.75</v>
      </c>
      <c r="L1481">
        <v>1.2300499999999999E-3</v>
      </c>
      <c r="M1481">
        <v>0.99997499999999995</v>
      </c>
      <c r="N1481">
        <v>0</v>
      </c>
      <c r="O1481" t="s">
        <v>43</v>
      </c>
    </row>
    <row r="1482" spans="1:15" x14ac:dyDescent="0.25">
      <c r="A1482" t="s">
        <v>170</v>
      </c>
      <c r="B1482">
        <v>2821.8</v>
      </c>
      <c r="C1482">
        <v>2770.82</v>
      </c>
      <c r="D1482">
        <v>2770.64</v>
      </c>
      <c r="E1482">
        <v>2767.8</v>
      </c>
      <c r="F1482">
        <v>129.80000000000001</v>
      </c>
      <c r="G1482">
        <v>641.65099999999995</v>
      </c>
      <c r="H1482">
        <v>85.463399999999993</v>
      </c>
      <c r="I1482">
        <v>83.121399999999994</v>
      </c>
      <c r="J1482">
        <v>388.60700000000003</v>
      </c>
      <c r="K1482">
        <v>1934.99</v>
      </c>
      <c r="L1482">
        <v>1.2300499999999999E-3</v>
      </c>
      <c r="M1482">
        <v>0.99984099999999998</v>
      </c>
      <c r="N1482">
        <v>0</v>
      </c>
      <c r="O1482" t="s">
        <v>43</v>
      </c>
    </row>
    <row r="1483" spans="1:15" x14ac:dyDescent="0.25">
      <c r="A1483" t="s">
        <v>170</v>
      </c>
      <c r="B1483">
        <v>2821.86</v>
      </c>
      <c r="C1483">
        <v>2771.41</v>
      </c>
      <c r="D1483">
        <v>2771.22</v>
      </c>
      <c r="E1483">
        <v>2768.37</v>
      </c>
      <c r="F1483">
        <v>129.67500000000001</v>
      </c>
      <c r="G1483">
        <v>641.68499999999995</v>
      </c>
      <c r="H1483">
        <v>85.510800000000003</v>
      </c>
      <c r="I1483">
        <v>83.133799999999994</v>
      </c>
      <c r="J1483">
        <v>388.57</v>
      </c>
      <c r="K1483">
        <v>1935.69</v>
      </c>
      <c r="L1483">
        <v>1.23007E-3</v>
      </c>
      <c r="M1483">
        <v>0.99992199999999998</v>
      </c>
      <c r="N1483">
        <v>0</v>
      </c>
      <c r="O1483" t="s">
        <v>43</v>
      </c>
    </row>
    <row r="1484" spans="1:15" x14ac:dyDescent="0.25">
      <c r="A1484" t="s">
        <v>170</v>
      </c>
      <c r="B1484">
        <v>2821.12</v>
      </c>
      <c r="C1484">
        <v>2770.7</v>
      </c>
      <c r="D1484">
        <v>2770.52</v>
      </c>
      <c r="E1484">
        <v>2767.68</v>
      </c>
      <c r="F1484">
        <v>129.857</v>
      </c>
      <c r="G1484">
        <v>641.13400000000001</v>
      </c>
      <c r="H1484">
        <v>85.402600000000007</v>
      </c>
      <c r="I1484">
        <v>83.047899999999998</v>
      </c>
      <c r="J1484">
        <v>388.274</v>
      </c>
      <c r="K1484">
        <v>1935.3</v>
      </c>
      <c r="L1484">
        <v>1.2300499999999999E-3</v>
      </c>
      <c r="M1484">
        <v>0.99989300000000003</v>
      </c>
      <c r="N1484">
        <v>0</v>
      </c>
      <c r="O1484" t="s">
        <v>43</v>
      </c>
    </row>
    <row r="1485" spans="1:15" x14ac:dyDescent="0.25">
      <c r="A1485" t="s">
        <v>170</v>
      </c>
      <c r="B1485">
        <v>2824.07</v>
      </c>
      <c r="C1485">
        <v>2773.51</v>
      </c>
      <c r="D1485">
        <v>2773.33</v>
      </c>
      <c r="E1485">
        <v>2770.47</v>
      </c>
      <c r="F1485">
        <v>129.67500000000001</v>
      </c>
      <c r="G1485">
        <v>642.048</v>
      </c>
      <c r="H1485">
        <v>85.536699999999996</v>
      </c>
      <c r="I1485">
        <v>83.082499999999996</v>
      </c>
      <c r="J1485">
        <v>388.84800000000001</v>
      </c>
      <c r="K1485">
        <v>1937.42</v>
      </c>
      <c r="L1485">
        <v>1.2300499999999999E-3</v>
      </c>
      <c r="M1485">
        <v>0.99975400000000003</v>
      </c>
      <c r="N1485">
        <v>0</v>
      </c>
      <c r="O1485" t="s">
        <v>43</v>
      </c>
    </row>
    <row r="1486" spans="1:15" x14ac:dyDescent="0.25">
      <c r="A1486" t="s">
        <v>170</v>
      </c>
      <c r="B1486">
        <v>2825.63</v>
      </c>
      <c r="C1486">
        <v>2775.26</v>
      </c>
      <c r="D1486">
        <v>2775.08</v>
      </c>
      <c r="E1486">
        <v>2772.24</v>
      </c>
      <c r="F1486">
        <v>129.84399999999999</v>
      </c>
      <c r="G1486">
        <v>642.14200000000005</v>
      </c>
      <c r="H1486">
        <v>85.428100000000001</v>
      </c>
      <c r="I1486">
        <v>83.087199999999996</v>
      </c>
      <c r="J1486">
        <v>389.15600000000001</v>
      </c>
      <c r="K1486">
        <v>1938.87</v>
      </c>
      <c r="L1486">
        <v>1.2300499999999999E-3</v>
      </c>
      <c r="M1486">
        <v>0.99995599999999996</v>
      </c>
      <c r="N1486">
        <v>0</v>
      </c>
      <c r="O1486" t="s">
        <v>43</v>
      </c>
    </row>
    <row r="1487" spans="1:15" x14ac:dyDescent="0.25">
      <c r="A1487" t="s">
        <v>170</v>
      </c>
      <c r="B1487">
        <v>2825.33</v>
      </c>
      <c r="C1487">
        <v>2774.36</v>
      </c>
      <c r="D1487">
        <v>2774.18</v>
      </c>
      <c r="E1487">
        <v>2771.32</v>
      </c>
      <c r="F1487">
        <v>129.65199999999999</v>
      </c>
      <c r="G1487">
        <v>642.53099999999995</v>
      </c>
      <c r="H1487">
        <v>85.557500000000005</v>
      </c>
      <c r="I1487">
        <v>83.116299999999995</v>
      </c>
      <c r="J1487">
        <v>389.214</v>
      </c>
      <c r="K1487">
        <v>1937.73</v>
      </c>
      <c r="L1487">
        <v>1.2300499999999999E-3</v>
      </c>
      <c r="M1487">
        <v>0.999081</v>
      </c>
      <c r="N1487">
        <v>0</v>
      </c>
      <c r="O1487" t="s">
        <v>43</v>
      </c>
    </row>
    <row r="1488" spans="1:15" x14ac:dyDescent="0.25">
      <c r="A1488" t="s">
        <v>170</v>
      </c>
      <c r="B1488">
        <v>2821.2</v>
      </c>
      <c r="C1488">
        <v>2770.93</v>
      </c>
      <c r="D1488">
        <v>2770.74</v>
      </c>
      <c r="E1488">
        <v>2767.89</v>
      </c>
      <c r="F1488">
        <v>129.97</v>
      </c>
      <c r="G1488">
        <v>641.50699999999995</v>
      </c>
      <c r="H1488">
        <v>85.474199999999996</v>
      </c>
      <c r="I1488">
        <v>83.039199999999994</v>
      </c>
      <c r="J1488">
        <v>388.46100000000001</v>
      </c>
      <c r="K1488">
        <v>1935.05</v>
      </c>
      <c r="L1488">
        <v>1.2300600000000001E-3</v>
      </c>
      <c r="M1488">
        <v>0.99958499999999995</v>
      </c>
      <c r="N1488">
        <v>0</v>
      </c>
      <c r="O1488" t="s">
        <v>43</v>
      </c>
    </row>
    <row r="1489" spans="1:15" x14ac:dyDescent="0.25">
      <c r="A1489" t="s">
        <v>170</v>
      </c>
      <c r="B1489">
        <v>2820.91</v>
      </c>
      <c r="C1489">
        <v>2770.44</v>
      </c>
      <c r="D1489">
        <v>2770.26</v>
      </c>
      <c r="E1489">
        <v>2767.41</v>
      </c>
      <c r="F1489">
        <v>129.71100000000001</v>
      </c>
      <c r="G1489">
        <v>641.37199999999996</v>
      </c>
      <c r="H1489">
        <v>85.466999999999999</v>
      </c>
      <c r="I1489">
        <v>83.060900000000004</v>
      </c>
      <c r="J1489">
        <v>388.34</v>
      </c>
      <c r="K1489">
        <v>1935.03</v>
      </c>
      <c r="L1489">
        <v>1.2300600000000001E-3</v>
      </c>
      <c r="M1489">
        <v>0.99986799999999998</v>
      </c>
      <c r="N1489">
        <v>0</v>
      </c>
      <c r="O1489" t="s">
        <v>43</v>
      </c>
    </row>
    <row r="1490" spans="1:15" x14ac:dyDescent="0.25">
      <c r="A1490" t="s">
        <v>170</v>
      </c>
      <c r="B1490">
        <v>2820.03</v>
      </c>
      <c r="C1490">
        <v>2769.46</v>
      </c>
      <c r="D1490">
        <v>2769.28</v>
      </c>
      <c r="E1490">
        <v>2766.44</v>
      </c>
      <c r="F1490">
        <v>129.721</v>
      </c>
      <c r="G1490">
        <v>641.56100000000004</v>
      </c>
      <c r="H1490">
        <v>85.411900000000003</v>
      </c>
      <c r="I1490">
        <v>83.1327</v>
      </c>
      <c r="J1490">
        <v>388.54700000000003</v>
      </c>
      <c r="K1490">
        <v>1933.81</v>
      </c>
      <c r="L1490">
        <v>1.2300600000000001E-3</v>
      </c>
      <c r="M1490">
        <v>0.99990000000000001</v>
      </c>
      <c r="N1490">
        <v>0</v>
      </c>
      <c r="O1490" t="s">
        <v>43</v>
      </c>
    </row>
    <row r="1491" spans="1:15" x14ac:dyDescent="0.25">
      <c r="A1491" t="s">
        <v>170</v>
      </c>
      <c r="B1491">
        <v>2822.83</v>
      </c>
      <c r="C1491">
        <v>2772.32</v>
      </c>
      <c r="D1491">
        <v>2772.13</v>
      </c>
      <c r="E1491">
        <v>2769.29</v>
      </c>
      <c r="F1491">
        <v>129.77199999999999</v>
      </c>
      <c r="G1491">
        <v>642.54600000000005</v>
      </c>
      <c r="H1491">
        <v>85.567700000000002</v>
      </c>
      <c r="I1491">
        <v>83.146799999999999</v>
      </c>
      <c r="J1491">
        <v>389.31400000000002</v>
      </c>
      <c r="K1491">
        <v>1935.68</v>
      </c>
      <c r="L1491">
        <v>1.2300499999999999E-3</v>
      </c>
      <c r="M1491">
        <v>0.99997199999999997</v>
      </c>
      <c r="N1491">
        <v>0</v>
      </c>
      <c r="O1491" t="s">
        <v>43</v>
      </c>
    </row>
    <row r="1492" spans="1:15" x14ac:dyDescent="0.25">
      <c r="A1492" t="s">
        <v>170</v>
      </c>
      <c r="B1492">
        <v>2823.39</v>
      </c>
      <c r="C1492">
        <v>2772.4</v>
      </c>
      <c r="D1492">
        <v>2772.23</v>
      </c>
      <c r="E1492">
        <v>2769.38</v>
      </c>
      <c r="F1492">
        <v>129.68799999999999</v>
      </c>
      <c r="G1492">
        <v>641.56899999999996</v>
      </c>
      <c r="H1492">
        <v>85.434299999999993</v>
      </c>
      <c r="I1492">
        <v>83.0261</v>
      </c>
      <c r="J1492">
        <v>388.65699999999998</v>
      </c>
      <c r="K1492">
        <v>1936.74</v>
      </c>
      <c r="L1492">
        <v>1.2300499999999999E-3</v>
      </c>
      <c r="M1492">
        <v>0.99973599999999996</v>
      </c>
      <c r="N1492">
        <v>0</v>
      </c>
      <c r="O1492" t="s">
        <v>43</v>
      </c>
    </row>
    <row r="1493" spans="1:15" x14ac:dyDescent="0.25">
      <c r="A1493" t="s">
        <v>170</v>
      </c>
      <c r="B1493">
        <v>2820.48</v>
      </c>
      <c r="C1493">
        <v>2769.74</v>
      </c>
      <c r="D1493">
        <v>2769.57</v>
      </c>
      <c r="E1493">
        <v>2766.72</v>
      </c>
      <c r="F1493">
        <v>129.66800000000001</v>
      </c>
      <c r="G1493">
        <v>641.50400000000002</v>
      </c>
      <c r="H1493">
        <v>85.448499999999996</v>
      </c>
      <c r="I1493">
        <v>83.0441</v>
      </c>
      <c r="J1493">
        <v>388.49099999999999</v>
      </c>
      <c r="K1493">
        <v>1934.22</v>
      </c>
      <c r="L1493">
        <v>1.2300499999999999E-3</v>
      </c>
      <c r="M1493">
        <v>0.99993399999999999</v>
      </c>
      <c r="N1493">
        <v>0</v>
      </c>
      <c r="O1493" t="s">
        <v>43</v>
      </c>
    </row>
    <row r="1494" spans="1:15" x14ac:dyDescent="0.25">
      <c r="A1494" t="s">
        <v>170</v>
      </c>
      <c r="B1494">
        <v>2826.43</v>
      </c>
      <c r="C1494">
        <v>2775.52</v>
      </c>
      <c r="D1494">
        <v>2775.33</v>
      </c>
      <c r="E1494">
        <v>2772.45</v>
      </c>
      <c r="F1494">
        <v>129.988</v>
      </c>
      <c r="G1494">
        <v>642.28499999999997</v>
      </c>
      <c r="H1494">
        <v>85.521500000000003</v>
      </c>
      <c r="I1494">
        <v>83.224999999999994</v>
      </c>
      <c r="J1494">
        <v>388.78100000000001</v>
      </c>
      <c r="K1494">
        <v>1938.78</v>
      </c>
      <c r="L1494">
        <v>1.2300499999999999E-3</v>
      </c>
      <c r="M1494">
        <v>0.99835799999999997</v>
      </c>
      <c r="N1494">
        <v>0</v>
      </c>
      <c r="O1494" t="s">
        <v>43</v>
      </c>
    </row>
    <row r="1495" spans="1:15" x14ac:dyDescent="0.25">
      <c r="A1495" t="s">
        <v>170</v>
      </c>
      <c r="B1495">
        <v>2819.12</v>
      </c>
      <c r="C1495">
        <v>2768.73</v>
      </c>
      <c r="D1495">
        <v>2768.56</v>
      </c>
      <c r="E1495">
        <v>2765.7</v>
      </c>
      <c r="F1495">
        <v>129.66800000000001</v>
      </c>
      <c r="G1495">
        <v>642.36</v>
      </c>
      <c r="H1495">
        <v>85.532399999999996</v>
      </c>
      <c r="I1495">
        <v>83.085499999999996</v>
      </c>
      <c r="J1495">
        <v>389.238</v>
      </c>
      <c r="K1495">
        <v>1932.41</v>
      </c>
      <c r="L1495">
        <v>1.2300600000000001E-3</v>
      </c>
      <c r="M1495">
        <v>0.99993100000000001</v>
      </c>
      <c r="N1495">
        <v>0</v>
      </c>
      <c r="O1495" t="s">
        <v>43</v>
      </c>
    </row>
    <row r="1496" spans="1:15" x14ac:dyDescent="0.25">
      <c r="A1496" t="s">
        <v>170</v>
      </c>
      <c r="B1496">
        <v>2817.15</v>
      </c>
      <c r="C1496">
        <v>2766.97</v>
      </c>
      <c r="D1496">
        <v>2766.79</v>
      </c>
      <c r="E1496">
        <v>2763.95</v>
      </c>
      <c r="F1496">
        <v>129.64400000000001</v>
      </c>
      <c r="G1496">
        <v>639.77300000000002</v>
      </c>
      <c r="H1496">
        <v>85.427999999999997</v>
      </c>
      <c r="I1496">
        <v>82.985600000000005</v>
      </c>
      <c r="J1496">
        <v>386.91399999999999</v>
      </c>
      <c r="K1496">
        <v>1933.25</v>
      </c>
      <c r="L1496">
        <v>1.2300499999999999E-3</v>
      </c>
      <c r="M1496">
        <v>0.999861</v>
      </c>
      <c r="N1496">
        <v>0</v>
      </c>
      <c r="O1496" t="s">
        <v>43</v>
      </c>
    </row>
    <row r="1497" spans="1:15" x14ac:dyDescent="0.25">
      <c r="A1497" t="s">
        <v>170</v>
      </c>
      <c r="B1497">
        <v>2820.4</v>
      </c>
      <c r="C1497">
        <v>2770.06</v>
      </c>
      <c r="D1497">
        <v>2769.88</v>
      </c>
      <c r="E1497">
        <v>2767.04</v>
      </c>
      <c r="F1497">
        <v>129.61199999999999</v>
      </c>
      <c r="G1497">
        <v>640.56700000000001</v>
      </c>
      <c r="H1497">
        <v>85.485399999999998</v>
      </c>
      <c r="I1497">
        <v>83.067899999999995</v>
      </c>
      <c r="J1497">
        <v>387.52699999999999</v>
      </c>
      <c r="K1497">
        <v>1935.54</v>
      </c>
      <c r="L1497">
        <v>1.23007E-3</v>
      </c>
      <c r="M1497">
        <v>0.99978</v>
      </c>
      <c r="N1497">
        <v>0</v>
      </c>
      <c r="O1497" t="s">
        <v>43</v>
      </c>
    </row>
    <row r="1498" spans="1:15" x14ac:dyDescent="0.25">
      <c r="A1498" t="s">
        <v>170</v>
      </c>
      <c r="B1498">
        <v>2821.53</v>
      </c>
      <c r="C1498">
        <v>2771.36</v>
      </c>
      <c r="D1498">
        <v>2771.19</v>
      </c>
      <c r="E1498">
        <v>2768.35</v>
      </c>
      <c r="F1498">
        <v>129.78100000000001</v>
      </c>
      <c r="G1498">
        <v>641.37900000000002</v>
      </c>
      <c r="H1498">
        <v>85.403199999999998</v>
      </c>
      <c r="I1498">
        <v>83.070999999999998</v>
      </c>
      <c r="J1498">
        <v>388.48099999999999</v>
      </c>
      <c r="K1498">
        <v>1935.75</v>
      </c>
      <c r="L1498">
        <v>1.2300499999999999E-3</v>
      </c>
      <c r="M1498">
        <v>0.99993299999999996</v>
      </c>
      <c r="N1498">
        <v>0</v>
      </c>
      <c r="O1498" t="s">
        <v>43</v>
      </c>
    </row>
    <row r="1499" spans="1:15" x14ac:dyDescent="0.25">
      <c r="A1499" t="s">
        <v>170</v>
      </c>
      <c r="B1499">
        <v>2821.14</v>
      </c>
      <c r="C1499">
        <v>2771</v>
      </c>
      <c r="D1499">
        <v>2770.83</v>
      </c>
      <c r="E1499">
        <v>2767.99</v>
      </c>
      <c r="F1499">
        <v>129.66800000000001</v>
      </c>
      <c r="G1499">
        <v>640.51400000000001</v>
      </c>
      <c r="H1499">
        <v>85.433499999999995</v>
      </c>
      <c r="I1499">
        <v>83.082800000000006</v>
      </c>
      <c r="J1499">
        <v>387.42700000000002</v>
      </c>
      <c r="K1499">
        <v>1936.58</v>
      </c>
      <c r="L1499">
        <v>1.2300600000000001E-3</v>
      </c>
      <c r="M1499">
        <v>0.99925600000000003</v>
      </c>
      <c r="N1499">
        <v>0</v>
      </c>
      <c r="O1499" t="s">
        <v>43</v>
      </c>
    </row>
    <row r="1500" spans="1:15" x14ac:dyDescent="0.25">
      <c r="A1500" t="s">
        <v>170</v>
      </c>
      <c r="B1500">
        <v>2822.2</v>
      </c>
      <c r="C1500">
        <v>2772.04</v>
      </c>
      <c r="D1500">
        <v>2771.86</v>
      </c>
      <c r="E1500">
        <v>2769.02</v>
      </c>
      <c r="F1500">
        <v>129.86699999999999</v>
      </c>
      <c r="G1500">
        <v>640.99300000000005</v>
      </c>
      <c r="H1500">
        <v>85.378100000000003</v>
      </c>
      <c r="I1500">
        <v>83.009200000000007</v>
      </c>
      <c r="J1500">
        <v>388.15499999999997</v>
      </c>
      <c r="K1500">
        <v>1936.81</v>
      </c>
      <c r="L1500">
        <v>1.2300499999999999E-3</v>
      </c>
      <c r="M1500">
        <v>0.99992999999999999</v>
      </c>
      <c r="N1500">
        <v>0</v>
      </c>
      <c r="O1500" t="s">
        <v>43</v>
      </c>
    </row>
    <row r="1501" spans="1:15" x14ac:dyDescent="0.25">
      <c r="A1501" t="s">
        <v>170</v>
      </c>
      <c r="B1501">
        <v>2819.62</v>
      </c>
      <c r="C1501">
        <v>2769.28</v>
      </c>
      <c r="D1501">
        <v>2769.1</v>
      </c>
      <c r="E1501">
        <v>2766.25</v>
      </c>
      <c r="F1501">
        <v>129.66200000000001</v>
      </c>
      <c r="G1501">
        <v>640.83100000000002</v>
      </c>
      <c r="H1501">
        <v>85.385400000000004</v>
      </c>
      <c r="I1501">
        <v>82.969200000000001</v>
      </c>
      <c r="J1501">
        <v>387.89600000000002</v>
      </c>
      <c r="K1501">
        <v>1934.53</v>
      </c>
      <c r="L1501">
        <v>1.2300499999999999E-3</v>
      </c>
      <c r="M1501">
        <v>0.99986799999999998</v>
      </c>
      <c r="N1501">
        <v>30</v>
      </c>
      <c r="O1501" t="s">
        <v>43</v>
      </c>
    </row>
    <row r="1502" spans="1:15" x14ac:dyDescent="0.25">
      <c r="A1502" t="s">
        <v>170</v>
      </c>
      <c r="B1502">
        <v>2819.76</v>
      </c>
      <c r="C1502">
        <v>2769.7</v>
      </c>
      <c r="D1502">
        <v>2769.52</v>
      </c>
      <c r="E1502">
        <v>2766.68</v>
      </c>
      <c r="F1502">
        <v>129.773</v>
      </c>
      <c r="G1502">
        <v>640.67200000000003</v>
      </c>
      <c r="H1502">
        <v>85.385599999999997</v>
      </c>
      <c r="I1502">
        <v>82.998099999999994</v>
      </c>
      <c r="J1502">
        <v>387.81799999999998</v>
      </c>
      <c r="K1502">
        <v>1934.96</v>
      </c>
      <c r="L1502">
        <v>1.23007E-3</v>
      </c>
      <c r="M1502">
        <v>0.99966600000000005</v>
      </c>
      <c r="N1502">
        <v>0</v>
      </c>
      <c r="O1502" t="s">
        <v>43</v>
      </c>
    </row>
    <row r="1503" spans="1:15" x14ac:dyDescent="0.25">
      <c r="A1503" t="s">
        <v>170</v>
      </c>
      <c r="B1503">
        <v>2822.15</v>
      </c>
      <c r="C1503">
        <v>2771.92</v>
      </c>
      <c r="D1503">
        <v>2771.74</v>
      </c>
      <c r="E1503">
        <v>2768.89</v>
      </c>
      <c r="F1503">
        <v>129.6</v>
      </c>
      <c r="G1503">
        <v>640.55799999999999</v>
      </c>
      <c r="H1503">
        <v>85.380499999999998</v>
      </c>
      <c r="I1503">
        <v>83.018299999999996</v>
      </c>
      <c r="J1503">
        <v>387.79599999999999</v>
      </c>
      <c r="K1503">
        <v>1937.25</v>
      </c>
      <c r="L1503">
        <v>1.2300499999999999E-3</v>
      </c>
      <c r="M1503">
        <v>1</v>
      </c>
      <c r="N1503">
        <v>0</v>
      </c>
      <c r="O1503" t="s">
        <v>43</v>
      </c>
    </row>
    <row r="1504" spans="1:15" x14ac:dyDescent="0.25">
      <c r="A1504" t="s">
        <v>170</v>
      </c>
      <c r="B1504">
        <v>2821.49</v>
      </c>
      <c r="C1504">
        <v>2771.33</v>
      </c>
      <c r="D1504">
        <v>2771.15</v>
      </c>
      <c r="E1504">
        <v>2768.3</v>
      </c>
      <c r="F1504">
        <v>129.91200000000001</v>
      </c>
      <c r="G1504">
        <v>640.91099999999994</v>
      </c>
      <c r="H1504">
        <v>85.370599999999996</v>
      </c>
      <c r="I1504">
        <v>83.066599999999994</v>
      </c>
      <c r="J1504">
        <v>387.93</v>
      </c>
      <c r="K1504">
        <v>1936.21</v>
      </c>
      <c r="L1504">
        <v>1.2300600000000001E-3</v>
      </c>
      <c r="M1504">
        <v>0.99951999999999996</v>
      </c>
      <c r="N1504">
        <v>0</v>
      </c>
      <c r="O1504" t="s">
        <v>43</v>
      </c>
    </row>
    <row r="1505" spans="1:25" x14ac:dyDescent="0.25">
      <c r="A1505" t="s">
        <v>170</v>
      </c>
      <c r="B1505">
        <v>2821.55</v>
      </c>
      <c r="C1505">
        <v>2771.26</v>
      </c>
      <c r="D1505">
        <v>2771.08</v>
      </c>
      <c r="E1505">
        <v>2768.24</v>
      </c>
      <c r="F1505">
        <v>129.61099999999999</v>
      </c>
      <c r="G1505">
        <v>640.86699999999996</v>
      </c>
      <c r="H1505">
        <v>85.412000000000006</v>
      </c>
      <c r="I1505">
        <v>83.069100000000006</v>
      </c>
      <c r="J1505">
        <v>387.92399999999998</v>
      </c>
      <c r="K1505">
        <v>1936.45</v>
      </c>
      <c r="L1505">
        <v>1.2300499999999999E-3</v>
      </c>
      <c r="M1505">
        <v>0.99965400000000004</v>
      </c>
      <c r="N1505">
        <v>0</v>
      </c>
      <c r="O1505" t="s">
        <v>43</v>
      </c>
    </row>
    <row r="1506" spans="1:25" x14ac:dyDescent="0.25">
      <c r="A1506" t="s">
        <v>170</v>
      </c>
      <c r="B1506">
        <v>2817.32</v>
      </c>
      <c r="C1506">
        <v>2767.22</v>
      </c>
      <c r="D1506">
        <v>2767.04</v>
      </c>
      <c r="E1506">
        <v>2764.2</v>
      </c>
      <c r="F1506">
        <v>129.709</v>
      </c>
      <c r="G1506">
        <v>641.14800000000002</v>
      </c>
      <c r="H1506">
        <v>85.424199999999999</v>
      </c>
      <c r="I1506">
        <v>83.019199999999998</v>
      </c>
      <c r="J1506">
        <v>388.25799999999998</v>
      </c>
      <c r="K1506">
        <v>1932.03</v>
      </c>
      <c r="L1506">
        <v>1.2300600000000001E-3</v>
      </c>
      <c r="M1506">
        <v>0.99997199999999997</v>
      </c>
      <c r="N1506">
        <v>0</v>
      </c>
      <c r="O1506" t="s">
        <v>43</v>
      </c>
    </row>
    <row r="1507" spans="1:25" x14ac:dyDescent="0.25">
      <c r="A1507" t="s">
        <v>170</v>
      </c>
      <c r="B1507">
        <v>2822.14</v>
      </c>
      <c r="C1507">
        <v>2771.95</v>
      </c>
      <c r="D1507">
        <v>2771.77</v>
      </c>
      <c r="E1507">
        <v>2768.93</v>
      </c>
      <c r="F1507">
        <v>129.65100000000001</v>
      </c>
      <c r="G1507">
        <v>640.72500000000002</v>
      </c>
      <c r="H1507">
        <v>85.396600000000007</v>
      </c>
      <c r="I1507">
        <v>83.045599999999993</v>
      </c>
      <c r="J1507">
        <v>387.82799999999997</v>
      </c>
      <c r="K1507">
        <v>1937.18</v>
      </c>
      <c r="L1507">
        <v>1.2300499999999999E-3</v>
      </c>
      <c r="M1507">
        <v>0.99997499999999995</v>
      </c>
      <c r="N1507">
        <v>5</v>
      </c>
      <c r="O1507" t="s">
        <v>43</v>
      </c>
    </row>
    <row r="1508" spans="1:25" x14ac:dyDescent="0.25">
      <c r="A1508" t="s">
        <v>170</v>
      </c>
      <c r="B1508">
        <v>2820.04</v>
      </c>
      <c r="C1508">
        <v>2769.83</v>
      </c>
      <c r="D1508">
        <v>2769.65</v>
      </c>
      <c r="E1508">
        <v>2766.8</v>
      </c>
      <c r="F1508">
        <v>129.74299999999999</v>
      </c>
      <c r="G1508">
        <v>640.98699999999997</v>
      </c>
      <c r="H1508">
        <v>85.365099999999998</v>
      </c>
      <c r="I1508">
        <v>83.092600000000004</v>
      </c>
      <c r="J1508">
        <v>388.08800000000002</v>
      </c>
      <c r="K1508">
        <v>1934.71</v>
      </c>
      <c r="L1508">
        <v>1.23011E-3</v>
      </c>
      <c r="M1508">
        <v>0.99606899999999998</v>
      </c>
      <c r="N1508">
        <v>0</v>
      </c>
      <c r="O1508" t="s">
        <v>43</v>
      </c>
    </row>
    <row r="1509" spans="1:25" x14ac:dyDescent="0.25">
      <c r="A1509" t="s">
        <v>170</v>
      </c>
      <c r="B1509">
        <v>2821.49</v>
      </c>
      <c r="C1509">
        <v>2771.29</v>
      </c>
      <c r="D1509">
        <v>2771.11</v>
      </c>
      <c r="E1509">
        <v>2768.27</v>
      </c>
      <c r="F1509">
        <v>129.66200000000001</v>
      </c>
      <c r="G1509">
        <v>641.36500000000001</v>
      </c>
      <c r="H1509">
        <v>85.366799999999998</v>
      </c>
      <c r="I1509">
        <v>83.060699999999997</v>
      </c>
      <c r="J1509">
        <v>388.46300000000002</v>
      </c>
      <c r="K1509">
        <v>1935.87</v>
      </c>
      <c r="L1509">
        <v>1.2300600000000001E-3</v>
      </c>
      <c r="M1509">
        <v>0.999888</v>
      </c>
      <c r="N1509">
        <v>0</v>
      </c>
      <c r="O1509" t="s">
        <v>43</v>
      </c>
    </row>
    <row r="1510" spans="1:25" x14ac:dyDescent="0.25">
      <c r="A1510" t="s">
        <v>170</v>
      </c>
      <c r="B1510">
        <v>2819.16</v>
      </c>
      <c r="C1510">
        <v>2769.16</v>
      </c>
      <c r="D1510">
        <v>2768.97</v>
      </c>
      <c r="E1510">
        <v>2766.12</v>
      </c>
      <c r="F1510">
        <v>129.672</v>
      </c>
      <c r="G1510">
        <v>640.71900000000005</v>
      </c>
      <c r="H1510">
        <v>85.335599999999999</v>
      </c>
      <c r="I1510">
        <v>83.074700000000007</v>
      </c>
      <c r="J1510">
        <v>387.87900000000002</v>
      </c>
      <c r="K1510">
        <v>1934.43</v>
      </c>
      <c r="L1510">
        <v>1.2300499999999999E-3</v>
      </c>
      <c r="M1510">
        <v>0.99979099999999999</v>
      </c>
      <c r="N1510">
        <v>49</v>
      </c>
      <c r="O1510" t="s">
        <v>43</v>
      </c>
    </row>
    <row r="1511" spans="1:25" x14ac:dyDescent="0.25">
      <c r="A1511" t="s">
        <v>170</v>
      </c>
      <c r="B1511">
        <v>2821.03</v>
      </c>
      <c r="C1511">
        <v>2770.54</v>
      </c>
      <c r="D1511">
        <v>2770.35</v>
      </c>
      <c r="E1511">
        <v>2767.5</v>
      </c>
      <c r="F1511">
        <v>129.55099999999999</v>
      </c>
      <c r="G1511">
        <v>640.43399999999997</v>
      </c>
      <c r="H1511">
        <v>85.400199999999998</v>
      </c>
      <c r="I1511">
        <v>83.033600000000007</v>
      </c>
      <c r="J1511">
        <v>387.47300000000001</v>
      </c>
      <c r="K1511">
        <v>1936.25</v>
      </c>
      <c r="L1511">
        <v>1.2300499999999999E-3</v>
      </c>
      <c r="M1511">
        <v>0.999973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170</v>
      </c>
      <c r="B1512">
        <v>2820.52</v>
      </c>
      <c r="C1512">
        <v>2770.31</v>
      </c>
      <c r="D1512">
        <v>2770.13</v>
      </c>
      <c r="E1512">
        <v>2767.28</v>
      </c>
      <c r="F1512">
        <v>129.755</v>
      </c>
      <c r="G1512">
        <v>641.90800000000002</v>
      </c>
      <c r="H1512">
        <v>85.436899999999994</v>
      </c>
      <c r="I1512">
        <v>83.038700000000006</v>
      </c>
      <c r="J1512">
        <v>388.87400000000002</v>
      </c>
      <c r="K1512">
        <v>1934.51</v>
      </c>
      <c r="L1512">
        <v>1.2300499999999999E-3</v>
      </c>
      <c r="M1512">
        <v>0.99980100000000005</v>
      </c>
      <c r="N1512">
        <v>0</v>
      </c>
      <c r="O1512" t="s">
        <v>43</v>
      </c>
      <c r="R1512">
        <f>AVERAGE(B1463:B1512)</f>
        <v>2822.2599999999989</v>
      </c>
      <c r="S1512">
        <f>AVERAGE(C1463:C1512)</f>
        <v>2771.7885999999999</v>
      </c>
      <c r="U1512">
        <f>_xlfn.VAR.P(B1463:B1512)</f>
        <v>5.775055999999978</v>
      </c>
      <c r="V1512">
        <f>_xlfn.VAR.P(C1463:C1512)</f>
        <v>5.0042200400002779</v>
      </c>
      <c r="X1512">
        <f>1.96*SQRT(U1512)/50</f>
        <v>9.4202877088972001E-2</v>
      </c>
      <c r="Y1512">
        <f>1.96*SQRT(V1512)/50</f>
        <v>8.769084719778926E-2</v>
      </c>
    </row>
    <row r="1513" spans="1:25" x14ac:dyDescent="0.25">
      <c r="A1513" t="s">
        <v>171</v>
      </c>
      <c r="B1513">
        <v>141123.92288999999</v>
      </c>
      <c r="C1513" t="s">
        <v>37</v>
      </c>
    </row>
    <row r="1514" spans="1:25" x14ac:dyDescent="0.25">
      <c r="A1514" t="s">
        <v>172</v>
      </c>
      <c r="B1514">
        <v>2662.64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1.2300499999999999E-3</v>
      </c>
      <c r="L1514">
        <v>0.99975800000000004</v>
      </c>
      <c r="M1514">
        <v>0</v>
      </c>
      <c r="N1514" t="s">
        <v>43</v>
      </c>
    </row>
    <row r="1515" spans="1:25" x14ac:dyDescent="0.25">
      <c r="A1515" t="s">
        <v>172</v>
      </c>
      <c r="B1515">
        <v>2663.03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1.2300499999999999E-3</v>
      </c>
      <c r="L1515">
        <v>0.99982099999999996</v>
      </c>
      <c r="M1515">
        <v>0</v>
      </c>
      <c r="N1515" t="s">
        <v>43</v>
      </c>
    </row>
    <row r="1516" spans="1:25" x14ac:dyDescent="0.25">
      <c r="A1516" t="s">
        <v>172</v>
      </c>
      <c r="B1516">
        <v>2661.39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1.2300499999999999E-3</v>
      </c>
      <c r="L1516">
        <v>0.99970000000000003</v>
      </c>
      <c r="M1516">
        <v>0</v>
      </c>
      <c r="N1516" t="s">
        <v>43</v>
      </c>
    </row>
    <row r="1517" spans="1:25" x14ac:dyDescent="0.25">
      <c r="A1517" t="s">
        <v>172</v>
      </c>
      <c r="B1517">
        <v>2663.31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1.2300499999999999E-3</v>
      </c>
      <c r="L1517">
        <v>0.99641100000000005</v>
      </c>
      <c r="M1517">
        <v>0</v>
      </c>
      <c r="N1517" t="s">
        <v>43</v>
      </c>
    </row>
    <row r="1518" spans="1:25" x14ac:dyDescent="0.25">
      <c r="A1518" t="s">
        <v>172</v>
      </c>
      <c r="B1518">
        <v>2663.23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1.2300499999999999E-3</v>
      </c>
      <c r="L1518">
        <v>0.99989399999999995</v>
      </c>
      <c r="M1518">
        <v>0</v>
      </c>
      <c r="N1518" t="s">
        <v>43</v>
      </c>
    </row>
    <row r="1519" spans="1:25" x14ac:dyDescent="0.25">
      <c r="A1519" t="s">
        <v>172</v>
      </c>
      <c r="B1519">
        <v>2664.98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1.2300499999999999E-3</v>
      </c>
      <c r="L1519">
        <v>0.99993399999999999</v>
      </c>
      <c r="M1519">
        <v>0</v>
      </c>
      <c r="N1519" t="s">
        <v>43</v>
      </c>
    </row>
    <row r="1520" spans="1:25" x14ac:dyDescent="0.25">
      <c r="A1520" t="s">
        <v>172</v>
      </c>
      <c r="B1520">
        <v>2661.88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1.2300499999999999E-3</v>
      </c>
      <c r="L1520">
        <v>0.99951900000000005</v>
      </c>
      <c r="M1520">
        <v>0</v>
      </c>
      <c r="N1520" t="s">
        <v>43</v>
      </c>
    </row>
    <row r="1521" spans="1:14" x14ac:dyDescent="0.25">
      <c r="A1521" t="s">
        <v>172</v>
      </c>
      <c r="B1521">
        <v>2665.67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1.2300499999999999E-3</v>
      </c>
      <c r="L1521">
        <v>0.99994499999999997</v>
      </c>
      <c r="M1521">
        <v>0</v>
      </c>
      <c r="N1521" t="s">
        <v>43</v>
      </c>
    </row>
    <row r="1522" spans="1:14" x14ac:dyDescent="0.25">
      <c r="A1522" t="s">
        <v>172</v>
      </c>
      <c r="B1522">
        <v>2661.36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1.2300499999999999E-3</v>
      </c>
      <c r="L1522">
        <v>0.99903500000000001</v>
      </c>
      <c r="M1522">
        <v>353</v>
      </c>
      <c r="N1522" t="s">
        <v>43</v>
      </c>
    </row>
    <row r="1523" spans="1:14" x14ac:dyDescent="0.25">
      <c r="A1523" t="s">
        <v>172</v>
      </c>
      <c r="B1523">
        <v>2663.52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1.2300499999999999E-3</v>
      </c>
      <c r="L1523">
        <v>0.99973999999999996</v>
      </c>
      <c r="M1523">
        <v>0</v>
      </c>
      <c r="N1523" t="s">
        <v>43</v>
      </c>
    </row>
    <row r="1524" spans="1:14" x14ac:dyDescent="0.25">
      <c r="A1524" t="s">
        <v>172</v>
      </c>
      <c r="B1524">
        <v>2665.05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1.2300600000000001E-3</v>
      </c>
      <c r="L1524">
        <v>0.99992899999999996</v>
      </c>
      <c r="M1524">
        <v>0</v>
      </c>
      <c r="N1524" t="s">
        <v>43</v>
      </c>
    </row>
    <row r="1525" spans="1:14" x14ac:dyDescent="0.25">
      <c r="A1525" t="s">
        <v>172</v>
      </c>
      <c r="B1525">
        <v>2663.52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1.23007E-3</v>
      </c>
      <c r="L1525">
        <v>0.99962099999999998</v>
      </c>
      <c r="M1525">
        <v>0</v>
      </c>
      <c r="N1525" t="s">
        <v>43</v>
      </c>
    </row>
    <row r="1526" spans="1:14" x14ac:dyDescent="0.25">
      <c r="A1526" t="s">
        <v>172</v>
      </c>
      <c r="B1526">
        <v>2664.02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1.2300499999999999E-3</v>
      </c>
      <c r="L1526">
        <v>0.99997599999999998</v>
      </c>
      <c r="M1526">
        <v>0</v>
      </c>
      <c r="N1526" t="s">
        <v>43</v>
      </c>
    </row>
    <row r="1527" spans="1:14" x14ac:dyDescent="0.25">
      <c r="A1527" t="s">
        <v>172</v>
      </c>
      <c r="B1527">
        <v>2664.4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1.2300600000000001E-3</v>
      </c>
      <c r="L1527">
        <v>0.99997499999999995</v>
      </c>
      <c r="M1527">
        <v>87</v>
      </c>
      <c r="N1527" t="s">
        <v>43</v>
      </c>
    </row>
    <row r="1528" spans="1:14" x14ac:dyDescent="0.25">
      <c r="A1528" t="s">
        <v>172</v>
      </c>
      <c r="B1528">
        <v>2663.59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1.2300600000000001E-3</v>
      </c>
      <c r="L1528">
        <v>0.99993699999999996</v>
      </c>
      <c r="M1528">
        <v>0</v>
      </c>
      <c r="N1528" t="s">
        <v>43</v>
      </c>
    </row>
    <row r="1529" spans="1:14" x14ac:dyDescent="0.25">
      <c r="A1529" t="s">
        <v>172</v>
      </c>
      <c r="B1529">
        <v>2662.44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1.2300499999999999E-3</v>
      </c>
      <c r="L1529">
        <v>0.99979799999999996</v>
      </c>
      <c r="M1529">
        <v>0</v>
      </c>
      <c r="N1529" t="s">
        <v>43</v>
      </c>
    </row>
    <row r="1530" spans="1:14" x14ac:dyDescent="0.25">
      <c r="A1530" t="s">
        <v>172</v>
      </c>
      <c r="B1530">
        <v>2661.12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1.2300499999999999E-3</v>
      </c>
      <c r="L1530">
        <v>0.99822200000000005</v>
      </c>
      <c r="M1530">
        <v>0</v>
      </c>
      <c r="N1530" t="s">
        <v>43</v>
      </c>
    </row>
    <row r="1531" spans="1:14" x14ac:dyDescent="0.25">
      <c r="A1531" t="s">
        <v>172</v>
      </c>
      <c r="B1531">
        <v>2661.75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1.2300600000000001E-3</v>
      </c>
      <c r="L1531">
        <v>0.99992400000000004</v>
      </c>
      <c r="M1531">
        <v>0</v>
      </c>
      <c r="N1531" t="s">
        <v>43</v>
      </c>
    </row>
    <row r="1532" spans="1:14" x14ac:dyDescent="0.25">
      <c r="A1532" t="s">
        <v>172</v>
      </c>
      <c r="B1532">
        <v>2658.68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1.2300600000000001E-3</v>
      </c>
      <c r="L1532">
        <v>0.99960599999999999</v>
      </c>
      <c r="M1532">
        <v>0</v>
      </c>
      <c r="N1532" t="s">
        <v>43</v>
      </c>
    </row>
    <row r="1533" spans="1:14" x14ac:dyDescent="0.25">
      <c r="A1533" t="s">
        <v>172</v>
      </c>
      <c r="B1533">
        <v>2660.32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1.2300600000000001E-3</v>
      </c>
      <c r="L1533">
        <v>0.99948099999999995</v>
      </c>
      <c r="M1533">
        <v>0</v>
      </c>
      <c r="N1533" t="s">
        <v>43</v>
      </c>
    </row>
    <row r="1534" spans="1:14" x14ac:dyDescent="0.25">
      <c r="A1534" t="s">
        <v>172</v>
      </c>
      <c r="B1534">
        <v>2661.07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1.2300499999999999E-3</v>
      </c>
      <c r="L1534">
        <v>0.99878999999999996</v>
      </c>
      <c r="M1534">
        <v>0</v>
      </c>
      <c r="N1534" t="s">
        <v>43</v>
      </c>
    </row>
    <row r="1535" spans="1:14" x14ac:dyDescent="0.25">
      <c r="A1535" t="s">
        <v>172</v>
      </c>
      <c r="B1535">
        <v>2659.42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1.2300600000000001E-3</v>
      </c>
      <c r="L1535">
        <v>0.99992099999999995</v>
      </c>
      <c r="M1535">
        <v>0</v>
      </c>
      <c r="N1535" t="s">
        <v>43</v>
      </c>
    </row>
    <row r="1536" spans="1:14" x14ac:dyDescent="0.25">
      <c r="A1536" t="s">
        <v>172</v>
      </c>
      <c r="B1536">
        <v>2664.61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1.2300499999999999E-3</v>
      </c>
      <c r="L1536">
        <v>0.99985400000000002</v>
      </c>
      <c r="M1536">
        <v>0</v>
      </c>
      <c r="N1536" t="s">
        <v>43</v>
      </c>
    </row>
    <row r="1537" spans="1:14" x14ac:dyDescent="0.25">
      <c r="A1537" t="s">
        <v>172</v>
      </c>
      <c r="B1537">
        <v>2660.63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1.2300600000000001E-3</v>
      </c>
      <c r="L1537">
        <v>0.99982599999999999</v>
      </c>
      <c r="M1537">
        <v>0</v>
      </c>
      <c r="N1537" t="s">
        <v>43</v>
      </c>
    </row>
    <row r="1538" spans="1:14" x14ac:dyDescent="0.25">
      <c r="A1538" t="s">
        <v>172</v>
      </c>
      <c r="B1538">
        <v>2663.04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1.2300499999999999E-3</v>
      </c>
      <c r="L1538">
        <v>0.99961</v>
      </c>
      <c r="M1538">
        <v>0</v>
      </c>
      <c r="N1538" t="s">
        <v>43</v>
      </c>
    </row>
    <row r="1539" spans="1:14" x14ac:dyDescent="0.25">
      <c r="A1539" t="s">
        <v>172</v>
      </c>
      <c r="B1539">
        <v>2659.87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1.2300499999999999E-3</v>
      </c>
      <c r="L1539">
        <v>0.99982000000000004</v>
      </c>
      <c r="M1539">
        <v>0</v>
      </c>
      <c r="N1539" t="s">
        <v>43</v>
      </c>
    </row>
    <row r="1540" spans="1:14" x14ac:dyDescent="0.25">
      <c r="A1540" t="s">
        <v>172</v>
      </c>
      <c r="B1540">
        <v>2660.19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0.99936700000000001</v>
      </c>
      <c r="M1540">
        <v>0</v>
      </c>
      <c r="N1540" t="s">
        <v>43</v>
      </c>
    </row>
    <row r="1541" spans="1:14" x14ac:dyDescent="0.25">
      <c r="A1541" t="s">
        <v>172</v>
      </c>
      <c r="B1541">
        <v>2659.09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1.2300499999999999E-3</v>
      </c>
      <c r="L1541">
        <v>0.99869300000000005</v>
      </c>
      <c r="M1541">
        <v>0</v>
      </c>
      <c r="N1541" t="s">
        <v>43</v>
      </c>
    </row>
    <row r="1542" spans="1:14" x14ac:dyDescent="0.25">
      <c r="A1542" t="s">
        <v>172</v>
      </c>
      <c r="B1542">
        <v>2659.84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1.2300499999999999E-3</v>
      </c>
      <c r="L1542">
        <v>0.99972899999999998</v>
      </c>
      <c r="M1542">
        <v>26</v>
      </c>
      <c r="N1542" t="s">
        <v>43</v>
      </c>
    </row>
    <row r="1543" spans="1:14" x14ac:dyDescent="0.25">
      <c r="A1543" t="s">
        <v>172</v>
      </c>
      <c r="B1543">
        <v>2661.59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1.2300600000000001E-3</v>
      </c>
      <c r="L1543">
        <v>0.99998600000000004</v>
      </c>
      <c r="M1543">
        <v>0</v>
      </c>
      <c r="N1543" t="s">
        <v>43</v>
      </c>
    </row>
    <row r="1544" spans="1:14" x14ac:dyDescent="0.25">
      <c r="A1544" t="s">
        <v>172</v>
      </c>
      <c r="B1544">
        <v>2661.11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1.2300499999999999E-3</v>
      </c>
      <c r="L1544">
        <v>0.99989700000000004</v>
      </c>
      <c r="M1544">
        <v>0</v>
      </c>
      <c r="N1544" t="s">
        <v>43</v>
      </c>
    </row>
    <row r="1545" spans="1:14" x14ac:dyDescent="0.25">
      <c r="A1545" t="s">
        <v>172</v>
      </c>
      <c r="B1545">
        <v>2664.01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1.2300499999999999E-3</v>
      </c>
      <c r="L1545">
        <v>0.99961999999999995</v>
      </c>
      <c r="M1545">
        <v>0</v>
      </c>
      <c r="N1545" t="s">
        <v>43</v>
      </c>
    </row>
    <row r="1546" spans="1:14" x14ac:dyDescent="0.25">
      <c r="A1546" t="s">
        <v>172</v>
      </c>
      <c r="B1546">
        <v>2660.08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1.2300499999999999E-3</v>
      </c>
      <c r="L1546">
        <v>0.999973</v>
      </c>
      <c r="M1546">
        <v>0</v>
      </c>
      <c r="N1546" t="s">
        <v>43</v>
      </c>
    </row>
    <row r="1547" spans="1:14" x14ac:dyDescent="0.25">
      <c r="A1547" t="s">
        <v>172</v>
      </c>
      <c r="B1547">
        <v>2664.28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1.2300499999999999E-3</v>
      </c>
      <c r="L1547">
        <v>0.999946</v>
      </c>
      <c r="M1547">
        <v>0</v>
      </c>
      <c r="N1547" t="s">
        <v>43</v>
      </c>
    </row>
    <row r="1548" spans="1:14" x14ac:dyDescent="0.25">
      <c r="A1548" t="s">
        <v>172</v>
      </c>
      <c r="B1548">
        <v>2663.57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1.2300499999999999E-3</v>
      </c>
      <c r="L1548">
        <v>0.99959900000000002</v>
      </c>
      <c r="M1548">
        <v>0</v>
      </c>
      <c r="N1548" t="s">
        <v>43</v>
      </c>
    </row>
    <row r="1549" spans="1:14" x14ac:dyDescent="0.25">
      <c r="A1549" t="s">
        <v>172</v>
      </c>
      <c r="B1549">
        <v>2663.05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1.2300499999999999E-3</v>
      </c>
      <c r="L1549">
        <v>0.99982199999999999</v>
      </c>
      <c r="M1549">
        <v>0</v>
      </c>
      <c r="N1549" t="s">
        <v>43</v>
      </c>
    </row>
    <row r="1550" spans="1:14" x14ac:dyDescent="0.25">
      <c r="A1550" t="s">
        <v>172</v>
      </c>
      <c r="B1550">
        <v>2662.38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1.2300499999999999E-3</v>
      </c>
      <c r="L1550">
        <v>0.99919899999999995</v>
      </c>
      <c r="M1550">
        <v>0</v>
      </c>
      <c r="N1550" t="s">
        <v>43</v>
      </c>
    </row>
    <row r="1551" spans="1:14" x14ac:dyDescent="0.25">
      <c r="A1551" t="s">
        <v>172</v>
      </c>
      <c r="B1551">
        <v>2659.24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1.2300499999999999E-3</v>
      </c>
      <c r="L1551">
        <v>0.99970800000000004</v>
      </c>
      <c r="M1551">
        <v>0</v>
      </c>
      <c r="N1551" t="s">
        <v>43</v>
      </c>
    </row>
    <row r="1552" spans="1:14" x14ac:dyDescent="0.25">
      <c r="A1552" t="s">
        <v>172</v>
      </c>
      <c r="B1552">
        <v>2661.85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1.2300499999999999E-3</v>
      </c>
      <c r="L1552">
        <v>0.99994899999999998</v>
      </c>
      <c r="M1552">
        <v>0</v>
      </c>
      <c r="N1552" t="s">
        <v>43</v>
      </c>
    </row>
    <row r="1553" spans="1:25" x14ac:dyDescent="0.25">
      <c r="A1553" t="s">
        <v>172</v>
      </c>
      <c r="B1553">
        <v>2661.37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1.2300499999999999E-3</v>
      </c>
      <c r="L1553">
        <v>0.99970999999999999</v>
      </c>
      <c r="M1553">
        <v>0</v>
      </c>
      <c r="N1553" t="s">
        <v>43</v>
      </c>
    </row>
    <row r="1554" spans="1:25" x14ac:dyDescent="0.25">
      <c r="A1554" t="s">
        <v>172</v>
      </c>
      <c r="B1554">
        <v>2657.33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0.99979600000000002</v>
      </c>
      <c r="M1554">
        <v>0</v>
      </c>
      <c r="N1554" t="s">
        <v>43</v>
      </c>
    </row>
    <row r="1555" spans="1:25" x14ac:dyDescent="0.25">
      <c r="A1555" t="s">
        <v>172</v>
      </c>
      <c r="B1555">
        <v>2661.84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1.2300499999999999E-3</v>
      </c>
      <c r="L1555">
        <v>0.99996799999999997</v>
      </c>
      <c r="M1555">
        <v>0</v>
      </c>
      <c r="N1555" t="s">
        <v>43</v>
      </c>
    </row>
    <row r="1556" spans="1:25" x14ac:dyDescent="0.25">
      <c r="A1556" t="s">
        <v>172</v>
      </c>
      <c r="B1556">
        <v>2662.42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1.2300499999999999E-3</v>
      </c>
      <c r="L1556">
        <v>0.99978299999999998</v>
      </c>
      <c r="M1556">
        <v>0</v>
      </c>
      <c r="N1556" t="s">
        <v>43</v>
      </c>
    </row>
    <row r="1557" spans="1:25" x14ac:dyDescent="0.25">
      <c r="A1557" t="s">
        <v>172</v>
      </c>
      <c r="B1557">
        <v>2661.28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1.2300600000000001E-3</v>
      </c>
      <c r="L1557">
        <v>0.99985199999999996</v>
      </c>
      <c r="M1557">
        <v>0</v>
      </c>
      <c r="N1557" t="s">
        <v>43</v>
      </c>
    </row>
    <row r="1558" spans="1:25" x14ac:dyDescent="0.25">
      <c r="A1558" t="s">
        <v>172</v>
      </c>
      <c r="B1558">
        <v>2663.56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1.23007E-3</v>
      </c>
      <c r="L1558">
        <v>0.999803</v>
      </c>
      <c r="M1558">
        <v>0</v>
      </c>
      <c r="N1558" t="s">
        <v>43</v>
      </c>
    </row>
    <row r="1559" spans="1:25" x14ac:dyDescent="0.25">
      <c r="A1559" t="s">
        <v>172</v>
      </c>
      <c r="B1559">
        <v>2659.56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1.2300499999999999E-3</v>
      </c>
      <c r="L1559">
        <v>0.99945700000000004</v>
      </c>
      <c r="M1559">
        <v>0</v>
      </c>
      <c r="N1559" t="s">
        <v>43</v>
      </c>
    </row>
    <row r="1560" spans="1:25" x14ac:dyDescent="0.25">
      <c r="A1560" t="s">
        <v>172</v>
      </c>
      <c r="B1560">
        <v>2660.58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1.2300499999999999E-3</v>
      </c>
      <c r="L1560">
        <v>0.99806399999999995</v>
      </c>
      <c r="M1560">
        <v>0</v>
      </c>
      <c r="N1560" t="s">
        <v>43</v>
      </c>
    </row>
    <row r="1561" spans="1:25" x14ac:dyDescent="0.25">
      <c r="A1561" t="s">
        <v>172</v>
      </c>
      <c r="B1561">
        <v>2661.59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1.2300499999999999E-3</v>
      </c>
      <c r="L1561">
        <v>0.99963800000000003</v>
      </c>
      <c r="M1561">
        <v>0</v>
      </c>
      <c r="N1561" t="s">
        <v>43</v>
      </c>
    </row>
    <row r="1562" spans="1:25" x14ac:dyDescent="0.25">
      <c r="A1562" t="s">
        <v>172</v>
      </c>
      <c r="B1562">
        <v>2659.9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1.2300499999999999E-3</v>
      </c>
      <c r="L1562">
        <v>0.99972000000000005</v>
      </c>
      <c r="M1562">
        <v>0</v>
      </c>
      <c r="N1562" t="s">
        <v>43</v>
      </c>
    </row>
    <row r="1563" spans="1:25" x14ac:dyDescent="0.25">
      <c r="A1563" t="s">
        <v>172</v>
      </c>
      <c r="B1563">
        <v>2660.49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1.2300499999999999E-3</v>
      </c>
      <c r="L1563">
        <v>0.99914899999999995</v>
      </c>
      <c r="M1563">
        <v>0</v>
      </c>
      <c r="N1563" t="s">
        <v>43</v>
      </c>
    </row>
    <row r="1564" spans="1:25" x14ac:dyDescent="0.25">
      <c r="A1564" t="s">
        <v>172</v>
      </c>
      <c r="B1564">
        <v>2662.36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1.2300499999999999E-3</v>
      </c>
      <c r="L1564">
        <v>0.99992899999999996</v>
      </c>
      <c r="M1564">
        <v>0</v>
      </c>
      <c r="N1564" t="s">
        <v>43</v>
      </c>
    </row>
    <row r="1565" spans="1:25" x14ac:dyDescent="0.25">
      <c r="A1565" t="s">
        <v>172</v>
      </c>
      <c r="B1565">
        <v>2664.52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1.2300499999999999E-3</v>
      </c>
      <c r="L1565">
        <v>0.99989899999999998</v>
      </c>
      <c r="M1565">
        <v>0</v>
      </c>
      <c r="N1565" t="s">
        <v>43</v>
      </c>
    </row>
    <row r="1566" spans="1:25" x14ac:dyDescent="0.25">
      <c r="A1566" t="s">
        <v>172</v>
      </c>
      <c r="B1566">
        <v>2664.49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1.23007E-3</v>
      </c>
      <c r="L1566">
        <v>0.99984799999999996</v>
      </c>
      <c r="M1566">
        <v>0</v>
      </c>
      <c r="N1566" t="s">
        <v>43</v>
      </c>
    </row>
    <row r="1567" spans="1:25" x14ac:dyDescent="0.25">
      <c r="A1567" t="s">
        <v>172</v>
      </c>
      <c r="B1567">
        <v>2658.46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1.23011E-3</v>
      </c>
      <c r="L1567">
        <v>0.99968599999999996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172</v>
      </c>
      <c r="B1568">
        <v>2663.57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1.2300499999999999E-3</v>
      </c>
      <c r="L1568">
        <v>0.99983200000000005</v>
      </c>
      <c r="M1568">
        <v>0</v>
      </c>
      <c r="N1568" t="s">
        <v>43</v>
      </c>
      <c r="R1568">
        <f>AVERAGE(B1519:B1568)</f>
        <v>2661.8908000000001</v>
      </c>
      <c r="S1568">
        <f>AVERAGE(C1519:C1568)</f>
        <v>0</v>
      </c>
      <c r="U1568">
        <f>_xlfn.VAR.P(B1519:B1568)</f>
        <v>3.8936873600001212</v>
      </c>
      <c r="V1568">
        <f>_xlfn.VAR.P(C1519:C1568)</f>
        <v>0</v>
      </c>
      <c r="X1568">
        <f>1.96*SQRT(U1568)/50</f>
        <v>7.7351119868238408E-2</v>
      </c>
      <c r="Y1568">
        <f>1.96*SQRT(V1568)/50</f>
        <v>0</v>
      </c>
    </row>
    <row r="1569" spans="1:13" x14ac:dyDescent="0.25">
      <c r="A1569" t="s">
        <v>173</v>
      </c>
      <c r="B1569">
        <v>133105.02061899999</v>
      </c>
      <c r="C1569" t="s">
        <v>37</v>
      </c>
    </row>
    <row r="1570" spans="1:13" x14ac:dyDescent="0.25">
      <c r="A1570" t="s">
        <v>174</v>
      </c>
      <c r="B1570">
        <v>2135.56</v>
      </c>
      <c r="C1570">
        <v>2135.34</v>
      </c>
      <c r="D1570">
        <v>2135.17</v>
      </c>
      <c r="E1570">
        <v>2132.39</v>
      </c>
      <c r="F1570">
        <v>129.42500000000001</v>
      </c>
      <c r="G1570">
        <v>0</v>
      </c>
      <c r="H1570">
        <v>82.984200000000001</v>
      </c>
      <c r="I1570">
        <v>0</v>
      </c>
      <c r="J1570">
        <v>1.2300499999999999E-3</v>
      </c>
      <c r="K1570">
        <v>0.99884700000000004</v>
      </c>
      <c r="L1570">
        <v>0</v>
      </c>
      <c r="M1570" t="s">
        <v>43</v>
      </c>
    </row>
    <row r="1571" spans="1:13" x14ac:dyDescent="0.25">
      <c r="A1571" t="s">
        <v>174</v>
      </c>
      <c r="B1571">
        <v>2133.7199999999998</v>
      </c>
      <c r="C1571">
        <v>2133.5300000000002</v>
      </c>
      <c r="D1571">
        <v>2133.38</v>
      </c>
      <c r="E1571">
        <v>2130.61</v>
      </c>
      <c r="F1571">
        <v>129.42500000000001</v>
      </c>
      <c r="G1571">
        <v>0</v>
      </c>
      <c r="H1571">
        <v>82.906599999999997</v>
      </c>
      <c r="I1571">
        <v>0</v>
      </c>
      <c r="J1571">
        <v>1.2300499999999999E-3</v>
      </c>
      <c r="K1571">
        <v>0.999309</v>
      </c>
      <c r="L1571">
        <v>0</v>
      </c>
      <c r="M1571" t="s">
        <v>43</v>
      </c>
    </row>
    <row r="1572" spans="1:13" x14ac:dyDescent="0.25">
      <c r="A1572" t="s">
        <v>174</v>
      </c>
      <c r="B1572">
        <v>2133.2399999999998</v>
      </c>
      <c r="C1572">
        <v>2133.12</v>
      </c>
      <c r="D1572">
        <v>2132.9899999999998</v>
      </c>
      <c r="E1572">
        <v>2130.2199999999998</v>
      </c>
      <c r="F1572">
        <v>129.416</v>
      </c>
      <c r="G1572">
        <v>0</v>
      </c>
      <c r="H1572">
        <v>83.024299999999997</v>
      </c>
      <c r="I1572">
        <v>0</v>
      </c>
      <c r="J1572">
        <v>1.2300499999999999E-3</v>
      </c>
      <c r="K1572">
        <v>0.99949100000000002</v>
      </c>
      <c r="L1572">
        <v>0</v>
      </c>
      <c r="M1572" t="s">
        <v>43</v>
      </c>
    </row>
    <row r="1573" spans="1:13" x14ac:dyDescent="0.25">
      <c r="A1573" t="s">
        <v>174</v>
      </c>
      <c r="B1573">
        <v>2131.21</v>
      </c>
      <c r="C1573">
        <v>2131.11</v>
      </c>
      <c r="D1573">
        <v>2130.9699999999998</v>
      </c>
      <c r="E1573">
        <v>2128.1999999999998</v>
      </c>
      <c r="F1573">
        <v>129.45500000000001</v>
      </c>
      <c r="G1573">
        <v>0</v>
      </c>
      <c r="H1573">
        <v>83.009900000000002</v>
      </c>
      <c r="I1573">
        <v>0</v>
      </c>
      <c r="J1573">
        <v>1.2300600000000001E-3</v>
      </c>
      <c r="K1573">
        <v>0.99978400000000001</v>
      </c>
      <c r="L1573">
        <v>0</v>
      </c>
      <c r="M1573" t="s">
        <v>43</v>
      </c>
    </row>
    <row r="1574" spans="1:13" x14ac:dyDescent="0.25">
      <c r="A1574" t="s">
        <v>174</v>
      </c>
      <c r="B1574">
        <v>2131.5</v>
      </c>
      <c r="C1574">
        <v>2131.42</v>
      </c>
      <c r="D1574">
        <v>2131.2800000000002</v>
      </c>
      <c r="E1574">
        <v>2128.5100000000002</v>
      </c>
      <c r="F1574">
        <v>129.46</v>
      </c>
      <c r="G1574">
        <v>0</v>
      </c>
      <c r="H1574">
        <v>82.916499999999999</v>
      </c>
      <c r="I1574">
        <v>0</v>
      </c>
      <c r="J1574">
        <v>1.2300499999999999E-3</v>
      </c>
      <c r="K1574">
        <v>0.99998399999999998</v>
      </c>
      <c r="L1574">
        <v>0</v>
      </c>
      <c r="M1574" t="s">
        <v>43</v>
      </c>
    </row>
    <row r="1575" spans="1:13" x14ac:dyDescent="0.25">
      <c r="A1575" t="s">
        <v>174</v>
      </c>
      <c r="B1575">
        <v>2130.9299999999998</v>
      </c>
      <c r="C1575">
        <v>2130.84</v>
      </c>
      <c r="D1575">
        <v>2130.71</v>
      </c>
      <c r="E1575">
        <v>2127.94</v>
      </c>
      <c r="F1575">
        <v>129.452</v>
      </c>
      <c r="G1575">
        <v>0</v>
      </c>
      <c r="H1575">
        <v>82.832999999999998</v>
      </c>
      <c r="I1575">
        <v>0</v>
      </c>
      <c r="J1575">
        <v>1.2300499999999999E-3</v>
      </c>
      <c r="K1575">
        <v>0.999336</v>
      </c>
      <c r="L1575">
        <v>0</v>
      </c>
      <c r="M1575" t="s">
        <v>43</v>
      </c>
    </row>
    <row r="1576" spans="1:13" x14ac:dyDescent="0.25">
      <c r="A1576" t="s">
        <v>174</v>
      </c>
      <c r="B1576">
        <v>2129.37</v>
      </c>
      <c r="C1576">
        <v>2129.2800000000002</v>
      </c>
      <c r="D1576">
        <v>2129.15</v>
      </c>
      <c r="E1576">
        <v>2126.37</v>
      </c>
      <c r="F1576">
        <v>129.46799999999999</v>
      </c>
      <c r="G1576">
        <v>0</v>
      </c>
      <c r="H1576">
        <v>83.028000000000006</v>
      </c>
      <c r="I1576">
        <v>0</v>
      </c>
      <c r="J1576">
        <v>1.2300600000000001E-3</v>
      </c>
      <c r="K1576">
        <v>0.99999899999999997</v>
      </c>
      <c r="L1576">
        <v>0</v>
      </c>
      <c r="M1576" t="s">
        <v>43</v>
      </c>
    </row>
    <row r="1577" spans="1:13" x14ac:dyDescent="0.25">
      <c r="A1577" t="s">
        <v>174</v>
      </c>
      <c r="B1577">
        <v>2133.38</v>
      </c>
      <c r="C1577">
        <v>2133.3000000000002</v>
      </c>
      <c r="D1577">
        <v>2133.17</v>
      </c>
      <c r="E1577">
        <v>2130.4</v>
      </c>
      <c r="F1577">
        <v>129.517</v>
      </c>
      <c r="G1577">
        <v>0</v>
      </c>
      <c r="H1577">
        <v>82.882300000000001</v>
      </c>
      <c r="I1577">
        <v>0</v>
      </c>
      <c r="J1577">
        <v>1.2300499999999999E-3</v>
      </c>
      <c r="K1577">
        <v>0.99999199999999999</v>
      </c>
      <c r="L1577">
        <v>0</v>
      </c>
      <c r="M1577" t="s">
        <v>43</v>
      </c>
    </row>
    <row r="1578" spans="1:13" x14ac:dyDescent="0.25">
      <c r="A1578" t="s">
        <v>174</v>
      </c>
      <c r="B1578">
        <v>2132.6799999999998</v>
      </c>
      <c r="C1578">
        <v>2132.59</v>
      </c>
      <c r="D1578">
        <v>2132.46</v>
      </c>
      <c r="E1578">
        <v>2129.6799999999998</v>
      </c>
      <c r="F1578">
        <v>129.62700000000001</v>
      </c>
      <c r="G1578">
        <v>0</v>
      </c>
      <c r="H1578">
        <v>82.974100000000007</v>
      </c>
      <c r="I1578">
        <v>0</v>
      </c>
      <c r="J1578">
        <v>1.2300499999999999E-3</v>
      </c>
      <c r="K1578">
        <v>0.99990400000000002</v>
      </c>
      <c r="L1578">
        <v>0</v>
      </c>
      <c r="M1578" t="s">
        <v>43</v>
      </c>
    </row>
    <row r="1579" spans="1:13" x14ac:dyDescent="0.25">
      <c r="A1579" t="s">
        <v>174</v>
      </c>
      <c r="B1579">
        <v>2134.41</v>
      </c>
      <c r="C1579">
        <v>2134.3200000000002</v>
      </c>
      <c r="D1579">
        <v>2134.19</v>
      </c>
      <c r="E1579">
        <v>2131.4</v>
      </c>
      <c r="F1579">
        <v>129.50800000000001</v>
      </c>
      <c r="G1579">
        <v>0</v>
      </c>
      <c r="H1579">
        <v>82.944699999999997</v>
      </c>
      <c r="I1579">
        <v>0</v>
      </c>
      <c r="J1579">
        <v>1.2300600000000001E-3</v>
      </c>
      <c r="K1579">
        <v>0.99986200000000003</v>
      </c>
      <c r="L1579">
        <v>0</v>
      </c>
      <c r="M1579" t="s">
        <v>43</v>
      </c>
    </row>
    <row r="1580" spans="1:13" x14ac:dyDescent="0.25">
      <c r="A1580" t="s">
        <v>174</v>
      </c>
      <c r="B1580">
        <v>2132.64</v>
      </c>
      <c r="C1580">
        <v>2132.56</v>
      </c>
      <c r="D1580">
        <v>2132.42</v>
      </c>
      <c r="E1580">
        <v>2129.65</v>
      </c>
      <c r="F1580">
        <v>129.49</v>
      </c>
      <c r="G1580">
        <v>0</v>
      </c>
      <c r="H1580">
        <v>83.018600000000006</v>
      </c>
      <c r="I1580">
        <v>0</v>
      </c>
      <c r="J1580">
        <v>1.2300499999999999E-3</v>
      </c>
      <c r="K1580">
        <v>0.99969300000000005</v>
      </c>
      <c r="L1580">
        <v>0</v>
      </c>
      <c r="M1580" t="s">
        <v>43</v>
      </c>
    </row>
    <row r="1581" spans="1:13" x14ac:dyDescent="0.25">
      <c r="A1581" t="s">
        <v>174</v>
      </c>
      <c r="B1581">
        <v>2130.81</v>
      </c>
      <c r="C1581">
        <v>2130.7199999999998</v>
      </c>
      <c r="D1581">
        <v>2130.59</v>
      </c>
      <c r="E1581">
        <v>2127.81</v>
      </c>
      <c r="F1581">
        <v>129.59399999999999</v>
      </c>
      <c r="G1581">
        <v>0</v>
      </c>
      <c r="H1581">
        <v>82.910700000000006</v>
      </c>
      <c r="I1581">
        <v>0</v>
      </c>
      <c r="J1581">
        <v>1.2300600000000001E-3</v>
      </c>
      <c r="K1581">
        <v>0.99967099999999998</v>
      </c>
      <c r="L1581">
        <v>0</v>
      </c>
      <c r="M1581" t="s">
        <v>43</v>
      </c>
    </row>
    <row r="1582" spans="1:13" x14ac:dyDescent="0.25">
      <c r="A1582" t="s">
        <v>174</v>
      </c>
      <c r="B1582">
        <v>2132.29</v>
      </c>
      <c r="C1582">
        <v>2132.21</v>
      </c>
      <c r="D1582">
        <v>2132.0700000000002</v>
      </c>
      <c r="E1582">
        <v>2129.3000000000002</v>
      </c>
      <c r="F1582">
        <v>129.64500000000001</v>
      </c>
      <c r="G1582">
        <v>0</v>
      </c>
      <c r="H1582">
        <v>82.920299999999997</v>
      </c>
      <c r="I1582">
        <v>0</v>
      </c>
      <c r="J1582">
        <v>1.2300499999999999E-3</v>
      </c>
      <c r="K1582">
        <v>0.99945300000000004</v>
      </c>
      <c r="L1582">
        <v>0</v>
      </c>
      <c r="M1582" t="s">
        <v>43</v>
      </c>
    </row>
    <row r="1583" spans="1:13" x14ac:dyDescent="0.25">
      <c r="A1583" t="s">
        <v>174</v>
      </c>
      <c r="B1583">
        <v>2131.56</v>
      </c>
      <c r="C1583">
        <v>2131.4699999999998</v>
      </c>
      <c r="D1583">
        <v>2131.34</v>
      </c>
      <c r="E1583">
        <v>2128.5700000000002</v>
      </c>
      <c r="F1583">
        <v>129.48699999999999</v>
      </c>
      <c r="G1583">
        <v>0</v>
      </c>
      <c r="H1583">
        <v>82.952200000000005</v>
      </c>
      <c r="I1583">
        <v>0</v>
      </c>
      <c r="J1583">
        <v>1.2300499999999999E-3</v>
      </c>
      <c r="K1583">
        <v>0.99992000000000003</v>
      </c>
      <c r="L1583">
        <v>0</v>
      </c>
      <c r="M1583" t="s">
        <v>43</v>
      </c>
    </row>
    <row r="1584" spans="1:13" x14ac:dyDescent="0.25">
      <c r="A1584" t="s">
        <v>174</v>
      </c>
      <c r="B1584">
        <v>2132.89</v>
      </c>
      <c r="C1584">
        <v>2132.79</v>
      </c>
      <c r="D1584">
        <v>2132.65</v>
      </c>
      <c r="E1584">
        <v>2129.87</v>
      </c>
      <c r="F1584">
        <v>129.43799999999999</v>
      </c>
      <c r="G1584">
        <v>0</v>
      </c>
      <c r="H1584">
        <v>83.011799999999994</v>
      </c>
      <c r="I1584">
        <v>0</v>
      </c>
      <c r="J1584">
        <v>1.2300499999999999E-3</v>
      </c>
      <c r="K1584">
        <v>0.99980500000000005</v>
      </c>
      <c r="L1584">
        <v>0</v>
      </c>
      <c r="M1584" t="s">
        <v>43</v>
      </c>
    </row>
    <row r="1585" spans="1:13" x14ac:dyDescent="0.25">
      <c r="A1585" t="s">
        <v>174</v>
      </c>
      <c r="B1585">
        <v>2131.1</v>
      </c>
      <c r="C1585">
        <v>2130.98</v>
      </c>
      <c r="D1585">
        <v>2130.84</v>
      </c>
      <c r="E1585">
        <v>2128.08</v>
      </c>
      <c r="F1585">
        <v>129.447</v>
      </c>
      <c r="G1585">
        <v>0</v>
      </c>
      <c r="H1585">
        <v>82.911699999999996</v>
      </c>
      <c r="I1585">
        <v>0</v>
      </c>
      <c r="J1585">
        <v>1.2300499999999999E-3</v>
      </c>
      <c r="K1585">
        <v>0.99957399999999996</v>
      </c>
      <c r="L1585">
        <v>0</v>
      </c>
      <c r="M1585" t="s">
        <v>43</v>
      </c>
    </row>
    <row r="1586" spans="1:13" x14ac:dyDescent="0.25">
      <c r="A1586" t="s">
        <v>174</v>
      </c>
      <c r="B1586">
        <v>2131.83</v>
      </c>
      <c r="C1586">
        <v>2131.6999999999998</v>
      </c>
      <c r="D1586">
        <v>2131.5700000000002</v>
      </c>
      <c r="E1586">
        <v>2128.8000000000002</v>
      </c>
      <c r="F1586">
        <v>129.44</v>
      </c>
      <c r="G1586">
        <v>0</v>
      </c>
      <c r="H1586">
        <v>82.988399999999999</v>
      </c>
      <c r="I1586">
        <v>0</v>
      </c>
      <c r="J1586">
        <v>1.2300499999999999E-3</v>
      </c>
      <c r="K1586">
        <v>0.999969</v>
      </c>
      <c r="L1586">
        <v>0</v>
      </c>
      <c r="M1586" t="s">
        <v>43</v>
      </c>
    </row>
    <row r="1587" spans="1:13" x14ac:dyDescent="0.25">
      <c r="A1587" t="s">
        <v>174</v>
      </c>
      <c r="B1587">
        <v>2134.67</v>
      </c>
      <c r="C1587">
        <v>2134.5700000000002</v>
      </c>
      <c r="D1587">
        <v>2134.44</v>
      </c>
      <c r="E1587">
        <v>2131.67</v>
      </c>
      <c r="F1587">
        <v>129.45099999999999</v>
      </c>
      <c r="G1587">
        <v>0</v>
      </c>
      <c r="H1587">
        <v>82.918700000000001</v>
      </c>
      <c r="I1587">
        <v>0</v>
      </c>
      <c r="J1587">
        <v>1.2300499999999999E-3</v>
      </c>
      <c r="K1587">
        <v>0.99979600000000002</v>
      </c>
      <c r="L1587">
        <v>0</v>
      </c>
      <c r="M1587" t="s">
        <v>43</v>
      </c>
    </row>
    <row r="1588" spans="1:13" x14ac:dyDescent="0.25">
      <c r="A1588" t="s">
        <v>174</v>
      </c>
      <c r="B1588">
        <v>2131.42</v>
      </c>
      <c r="C1588">
        <v>2131.33</v>
      </c>
      <c r="D1588">
        <v>2131.1999999999998</v>
      </c>
      <c r="E1588">
        <v>2128.4299999999998</v>
      </c>
      <c r="F1588">
        <v>129.32400000000001</v>
      </c>
      <c r="G1588">
        <v>0</v>
      </c>
      <c r="H1588">
        <v>82.943600000000004</v>
      </c>
      <c r="I1588">
        <v>0</v>
      </c>
      <c r="J1588">
        <v>1.2300499999999999E-3</v>
      </c>
      <c r="K1588">
        <v>0.99994499999999997</v>
      </c>
      <c r="L1588">
        <v>0</v>
      </c>
      <c r="M1588" t="s">
        <v>43</v>
      </c>
    </row>
    <row r="1589" spans="1:13" x14ac:dyDescent="0.25">
      <c r="A1589" t="s">
        <v>174</v>
      </c>
      <c r="B1589">
        <v>2131.35</v>
      </c>
      <c r="C1589">
        <v>2131.27</v>
      </c>
      <c r="D1589">
        <v>2131.14</v>
      </c>
      <c r="E1589">
        <v>2128.37</v>
      </c>
      <c r="F1589">
        <v>129.42500000000001</v>
      </c>
      <c r="G1589">
        <v>0</v>
      </c>
      <c r="H1589">
        <v>82.967299999999994</v>
      </c>
      <c r="I1589">
        <v>0</v>
      </c>
      <c r="J1589">
        <v>1.2300600000000001E-3</v>
      </c>
      <c r="K1589">
        <v>0.99971200000000005</v>
      </c>
      <c r="L1589">
        <v>0</v>
      </c>
      <c r="M1589" t="s">
        <v>43</v>
      </c>
    </row>
    <row r="1590" spans="1:13" x14ac:dyDescent="0.25">
      <c r="A1590" t="s">
        <v>174</v>
      </c>
      <c r="B1590">
        <v>2130.04</v>
      </c>
      <c r="C1590">
        <v>2129.94</v>
      </c>
      <c r="D1590">
        <v>2129.81</v>
      </c>
      <c r="E1590">
        <v>2127.04</v>
      </c>
      <c r="F1590">
        <v>129.37700000000001</v>
      </c>
      <c r="G1590">
        <v>0</v>
      </c>
      <c r="H1590">
        <v>82.913799999999995</v>
      </c>
      <c r="I1590">
        <v>0</v>
      </c>
      <c r="J1590">
        <v>1.2300600000000001E-3</v>
      </c>
      <c r="K1590">
        <v>0.99935399999999996</v>
      </c>
      <c r="L1590">
        <v>0</v>
      </c>
      <c r="M1590" t="s">
        <v>43</v>
      </c>
    </row>
    <row r="1591" spans="1:13" x14ac:dyDescent="0.25">
      <c r="A1591" t="s">
        <v>174</v>
      </c>
      <c r="B1591">
        <v>2131.2600000000002</v>
      </c>
      <c r="C1591">
        <v>2131.1799999999998</v>
      </c>
      <c r="D1591">
        <v>2131.0500000000002</v>
      </c>
      <c r="E1591">
        <v>2128.29</v>
      </c>
      <c r="F1591">
        <v>129.38999999999999</v>
      </c>
      <c r="G1591">
        <v>0</v>
      </c>
      <c r="H1591">
        <v>82.952500000000001</v>
      </c>
      <c r="I1591">
        <v>0</v>
      </c>
      <c r="J1591">
        <v>1.2300499999999999E-3</v>
      </c>
      <c r="K1591">
        <v>0.99985500000000005</v>
      </c>
      <c r="L1591">
        <v>0</v>
      </c>
      <c r="M1591" t="s">
        <v>43</v>
      </c>
    </row>
    <row r="1592" spans="1:13" x14ac:dyDescent="0.25">
      <c r="A1592" t="s">
        <v>174</v>
      </c>
      <c r="B1592">
        <v>2131.81</v>
      </c>
      <c r="C1592">
        <v>2131.73</v>
      </c>
      <c r="D1592">
        <v>2131.59</v>
      </c>
      <c r="E1592">
        <v>2128.8200000000002</v>
      </c>
      <c r="F1592">
        <v>129.41200000000001</v>
      </c>
      <c r="G1592">
        <v>0</v>
      </c>
      <c r="H1592">
        <v>82.837000000000003</v>
      </c>
      <c r="I1592">
        <v>0</v>
      </c>
      <c r="J1592">
        <v>1.2300499999999999E-3</v>
      </c>
      <c r="K1592">
        <v>0.99992099999999995</v>
      </c>
      <c r="L1592">
        <v>0</v>
      </c>
      <c r="M1592" t="s">
        <v>43</v>
      </c>
    </row>
    <row r="1593" spans="1:13" x14ac:dyDescent="0.25">
      <c r="A1593" t="s">
        <v>174</v>
      </c>
      <c r="B1593">
        <v>2131.87</v>
      </c>
      <c r="C1593">
        <v>2131.7800000000002</v>
      </c>
      <c r="D1593">
        <v>2131.65</v>
      </c>
      <c r="E1593">
        <v>2128.88</v>
      </c>
      <c r="F1593">
        <v>129.482</v>
      </c>
      <c r="G1593">
        <v>0</v>
      </c>
      <c r="H1593">
        <v>83.028800000000004</v>
      </c>
      <c r="I1593">
        <v>0</v>
      </c>
      <c r="J1593">
        <v>1.2300499999999999E-3</v>
      </c>
      <c r="K1593">
        <v>0.999861</v>
      </c>
      <c r="L1593">
        <v>0</v>
      </c>
      <c r="M1593" t="s">
        <v>43</v>
      </c>
    </row>
    <row r="1594" spans="1:13" x14ac:dyDescent="0.25">
      <c r="A1594" t="s">
        <v>174</v>
      </c>
      <c r="B1594">
        <v>2130.94</v>
      </c>
      <c r="C1594">
        <v>2130.85</v>
      </c>
      <c r="D1594">
        <v>2130.7199999999998</v>
      </c>
      <c r="E1594">
        <v>2127.96</v>
      </c>
      <c r="F1594">
        <v>129.536</v>
      </c>
      <c r="G1594">
        <v>0</v>
      </c>
      <c r="H1594">
        <v>83.073099999999997</v>
      </c>
      <c r="I1594">
        <v>0</v>
      </c>
      <c r="J1594">
        <v>1.2300499999999999E-3</v>
      </c>
      <c r="K1594">
        <v>0.998108</v>
      </c>
      <c r="L1594">
        <v>0</v>
      </c>
      <c r="M1594" t="s">
        <v>43</v>
      </c>
    </row>
    <row r="1595" spans="1:13" x14ac:dyDescent="0.25">
      <c r="A1595" t="s">
        <v>174</v>
      </c>
      <c r="B1595">
        <v>2132.08</v>
      </c>
      <c r="C1595">
        <v>2131.9899999999998</v>
      </c>
      <c r="D1595">
        <v>2131.85</v>
      </c>
      <c r="E1595">
        <v>2129.08</v>
      </c>
      <c r="F1595">
        <v>129.51300000000001</v>
      </c>
      <c r="G1595">
        <v>0</v>
      </c>
      <c r="H1595">
        <v>82.968299999999999</v>
      </c>
      <c r="I1595">
        <v>0</v>
      </c>
      <c r="J1595">
        <v>1.2300499999999999E-3</v>
      </c>
      <c r="K1595">
        <v>0.99936800000000003</v>
      </c>
      <c r="L1595">
        <v>0</v>
      </c>
      <c r="M1595" t="s">
        <v>43</v>
      </c>
    </row>
    <row r="1596" spans="1:13" x14ac:dyDescent="0.25">
      <c r="A1596" t="s">
        <v>174</v>
      </c>
      <c r="B1596">
        <v>2133.2199999999998</v>
      </c>
      <c r="C1596">
        <v>2133.11</v>
      </c>
      <c r="D1596">
        <v>2132.98</v>
      </c>
      <c r="E1596">
        <v>2130.1999999999998</v>
      </c>
      <c r="F1596">
        <v>129.49100000000001</v>
      </c>
      <c r="G1596">
        <v>0</v>
      </c>
      <c r="H1596">
        <v>82.980400000000003</v>
      </c>
      <c r="I1596">
        <v>0</v>
      </c>
      <c r="J1596">
        <v>1.2300499999999999E-3</v>
      </c>
      <c r="K1596">
        <v>0.99871600000000005</v>
      </c>
      <c r="L1596">
        <v>0</v>
      </c>
      <c r="M1596" t="s">
        <v>43</v>
      </c>
    </row>
    <row r="1597" spans="1:13" x14ac:dyDescent="0.25">
      <c r="A1597" t="s">
        <v>174</v>
      </c>
      <c r="B1597">
        <v>2131.87</v>
      </c>
      <c r="C1597">
        <v>2131.7600000000002</v>
      </c>
      <c r="D1597">
        <v>2131.63</v>
      </c>
      <c r="E1597">
        <v>2128.86</v>
      </c>
      <c r="F1597">
        <v>129.43</v>
      </c>
      <c r="G1597">
        <v>0</v>
      </c>
      <c r="H1597">
        <v>82.9</v>
      </c>
      <c r="I1597">
        <v>0</v>
      </c>
      <c r="J1597">
        <v>1.2300499999999999E-3</v>
      </c>
      <c r="K1597">
        <v>0.99972300000000003</v>
      </c>
      <c r="L1597">
        <v>0</v>
      </c>
      <c r="M1597" t="s">
        <v>43</v>
      </c>
    </row>
    <row r="1598" spans="1:13" x14ac:dyDescent="0.25">
      <c r="A1598" t="s">
        <v>174</v>
      </c>
      <c r="B1598">
        <v>2133.2399999999998</v>
      </c>
      <c r="C1598">
        <v>2133.14</v>
      </c>
      <c r="D1598">
        <v>2133.0100000000002</v>
      </c>
      <c r="E1598">
        <v>2130.23</v>
      </c>
      <c r="F1598">
        <v>129.529</v>
      </c>
      <c r="G1598">
        <v>0</v>
      </c>
      <c r="H1598">
        <v>82.948599999999999</v>
      </c>
      <c r="I1598">
        <v>0</v>
      </c>
      <c r="J1598">
        <v>1.2300499999999999E-3</v>
      </c>
      <c r="K1598">
        <v>0.99969799999999998</v>
      </c>
      <c r="L1598">
        <v>0</v>
      </c>
      <c r="M1598" t="s">
        <v>43</v>
      </c>
    </row>
    <row r="1599" spans="1:13" x14ac:dyDescent="0.25">
      <c r="A1599" t="s">
        <v>174</v>
      </c>
      <c r="B1599">
        <v>2130.69</v>
      </c>
      <c r="C1599">
        <v>2130.59</v>
      </c>
      <c r="D1599">
        <v>2130.46</v>
      </c>
      <c r="E1599">
        <v>2127.6799999999998</v>
      </c>
      <c r="F1599">
        <v>129.45599999999999</v>
      </c>
      <c r="G1599">
        <v>0</v>
      </c>
      <c r="H1599">
        <v>82.886499999999998</v>
      </c>
      <c r="I1599">
        <v>0</v>
      </c>
      <c r="J1599">
        <v>1.2300499999999999E-3</v>
      </c>
      <c r="K1599">
        <v>0.99920900000000001</v>
      </c>
      <c r="L1599">
        <v>0</v>
      </c>
      <c r="M1599" t="s">
        <v>43</v>
      </c>
    </row>
    <row r="1600" spans="1:13" x14ac:dyDescent="0.25">
      <c r="A1600" t="s">
        <v>174</v>
      </c>
      <c r="B1600">
        <v>2131.63</v>
      </c>
      <c r="C1600">
        <v>2131.54</v>
      </c>
      <c r="D1600">
        <v>2131.41</v>
      </c>
      <c r="E1600">
        <v>2128.64</v>
      </c>
      <c r="F1600">
        <v>129.40799999999999</v>
      </c>
      <c r="G1600">
        <v>0</v>
      </c>
      <c r="H1600">
        <v>82.904399999999995</v>
      </c>
      <c r="I1600">
        <v>0</v>
      </c>
      <c r="J1600">
        <v>1.2300499999999999E-3</v>
      </c>
      <c r="K1600">
        <v>0.99931499999999995</v>
      </c>
      <c r="L1600">
        <v>0</v>
      </c>
      <c r="M1600" t="s">
        <v>43</v>
      </c>
    </row>
    <row r="1601" spans="1:13" x14ac:dyDescent="0.25">
      <c r="A1601" t="s">
        <v>174</v>
      </c>
      <c r="B1601">
        <v>2131.2199999999998</v>
      </c>
      <c r="C1601">
        <v>2131.13</v>
      </c>
      <c r="D1601">
        <v>2131</v>
      </c>
      <c r="E1601">
        <v>2128.23</v>
      </c>
      <c r="F1601">
        <v>129.452</v>
      </c>
      <c r="G1601">
        <v>0</v>
      </c>
      <c r="H1601">
        <v>82.910200000000003</v>
      </c>
      <c r="I1601">
        <v>0</v>
      </c>
      <c r="J1601">
        <v>1.2300499999999999E-3</v>
      </c>
      <c r="K1601">
        <v>0.99979899999999999</v>
      </c>
      <c r="L1601">
        <v>0</v>
      </c>
      <c r="M1601" t="s">
        <v>43</v>
      </c>
    </row>
    <row r="1602" spans="1:13" x14ac:dyDescent="0.25">
      <c r="A1602" t="s">
        <v>174</v>
      </c>
      <c r="B1602">
        <v>2131.27</v>
      </c>
      <c r="C1602">
        <v>2131.19</v>
      </c>
      <c r="D1602">
        <v>2131.0500000000002</v>
      </c>
      <c r="E1602">
        <v>2128.2800000000002</v>
      </c>
      <c r="F1602">
        <v>129.477</v>
      </c>
      <c r="G1602">
        <v>0</v>
      </c>
      <c r="H1602">
        <v>83.038300000000007</v>
      </c>
      <c r="I1602">
        <v>0</v>
      </c>
      <c r="J1602">
        <v>1.2300600000000001E-3</v>
      </c>
      <c r="K1602">
        <v>0.99999099999999996</v>
      </c>
      <c r="L1602">
        <v>0</v>
      </c>
      <c r="M1602" t="s">
        <v>43</v>
      </c>
    </row>
    <row r="1603" spans="1:13" x14ac:dyDescent="0.25">
      <c r="A1603" t="s">
        <v>174</v>
      </c>
      <c r="B1603">
        <v>2131</v>
      </c>
      <c r="C1603">
        <v>2130.92</v>
      </c>
      <c r="D1603">
        <v>2130.7800000000002</v>
      </c>
      <c r="E1603">
        <v>2128.0100000000002</v>
      </c>
      <c r="F1603">
        <v>129.47300000000001</v>
      </c>
      <c r="G1603">
        <v>0</v>
      </c>
      <c r="H1603">
        <v>82.891499999999994</v>
      </c>
      <c r="I1603">
        <v>0</v>
      </c>
      <c r="J1603">
        <v>1.2300499999999999E-3</v>
      </c>
      <c r="K1603">
        <v>0.99972799999999995</v>
      </c>
      <c r="L1603">
        <v>0</v>
      </c>
      <c r="M1603" t="s">
        <v>43</v>
      </c>
    </row>
    <row r="1604" spans="1:13" x14ac:dyDescent="0.25">
      <c r="A1604" t="s">
        <v>174</v>
      </c>
      <c r="B1604">
        <v>2133.75</v>
      </c>
      <c r="C1604">
        <v>2133.67</v>
      </c>
      <c r="D1604">
        <v>2133.54</v>
      </c>
      <c r="E1604">
        <v>2130.7600000000002</v>
      </c>
      <c r="F1604">
        <v>129.405</v>
      </c>
      <c r="G1604">
        <v>0</v>
      </c>
      <c r="H1604">
        <v>82.921899999999994</v>
      </c>
      <c r="I1604">
        <v>0</v>
      </c>
      <c r="J1604">
        <v>1.2300499999999999E-3</v>
      </c>
      <c r="K1604">
        <v>0.99988699999999997</v>
      </c>
      <c r="L1604">
        <v>0</v>
      </c>
      <c r="M1604" t="s">
        <v>43</v>
      </c>
    </row>
    <row r="1605" spans="1:13" x14ac:dyDescent="0.25">
      <c r="A1605" t="s">
        <v>174</v>
      </c>
      <c r="B1605">
        <v>2131.59</v>
      </c>
      <c r="C1605">
        <v>2131.5100000000002</v>
      </c>
      <c r="D1605">
        <v>2131.37</v>
      </c>
      <c r="E1605">
        <v>2128.6</v>
      </c>
      <c r="F1605">
        <v>129.53100000000001</v>
      </c>
      <c r="G1605">
        <v>0</v>
      </c>
      <c r="H1605">
        <v>82.901200000000003</v>
      </c>
      <c r="I1605">
        <v>0</v>
      </c>
      <c r="J1605">
        <v>1.2300600000000001E-3</v>
      </c>
      <c r="K1605">
        <v>0.99949299999999996</v>
      </c>
      <c r="L1605">
        <v>0</v>
      </c>
      <c r="M1605" t="s">
        <v>43</v>
      </c>
    </row>
    <row r="1606" spans="1:13" x14ac:dyDescent="0.25">
      <c r="A1606" t="s">
        <v>174</v>
      </c>
      <c r="B1606">
        <v>2133.66</v>
      </c>
      <c r="C1606">
        <v>2133.58</v>
      </c>
      <c r="D1606">
        <v>2133.4499999999998</v>
      </c>
      <c r="E1606">
        <v>2130.66</v>
      </c>
      <c r="F1606">
        <v>129.529</v>
      </c>
      <c r="G1606">
        <v>0</v>
      </c>
      <c r="H1606">
        <v>82.999899999999997</v>
      </c>
      <c r="I1606">
        <v>0</v>
      </c>
      <c r="J1606">
        <v>1.2300499999999999E-3</v>
      </c>
      <c r="K1606">
        <v>0.99967899999999998</v>
      </c>
      <c r="L1606">
        <v>0</v>
      </c>
      <c r="M1606" t="s">
        <v>43</v>
      </c>
    </row>
    <row r="1607" spans="1:13" x14ac:dyDescent="0.25">
      <c r="A1607" t="s">
        <v>174</v>
      </c>
      <c r="B1607">
        <v>2132.98</v>
      </c>
      <c r="C1607">
        <v>2132.89</v>
      </c>
      <c r="D1607">
        <v>2132.7600000000002</v>
      </c>
      <c r="E1607">
        <v>2129.9899999999998</v>
      </c>
      <c r="F1607">
        <v>129.44300000000001</v>
      </c>
      <c r="G1607">
        <v>0</v>
      </c>
      <c r="H1607">
        <v>82.936400000000006</v>
      </c>
      <c r="I1607">
        <v>0</v>
      </c>
      <c r="J1607">
        <v>1.2300600000000001E-3</v>
      </c>
      <c r="K1607">
        <v>0.99994400000000006</v>
      </c>
      <c r="L1607">
        <v>0</v>
      </c>
      <c r="M1607" t="s">
        <v>43</v>
      </c>
    </row>
    <row r="1608" spans="1:13" x14ac:dyDescent="0.25">
      <c r="A1608" t="s">
        <v>174</v>
      </c>
      <c r="B1608">
        <v>2132.4499999999998</v>
      </c>
      <c r="C1608">
        <v>2132.37</v>
      </c>
      <c r="D1608">
        <v>2132.2399999999998</v>
      </c>
      <c r="E1608">
        <v>2129.4699999999998</v>
      </c>
      <c r="F1608">
        <v>129.45400000000001</v>
      </c>
      <c r="G1608">
        <v>0</v>
      </c>
      <c r="H1608">
        <v>82.794300000000007</v>
      </c>
      <c r="I1608">
        <v>0</v>
      </c>
      <c r="J1608">
        <v>1.2300499999999999E-3</v>
      </c>
      <c r="K1608">
        <v>0.99936100000000005</v>
      </c>
      <c r="L1608">
        <v>0</v>
      </c>
      <c r="M1608" t="s">
        <v>43</v>
      </c>
    </row>
    <row r="1609" spans="1:13" x14ac:dyDescent="0.25">
      <c r="A1609" t="s">
        <v>174</v>
      </c>
      <c r="B1609">
        <v>2132.25</v>
      </c>
      <c r="C1609">
        <v>2132.17</v>
      </c>
      <c r="D1609">
        <v>2132.04</v>
      </c>
      <c r="E1609">
        <v>2129.27</v>
      </c>
      <c r="F1609">
        <v>129.46899999999999</v>
      </c>
      <c r="G1609">
        <v>0</v>
      </c>
      <c r="H1609">
        <v>83.053399999999996</v>
      </c>
      <c r="I1609">
        <v>0</v>
      </c>
      <c r="J1609">
        <v>1.2300499999999999E-3</v>
      </c>
      <c r="K1609">
        <v>0.99997199999999997</v>
      </c>
      <c r="L1609">
        <v>0</v>
      </c>
      <c r="M1609" t="s">
        <v>43</v>
      </c>
    </row>
    <row r="1610" spans="1:13" x14ac:dyDescent="0.25">
      <c r="A1610" t="s">
        <v>174</v>
      </c>
      <c r="B1610">
        <v>2134.38</v>
      </c>
      <c r="C1610">
        <v>2134.29</v>
      </c>
      <c r="D1610">
        <v>2134.16</v>
      </c>
      <c r="E1610">
        <v>2131.39</v>
      </c>
      <c r="F1610">
        <v>129.46799999999999</v>
      </c>
      <c r="G1610">
        <v>0</v>
      </c>
      <c r="H1610">
        <v>82.996300000000005</v>
      </c>
      <c r="I1610">
        <v>0</v>
      </c>
      <c r="J1610">
        <v>1.2300499999999999E-3</v>
      </c>
      <c r="K1610">
        <v>0.999305</v>
      </c>
      <c r="L1610">
        <v>0</v>
      </c>
      <c r="M1610" t="s">
        <v>43</v>
      </c>
    </row>
    <row r="1611" spans="1:13" x14ac:dyDescent="0.25">
      <c r="A1611" t="s">
        <v>174</v>
      </c>
      <c r="B1611">
        <v>2132.06</v>
      </c>
      <c r="C1611">
        <v>2131.9699999999998</v>
      </c>
      <c r="D1611">
        <v>2131.84</v>
      </c>
      <c r="E1611">
        <v>2129.0700000000002</v>
      </c>
      <c r="F1611">
        <v>129.46799999999999</v>
      </c>
      <c r="G1611">
        <v>0</v>
      </c>
      <c r="H1611">
        <v>83.022800000000004</v>
      </c>
      <c r="I1611">
        <v>0</v>
      </c>
      <c r="J1611">
        <v>1.2300499999999999E-3</v>
      </c>
      <c r="K1611">
        <v>0.99950799999999995</v>
      </c>
      <c r="L1611">
        <v>0</v>
      </c>
      <c r="M1611" t="s">
        <v>43</v>
      </c>
    </row>
    <row r="1612" spans="1:13" x14ac:dyDescent="0.25">
      <c r="A1612" t="s">
        <v>174</v>
      </c>
      <c r="B1612">
        <v>2134.08</v>
      </c>
      <c r="C1612">
        <v>2133.9899999999998</v>
      </c>
      <c r="D1612">
        <v>2133.86</v>
      </c>
      <c r="E1612">
        <v>2131.08</v>
      </c>
      <c r="F1612">
        <v>129.52799999999999</v>
      </c>
      <c r="G1612">
        <v>0</v>
      </c>
      <c r="H1612">
        <v>83.000299999999996</v>
      </c>
      <c r="I1612">
        <v>0</v>
      </c>
      <c r="J1612">
        <v>1.2300499999999999E-3</v>
      </c>
      <c r="K1612">
        <v>0.99969399999999997</v>
      </c>
      <c r="L1612">
        <v>0</v>
      </c>
      <c r="M1612" t="s">
        <v>43</v>
      </c>
    </row>
    <row r="1613" spans="1:13" x14ac:dyDescent="0.25">
      <c r="A1613" t="s">
        <v>174</v>
      </c>
      <c r="B1613">
        <v>2133.0300000000002</v>
      </c>
      <c r="C1613">
        <v>2132.94</v>
      </c>
      <c r="D1613">
        <v>2132.81</v>
      </c>
      <c r="E1613">
        <v>2130.04</v>
      </c>
      <c r="F1613">
        <v>129.41</v>
      </c>
      <c r="G1613">
        <v>0</v>
      </c>
      <c r="H1613">
        <v>82.953500000000005</v>
      </c>
      <c r="I1613">
        <v>0</v>
      </c>
      <c r="J1613">
        <v>1.2300499999999999E-3</v>
      </c>
      <c r="K1613">
        <v>0.99972000000000005</v>
      </c>
      <c r="L1613">
        <v>0</v>
      </c>
      <c r="M1613" t="s">
        <v>43</v>
      </c>
    </row>
    <row r="1614" spans="1:13" x14ac:dyDescent="0.25">
      <c r="A1614" t="s">
        <v>174</v>
      </c>
      <c r="B1614">
        <v>2134.81</v>
      </c>
      <c r="C1614">
        <v>2134.7199999999998</v>
      </c>
      <c r="D1614">
        <v>2134.58</v>
      </c>
      <c r="E1614">
        <v>2131.81</v>
      </c>
      <c r="F1614">
        <v>129.47300000000001</v>
      </c>
      <c r="G1614">
        <v>0</v>
      </c>
      <c r="H1614">
        <v>82.949200000000005</v>
      </c>
      <c r="I1614">
        <v>0</v>
      </c>
      <c r="J1614">
        <v>1.2300499999999999E-3</v>
      </c>
      <c r="K1614">
        <v>0.99942399999999998</v>
      </c>
      <c r="L1614">
        <v>0</v>
      </c>
      <c r="M1614" t="s">
        <v>43</v>
      </c>
    </row>
    <row r="1615" spans="1:13" x14ac:dyDescent="0.25">
      <c r="A1615" t="s">
        <v>174</v>
      </c>
      <c r="B1615">
        <v>2134.23</v>
      </c>
      <c r="C1615">
        <v>2134.14</v>
      </c>
      <c r="D1615">
        <v>2134.0100000000002</v>
      </c>
      <c r="E1615">
        <v>2131.2399999999998</v>
      </c>
      <c r="F1615">
        <v>129.476</v>
      </c>
      <c r="G1615">
        <v>0</v>
      </c>
      <c r="H1615">
        <v>83.070599999999999</v>
      </c>
      <c r="I1615">
        <v>0</v>
      </c>
      <c r="J1615">
        <v>1.2300499999999999E-3</v>
      </c>
      <c r="K1615">
        <v>0.99981799999999998</v>
      </c>
      <c r="L1615">
        <v>0</v>
      </c>
      <c r="M1615" t="s">
        <v>43</v>
      </c>
    </row>
    <row r="1616" spans="1:13" x14ac:dyDescent="0.25">
      <c r="A1616" t="s">
        <v>174</v>
      </c>
      <c r="B1616">
        <v>2130.3000000000002</v>
      </c>
      <c r="C1616">
        <v>2130.21</v>
      </c>
      <c r="D1616">
        <v>2130.08</v>
      </c>
      <c r="E1616">
        <v>2127.31</v>
      </c>
      <c r="F1616">
        <v>129.429</v>
      </c>
      <c r="G1616">
        <v>0</v>
      </c>
      <c r="H1616">
        <v>82.817899999999995</v>
      </c>
      <c r="I1616">
        <v>0</v>
      </c>
      <c r="J1616">
        <v>1.2300499999999999E-3</v>
      </c>
      <c r="K1616">
        <v>0.99989300000000003</v>
      </c>
      <c r="L1616">
        <v>0</v>
      </c>
      <c r="M1616" t="s">
        <v>43</v>
      </c>
    </row>
    <row r="1617" spans="1:25" x14ac:dyDescent="0.25">
      <c r="A1617" t="s">
        <v>174</v>
      </c>
      <c r="B1617">
        <v>2132.8200000000002</v>
      </c>
      <c r="C1617">
        <v>2132.7399999999998</v>
      </c>
      <c r="D1617">
        <v>2132.61</v>
      </c>
      <c r="E1617">
        <v>2129.84</v>
      </c>
      <c r="F1617">
        <v>129.501</v>
      </c>
      <c r="G1617">
        <v>0</v>
      </c>
      <c r="H1617">
        <v>83.029499999999999</v>
      </c>
      <c r="I1617">
        <v>0</v>
      </c>
      <c r="J1617">
        <v>1.2300499999999999E-3</v>
      </c>
      <c r="K1617">
        <v>0.99998900000000002</v>
      </c>
      <c r="L1617">
        <v>0</v>
      </c>
      <c r="M1617" t="s">
        <v>43</v>
      </c>
    </row>
    <row r="1618" spans="1:25" x14ac:dyDescent="0.25">
      <c r="A1618" t="s">
        <v>174</v>
      </c>
      <c r="B1618">
        <v>2132.7199999999998</v>
      </c>
      <c r="C1618">
        <v>2132.64</v>
      </c>
      <c r="D1618">
        <v>2132.5</v>
      </c>
      <c r="E1618">
        <v>2129.7399999999998</v>
      </c>
      <c r="F1618">
        <v>129.453</v>
      </c>
      <c r="G1618">
        <v>0</v>
      </c>
      <c r="H1618">
        <v>82.895799999999994</v>
      </c>
      <c r="I1618">
        <v>0</v>
      </c>
      <c r="J1618">
        <v>1.2300499999999999E-3</v>
      </c>
      <c r="K1618">
        <v>0.99969399999999997</v>
      </c>
      <c r="L1618">
        <v>0</v>
      </c>
      <c r="M1618" t="s">
        <v>43</v>
      </c>
    </row>
    <row r="1619" spans="1:25" x14ac:dyDescent="0.25">
      <c r="A1619" t="s">
        <v>174</v>
      </c>
      <c r="B1619">
        <v>2130.9299999999998</v>
      </c>
      <c r="C1619">
        <v>2130.85</v>
      </c>
      <c r="D1619">
        <v>2130.7199999999998</v>
      </c>
      <c r="E1619">
        <v>2127.9499999999998</v>
      </c>
      <c r="F1619">
        <v>129.44</v>
      </c>
      <c r="G1619">
        <v>0</v>
      </c>
      <c r="H1619">
        <v>82.879900000000006</v>
      </c>
      <c r="I1619">
        <v>0</v>
      </c>
      <c r="J1619">
        <v>1.2300499999999999E-3</v>
      </c>
      <c r="K1619">
        <v>0.99994499999999997</v>
      </c>
      <c r="L1619">
        <v>0</v>
      </c>
      <c r="M1619" t="s">
        <v>43</v>
      </c>
    </row>
    <row r="1620" spans="1:25" x14ac:dyDescent="0.25">
      <c r="A1620" t="s">
        <v>174</v>
      </c>
      <c r="B1620">
        <v>2134.7199999999998</v>
      </c>
      <c r="C1620">
        <v>2134.64</v>
      </c>
      <c r="D1620">
        <v>2134.5100000000002</v>
      </c>
      <c r="E1620">
        <v>2131.73</v>
      </c>
      <c r="F1620">
        <v>129.476</v>
      </c>
      <c r="G1620">
        <v>0</v>
      </c>
      <c r="H1620">
        <v>82.991299999999995</v>
      </c>
      <c r="I1620">
        <v>0</v>
      </c>
      <c r="J1620">
        <v>1.2300499999999999E-3</v>
      </c>
      <c r="K1620">
        <v>0.99999400000000005</v>
      </c>
      <c r="L1620">
        <v>0</v>
      </c>
      <c r="M1620" t="s">
        <v>43</v>
      </c>
    </row>
    <row r="1621" spans="1:25" x14ac:dyDescent="0.25">
      <c r="A1621" t="s">
        <v>174</v>
      </c>
      <c r="B1621">
        <v>2129.12</v>
      </c>
      <c r="C1621">
        <v>2129.04</v>
      </c>
      <c r="D1621">
        <v>2128.9</v>
      </c>
      <c r="E1621">
        <v>2126.13</v>
      </c>
      <c r="F1621">
        <v>129.43199999999999</v>
      </c>
      <c r="G1621">
        <v>0</v>
      </c>
      <c r="H1621">
        <v>82.911500000000004</v>
      </c>
      <c r="I1621">
        <v>0</v>
      </c>
      <c r="J1621">
        <v>1.2300499999999999E-3</v>
      </c>
      <c r="K1621">
        <v>0.99980500000000005</v>
      </c>
      <c r="L1621">
        <v>0</v>
      </c>
      <c r="M1621" t="s">
        <v>43</v>
      </c>
    </row>
    <row r="1622" spans="1:25" x14ac:dyDescent="0.25">
      <c r="A1622" t="s">
        <v>174</v>
      </c>
      <c r="B1622">
        <v>2133.3200000000002</v>
      </c>
      <c r="C1622">
        <v>2133.23</v>
      </c>
      <c r="D1622">
        <v>2133.1</v>
      </c>
      <c r="E1622">
        <v>2130.33</v>
      </c>
      <c r="F1622">
        <v>129.42500000000001</v>
      </c>
      <c r="G1622">
        <v>0</v>
      </c>
      <c r="H1622">
        <v>82.956500000000005</v>
      </c>
      <c r="I1622">
        <v>0</v>
      </c>
      <c r="J1622">
        <v>1.2300499999999999E-3</v>
      </c>
      <c r="K1622">
        <v>0.99987000000000004</v>
      </c>
      <c r="L1622">
        <v>0</v>
      </c>
      <c r="M1622" t="s">
        <v>43</v>
      </c>
    </row>
    <row r="1623" spans="1:25" x14ac:dyDescent="0.25">
      <c r="A1623" t="s">
        <v>174</v>
      </c>
      <c r="B1623">
        <v>2131.71</v>
      </c>
      <c r="C1623">
        <v>2131.62</v>
      </c>
      <c r="D1623">
        <v>2131.4899999999998</v>
      </c>
      <c r="E1623">
        <v>2128.7199999999998</v>
      </c>
      <c r="F1623">
        <v>129.42699999999999</v>
      </c>
      <c r="G1623">
        <v>0</v>
      </c>
      <c r="H1623">
        <v>82.906099999999995</v>
      </c>
      <c r="I1623">
        <v>0</v>
      </c>
      <c r="J1623">
        <v>1.2300499999999999E-3</v>
      </c>
      <c r="K1623">
        <v>0.99960599999999999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174</v>
      </c>
      <c r="B1624">
        <v>2135.11</v>
      </c>
      <c r="C1624">
        <v>2135.02</v>
      </c>
      <c r="D1624">
        <v>2134.89</v>
      </c>
      <c r="E1624">
        <v>2132.12</v>
      </c>
      <c r="F1624">
        <v>129.494</v>
      </c>
      <c r="G1624">
        <v>0</v>
      </c>
      <c r="H1624">
        <v>83.039500000000004</v>
      </c>
      <c r="I1624">
        <v>0</v>
      </c>
      <c r="J1624">
        <v>1.2300499999999999E-3</v>
      </c>
      <c r="K1624">
        <v>0.999977</v>
      </c>
      <c r="L1624">
        <v>0</v>
      </c>
      <c r="M1624" t="s">
        <v>43</v>
      </c>
      <c r="R1624">
        <f>AVERAGE(B1575:B1624)</f>
        <v>2132.2698</v>
      </c>
      <c r="S1624">
        <f>AVERAGE(C1575:C1624)</f>
        <v>2132.1801999999998</v>
      </c>
      <c r="U1624">
        <f>_xlfn.VAR.P(B1575:B1624)</f>
        <v>2.0076339600000104</v>
      </c>
      <c r="V1624">
        <f>_xlfn.VAR.P(C1575:C1624)</f>
        <v>2.0086019599999445</v>
      </c>
      <c r="X1624">
        <f>1.96*SQRT(U1624)/50</f>
        <v>5.5542872164611873E-2</v>
      </c>
      <c r="Y1624">
        <f>1.96*SQRT(V1624)/50</f>
        <v>5.5556260815630081E-2</v>
      </c>
    </row>
    <row r="1625" spans="1:25" x14ac:dyDescent="0.25">
      <c r="A1625" t="s">
        <v>175</v>
      </c>
      <c r="B1625">
        <v>106616.186672</v>
      </c>
      <c r="C1625" t="s">
        <v>37</v>
      </c>
      <c r="U1625" t="s">
        <v>83</v>
      </c>
    </row>
    <row r="1626" spans="1:25" x14ac:dyDescent="0.25">
      <c r="U1626">
        <f>_xlfn.STDEV.P(B1575:B1624)</f>
        <v>1.4169100041992824</v>
      </c>
      <c r="V1626">
        <f>_xlfn.STDEV.P(C1575:C1624)</f>
        <v>1.4172515514191348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16.300540000000069</v>
      </c>
      <c r="E3">
        <f ca="1">OFFSET('42p trace'!$S$56,(A3-1)*56,0)-OFFSET('42p stat'!$H$1,A3*20,0)</f>
        <v>35.986336999999821</v>
      </c>
      <c r="F3">
        <f ca="1">OFFSET('42p stat'!$H$1,A3*20,0)-OFFSET('42p stat'!$K$1,A3*20,0)</f>
        <v>15.385473000000047</v>
      </c>
      <c r="G3">
        <f ca="1">OFFSET('42p stat'!$K$1,A3*20,0)-OFFSET('42p stat'!$N$1,A3*20,0)</f>
        <v>327.87678699999998</v>
      </c>
      <c r="H3">
        <f ca="1">OFFSET('42p stat'!$N$1,A3*20,0)</f>
        <v>305.333643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93.449239891599916</v>
      </c>
      <c r="E4" s="5">
        <f ca="1">OFFSET('42p trace'!$V$56,(A4-1)*56,0)</f>
        <v>93.903753582400043</v>
      </c>
      <c r="F4" s="5">
        <f ca="1">OFFSET('42p stat'!$H$1,A4*20,1)</f>
        <v>94.455915000000005</v>
      </c>
      <c r="G4" s="5">
        <f ca="1">OFFSET('42p stat'!$K$1,A4*20,1)</f>
        <v>93.746645999999998</v>
      </c>
      <c r="H4" s="5">
        <f ca="1">OFFSET('42p stat'!$N$1,A4*20,1)</f>
        <v>93.519510999999994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727.69708000000014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106.58589199360003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1.7196000000012646</v>
      </c>
      <c r="E7">
        <f ca="1">OFFSET('42p trace'!$S$56,(A7-1)*56,0)-OFFSET('42p stat'!$H$1,A7*20,0)</f>
        <v>89.566317999999683</v>
      </c>
      <c r="F7">
        <f ca="1">OFFSET('42p stat'!$H$1,A7*20,0)-OFFSET('42p stat'!$K$1,A7*20,0)</f>
        <v>28.030966999999691</v>
      </c>
      <c r="G7">
        <f ca="1">OFFSET('42p stat'!$K$1,A7*20,0)-OFFSET('42p stat'!$N$1,A7*20,0)</f>
        <v>2241.4455969999999</v>
      </c>
      <c r="H7">
        <f ca="1">OFFSET('42p stat'!$N$1,A7*20,0)</f>
        <v>594.64731800000004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424.57192595999948</v>
      </c>
      <c r="E8" s="5">
        <f ca="1">OFFSET('42p trace'!$V$56,(A8-1)*56,0)</f>
        <v>424.36392596000064</v>
      </c>
      <c r="F8" s="5">
        <f ca="1">OFFSET('42p stat'!$H$1,A8*20,1)</f>
        <v>405.72797600000001</v>
      </c>
      <c r="G8" s="5">
        <f ca="1">OFFSET('42p stat'!$K$1,A8*20,1)</f>
        <v>404.796828</v>
      </c>
      <c r="H8" s="5">
        <f ca="1">OFFSET('42p stat'!$N$1,A8*20,1)</f>
        <v>393.16622799999999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16.435100000000034</v>
      </c>
      <c r="E9">
        <f ca="1">OFFSET('42p trace'!$S$56,(A9-1)*56,0)-OFFSET('42p stat'!$H$1,A9*20,0)</f>
        <v>36.016445999999974</v>
      </c>
      <c r="F9">
        <f ca="1">OFFSET('42p stat'!$H$1,A9*20,0)-OFFSET('42p stat'!$K$1,A9*20,0)</f>
        <v>19.608906999999988</v>
      </c>
      <c r="G9">
        <f ca="1">OFFSET('42p stat'!$K$1,A9*20,0)-OFFSET('42p stat'!$N$1,A9*20,0)</f>
        <v>127.65300200000001</v>
      </c>
      <c r="H9">
        <f ca="1">OFFSET('42p stat'!$N$1,A9*20,0)</f>
        <v>347.00732499999998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8.0951522115999701</v>
      </c>
      <c r="E10" s="5">
        <f ca="1">OFFSET('42p trace'!$V$56,(A10-1)*56,0)</f>
        <v>7.7988558576000049</v>
      </c>
      <c r="F10" s="5">
        <f ca="1">OFFSET('42p stat'!$H$1,A10*20,1)</f>
        <v>7.6879030000000004</v>
      </c>
      <c r="G10" s="5">
        <f ca="1">OFFSET('42p stat'!$K$1,A10*20,1)</f>
        <v>7.6964880000000004</v>
      </c>
      <c r="H10" s="5">
        <f ca="1">OFFSET('42p stat'!$N$1,A10*20,1)</f>
        <v>7.6723619999999997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16.541519999999821</v>
      </c>
      <c r="E11">
        <f ca="1">OFFSET('42p trace'!$S$56,(A11-1)*56,0)-OFFSET('42p stat'!$H$1,A11*20,0)</f>
        <v>35.913695000000075</v>
      </c>
      <c r="F11">
        <f ca="1">OFFSET('42p stat'!$H$1,A11*20,0)-OFFSET('42p stat'!$K$1,A11*20,0)</f>
        <v>15.442488999999966</v>
      </c>
      <c r="G11">
        <f ca="1">OFFSET('42p stat'!$K$1,A11*20,0)-OFFSET('42p stat'!$N$1,A11*20,0)</f>
        <v>127.78680200000002</v>
      </c>
      <c r="H11">
        <f ca="1">OFFSET('42p stat'!$N$1,A11*20,0)</f>
        <v>300.90713399999999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0.12218143039999763</v>
      </c>
      <c r="E12" s="5">
        <f ca="1">OFFSET('42p trace'!$V$56,(A12-1)*56,0)</f>
        <v>7.4531385599999125E-2</v>
      </c>
      <c r="F12" s="5">
        <f ca="1">OFFSET('42p stat'!$H$1,A12*20,1)</f>
        <v>5.9965999999999998E-2</v>
      </c>
      <c r="G12" s="5">
        <f ca="1">OFFSET('42p stat'!$K$1,A12*20,1)</f>
        <v>5.8228000000000002E-2</v>
      </c>
      <c r="H12" s="5">
        <f ca="1">OFFSET('42p stat'!$N$1,A12*20,1)</f>
        <v>2.4390999999999999E-2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16.670420000000036</v>
      </c>
      <c r="E13">
        <f ca="1">OFFSET('42p trace'!$S$56,(A13-1)*56,0)-OFFSET('42p stat'!$H$1,A13*20,0)</f>
        <v>35.940146999999797</v>
      </c>
      <c r="F13">
        <f ca="1">OFFSET('42p stat'!$H$1,A13*20,0)-OFFSET('42p stat'!$K$1,A13*20,0)</f>
        <v>19.569468000000029</v>
      </c>
      <c r="G13">
        <f ca="1">OFFSET('42p stat'!$K$1,A13*20,0)-OFFSET('42p stat'!$N$1,A13*20,0)</f>
        <v>96.59367199999997</v>
      </c>
      <c r="H13">
        <f ca="1">OFFSET('42p stat'!$N$1,A13*20,0)</f>
        <v>346.39669300000003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7.8365036400000259</v>
      </c>
      <c r="E14" s="5">
        <f ca="1">OFFSET('42p trace'!$V$56,(A14-1)*56,0)</f>
        <v>7.7620558995999973</v>
      </c>
      <c r="F14" s="5">
        <f ca="1">OFFSET('42p stat'!$H$1,A14*20,1)</f>
        <v>7.711735</v>
      </c>
      <c r="G14" s="5">
        <f ca="1">OFFSET('42p stat'!$K$1,A14*20,1)</f>
        <v>7.7351260000000002</v>
      </c>
      <c r="H14" s="5">
        <f ca="1">OFFSET('42p stat'!$N$1,A14*20,1)</f>
        <v>7.7604160000000002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17.135120000000029</v>
      </c>
      <c r="E15">
        <f ca="1">OFFSET('42p trace'!$S$56,(A15-1)*56,0)-OFFSET('42p stat'!$H$1,A15*20,0)</f>
        <v>308.75333999999992</v>
      </c>
      <c r="F15">
        <f ca="1">OFFSET('42p stat'!$H$1,A15*20,0)-OFFSET('42p stat'!$K$1,A15*20,0)</f>
        <v>2.2653250000000185</v>
      </c>
      <c r="G15">
        <f ca="1">OFFSET('42p stat'!$K$1,A15*20,0)-OFFSET('42p stat'!$N$1,A15*20,0)</f>
        <v>202.07981999999998</v>
      </c>
      <c r="H15">
        <f ca="1">OFFSET('42p stat'!$N$1,A15*20,0)</f>
        <v>123.441075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1.7924288575999989</v>
      </c>
      <c r="E16" s="5">
        <f ca="1">OFFSET('42p trace'!$V$56,(A16-1)*56,0)</f>
        <v>1.5996432464000194</v>
      </c>
      <c r="F16" s="5">
        <f ca="1">OFFSET('42p stat'!$H$1,A16*20,1)</f>
        <v>0.49693599999999999</v>
      </c>
      <c r="G16" s="5">
        <f ca="1">OFFSET('42p stat'!$K$1,A16*20,1)</f>
        <v>0.68281099999999995</v>
      </c>
      <c r="H16" s="5">
        <f ca="1">OFFSET('42p stat'!$N$1,A16*20,1)</f>
        <v>5.0809999999999996E-3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638.64558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2.2310228036000197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17.848359999999957</v>
      </c>
      <c r="E19">
        <f ca="1">OFFSET('42p trace'!$S$56,(A19-1)*56,0)-OFFSET('42p stat'!$H$1,A19*20,0)</f>
        <v>336.75326199999989</v>
      </c>
      <c r="F19">
        <f ca="1">OFFSET('42p stat'!$H$1,A19*20,0)-OFFSET('42p stat'!$K$1,A19*20,0)</f>
        <v>2.1142300000000205</v>
      </c>
      <c r="G19">
        <f ca="1">OFFSET('42p stat'!$K$1,A19*20,0)-OFFSET('42p stat'!$N$1,A19*20,0)</f>
        <v>184.93331799999999</v>
      </c>
      <c r="H19">
        <f ca="1">OFFSET('42p stat'!$N$1,A19*20,0)</f>
        <v>123.27213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620.10098453000012</v>
      </c>
      <c r="E20" s="5">
        <f ca="1">OFFSET('42p trace'!$V$56,(A20-1)*56,0)</f>
        <v>596.67716989639985</v>
      </c>
      <c r="F20" s="5">
        <f ca="1">OFFSET('42p stat'!$H$1,A20*20,1)</f>
        <v>71.905505000000005</v>
      </c>
      <c r="G20" s="5">
        <f ca="1">OFFSET('42p stat'!$K$1,A20*20,1)</f>
        <v>71.864339000000001</v>
      </c>
      <c r="H20" s="5">
        <f ca="1">OFFSET('42p stat'!$N$1,A20*20,1)</f>
        <v>7.6680000000000003E-3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51.592599999998583</v>
      </c>
      <c r="E21">
        <f ca="1">OFFSET('42p trace'!$S$56,(A21-1)*56,0)-OFFSET('42p stat'!$H$1,A21*20,0)</f>
        <v>9.2115810000000238</v>
      </c>
      <c r="F21">
        <f ca="1">OFFSET('42p stat'!$H$1,A21*20,0)-OFFSET('42p stat'!$K$1,A21*20,0)</f>
        <v>28.084170000000086</v>
      </c>
      <c r="G21">
        <f ca="1">OFFSET('42p stat'!$K$1,A21*20,0)-OFFSET('42p stat'!$N$1,A21*20,0)</f>
        <v>2950.8277680000001</v>
      </c>
      <c r="H21">
        <f ca="1">OFFSET('42p stat'!$N$1,A21*20,0)</f>
        <v>601.08268099999998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34.669002559999896</v>
      </c>
      <c r="E22" s="5">
        <f ca="1">OFFSET('42p trace'!$V$56,(A22-1)*56,0)</f>
        <v>32.934027559999919</v>
      </c>
      <c r="F22" s="5">
        <f ca="1">OFFSET('42p stat'!$H$1,A22*20,1)</f>
        <v>32.728859999999997</v>
      </c>
      <c r="G22" s="5">
        <f ca="1">OFFSET('42p stat'!$K$1,A22*20,1)</f>
        <v>32.743510999999998</v>
      </c>
      <c r="H22" s="5">
        <f ca="1">OFFSET('42p stat'!$N$1,A22*20,1)</f>
        <v>0.38813300000000001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725.44533999999987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149.51334610440011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17.451699999999846</v>
      </c>
      <c r="E25">
        <f ca="1">OFFSET('42p trace'!$S$56,(A25-1)*56,0)-OFFSET('42p stat'!$H$1,A25*20,0)</f>
        <v>35.350387999999953</v>
      </c>
      <c r="F25">
        <f ca="1">OFFSET('42p stat'!$H$1,A25*20,0)-OFFSET('42p stat'!$K$1,A25*20,0)</f>
        <v>319.02556500000003</v>
      </c>
      <c r="G25">
        <f ca="1">OFFSET('42p stat'!$K$1,A25*20,0)-OFFSET('42p stat'!$N$1,A25*20,0)</f>
        <v>328.43316700000003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137.00831942759999</v>
      </c>
      <c r="E26" s="5">
        <f ca="1">OFFSET('42p trace'!$V$56,(A26-1)*56,0)</f>
        <v>135.9692987055999</v>
      </c>
      <c r="F26" s="5">
        <f ca="1">OFFSET('42p stat'!$H$1,A26*20,1)</f>
        <v>135.297719</v>
      </c>
      <c r="G26" s="5">
        <f ca="1">OFFSET('42p stat'!$K$1,A26*20,1)</f>
        <v>2.1221E-2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1.8550399999998035</v>
      </c>
      <c r="E27">
        <f ca="1">OFFSET('42p trace'!$S$56,(A27-1)*56,0)-OFFSET('42p stat'!$H$1,A27*20,0)</f>
        <v>35.207596000000194</v>
      </c>
      <c r="F27">
        <f ca="1">OFFSET('42p stat'!$H$1,A27*20,0)-OFFSET('42p stat'!$K$1,A27*20,0)</f>
        <v>312.07707500000004</v>
      </c>
      <c r="G27">
        <f ca="1">OFFSET('42p stat'!$K$1,A27*20,0)-OFFSET('42p stat'!$N$1,A27*20,0)</f>
        <v>176.00860900000001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86.204172537599959</v>
      </c>
      <c r="E28" s="5">
        <f ca="1">OFFSET('42p trace'!$V$56,(A28-1)*56,0)</f>
        <v>85.088052081600111</v>
      </c>
      <c r="F28" s="5">
        <f ca="1">OFFSET('42p stat'!$H$1,A28*20,1)</f>
        <v>85.153428000000005</v>
      </c>
      <c r="G28" s="5">
        <f ca="1">OFFSET('42p stat'!$K$1,A28*20,1)</f>
        <v>1.3061E-2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16.300540000000069</v>
      </c>
      <c r="E31" s="5">
        <f ca="1">OFFSET('42p trace'!$S$56,(A31-1)*56,0)-OFFSET('42p stat'!$H$1,A31*20,0)</f>
        <v>35.986336999999821</v>
      </c>
      <c r="F31" s="5">
        <f ca="1">OFFSET('42p stat'!$H$1,A31*20,0)-OFFSET('42p stat'!$K$1,A31*20,0)</f>
        <v>15.385473000000047</v>
      </c>
      <c r="G31" s="5">
        <f ca="1">OFFSET('42p stat'!$K$1,A31*20,0)-OFFSET('42p stat'!$N$1,A31*20,0)</f>
        <v>327.87678699999998</v>
      </c>
      <c r="H31" s="5">
        <f ca="1">OFFSET('42p stat'!$N$1,A31*20,0)</f>
        <v>305.333643</v>
      </c>
      <c r="I31" s="5"/>
      <c r="J31" s="5">
        <f ca="1">SUM(D31:H31)</f>
        <v>700.88277999999991</v>
      </c>
      <c r="K31" s="10">
        <f ca="1">G31/J31</f>
        <v>0.46780545385920314</v>
      </c>
      <c r="L31">
        <f ca="1">$K$29*POWER(K31,2)*SQRT(G138/(POWER(G31,2)*$L$29)+J138/(POWER(J31,2)*$L$29))</f>
        <v>2.5927559548620601E-3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727.69708000000014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727.69708000000014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1.7196000000012646</v>
      </c>
      <c r="E33" s="5">
        <f ca="1">OFFSET('42p trace'!$S$56,(A33-1)*56,0)-OFFSET('42p stat'!$H$1,A33*20,0)</f>
        <v>89.566317999999683</v>
      </c>
      <c r="F33" s="5">
        <f ca="1">OFFSET('42p stat'!$H$1,A33*20,0)-OFFSET('42p stat'!$K$1,A33*20,0)</f>
        <v>28.030966999999691</v>
      </c>
      <c r="G33" s="5">
        <f ca="1">OFFSET('42p stat'!$K$1,A33*20,0)-OFFSET('42p stat'!$N$1,A33*20,0)</f>
        <v>2241.4455969999999</v>
      </c>
      <c r="H33" s="5">
        <f ca="1">OFFSET('42p stat'!$N$1,A33*20,0)</f>
        <v>594.64731800000004</v>
      </c>
      <c r="I33" s="5"/>
      <c r="J33" s="5">
        <f t="shared" ca="1" si="0"/>
        <v>2955.4098000000004</v>
      </c>
      <c r="K33" s="10">
        <f t="shared" ca="1" si="1"/>
        <v>0.75842125075175693</v>
      </c>
      <c r="L33">
        <f ca="1">$K$29*POWER(K33,2)*SQRT(G140/(POWER(G33,2)*$L$29)+J140/(POWER(J33,2)*$L$29))</f>
        <v>2.83232674586998E-3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16.435100000000034</v>
      </c>
      <c r="E34" s="5">
        <f ca="1">OFFSET('42p trace'!$S$56,(A34-1)*56,0)-OFFSET('42p stat'!$H$1,A34*20,0)</f>
        <v>36.016445999999974</v>
      </c>
      <c r="F34" s="5">
        <f ca="1">OFFSET('42p stat'!$H$1,A34*20,0)-OFFSET('42p stat'!$K$1,A34*20,0)</f>
        <v>19.608906999999988</v>
      </c>
      <c r="G34" s="5">
        <f ca="1">OFFSET('42p stat'!$K$1,A34*20,0)-OFFSET('42p stat'!$N$1,A34*20,0)</f>
        <v>127.65300200000001</v>
      </c>
      <c r="H34" s="5">
        <f ca="1">OFFSET('42p stat'!$N$1,A34*20,0)</f>
        <v>347.00732499999998</v>
      </c>
      <c r="I34" s="5"/>
      <c r="J34" s="5">
        <f t="shared" ca="1" si="0"/>
        <v>546.72077999999999</v>
      </c>
      <c r="K34" s="10">
        <f t="shared" ca="1" si="1"/>
        <v>0.23348847651263596</v>
      </c>
      <c r="L34">
        <f ca="1">$K$29*POWER(K34,2)*SQRT(G141/(POWER(G34,2)*$L$29)+J141/(POWER(J34,2)*$L$29))</f>
        <v>3.7095893213212719E-4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16.541519999999821</v>
      </c>
      <c r="E35" s="5">
        <f ca="1">OFFSET('42p trace'!$S$56,(A35-1)*56,0)-OFFSET('42p stat'!$H$1,A35*20,0)</f>
        <v>35.913695000000075</v>
      </c>
      <c r="F35" s="5">
        <f ca="1">OFFSET('42p stat'!$H$1,A35*20,0)-OFFSET('42p stat'!$K$1,A35*20,0)</f>
        <v>15.442488999999966</v>
      </c>
      <c r="G35" s="5">
        <f ca="1">OFFSET('42p stat'!$K$1,A35*20,0)-OFFSET('42p stat'!$N$1,A35*20,0)</f>
        <v>127.78680200000002</v>
      </c>
      <c r="H35" s="5">
        <f ca="1">OFFSET('42p stat'!$N$1,A35*20,0)</f>
        <v>300.90713399999999</v>
      </c>
      <c r="I35" s="5"/>
      <c r="J35" s="5">
        <f t="shared" ca="1" si="0"/>
        <v>496.59163999999987</v>
      </c>
      <c r="K35" s="10">
        <f ca="1">E35/J35</f>
        <v>7.2320377765521957E-2</v>
      </c>
      <c r="L35">
        <f ca="1">$K$29*POWER(K35,2)*SQRT(E142/(POWER(E35,2)*$L$29)+J142/(POWER(J35,2)*$L$29))</f>
        <v>1.1150945085372344E-5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16.670420000000036</v>
      </c>
      <c r="E36" s="5">
        <f ca="1">OFFSET('42p trace'!$S$56,(A36-1)*56,0)-OFFSET('42p stat'!$H$1,A36*20,0)</f>
        <v>35.940146999999797</v>
      </c>
      <c r="F36" s="5">
        <f ca="1">OFFSET('42p stat'!$H$1,A36*20,0)-OFFSET('42p stat'!$K$1,A36*20,0)</f>
        <v>19.569468000000029</v>
      </c>
      <c r="G36" s="5">
        <f ca="1">OFFSET('42p stat'!$K$1,A36*20,0)-OFFSET('42p stat'!$N$1,A36*20,0)</f>
        <v>96.59367199999997</v>
      </c>
      <c r="H36" s="5">
        <f ca="1">OFFSET('42p stat'!$N$1,A36*20,0)</f>
        <v>346.39669300000003</v>
      </c>
      <c r="I36" s="5"/>
      <c r="J36" s="5">
        <f t="shared" ca="1" si="0"/>
        <v>515.17039999999986</v>
      </c>
      <c r="K36" s="10">
        <f ca="1">E36/J36</f>
        <v>6.9763610254004904E-2</v>
      </c>
      <c r="L36">
        <f ca="1">$K$29*POWER(K36,2)*SQRT(E143/(POWER(E36,2)*$L$29)+J143/(POWER(J36,2)*$L$29))</f>
        <v>1.0584195960218204E-4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17.135120000000029</v>
      </c>
      <c r="E37" s="5">
        <f ca="1">OFFSET('42p trace'!$S$56,(A37-1)*56,0)-OFFSET('42p stat'!$H$1,A37*20,0)</f>
        <v>308.75333999999992</v>
      </c>
      <c r="F37" s="5">
        <f ca="1">OFFSET('42p stat'!$H$1,A37*20,0)-OFFSET('42p stat'!$K$1,A37*20,0)</f>
        <v>2.2653250000000185</v>
      </c>
      <c r="G37" s="5">
        <f ca="1">OFFSET('42p stat'!$K$1,A37*20,0)-OFFSET('42p stat'!$N$1,A37*20,0)</f>
        <v>202.07981999999998</v>
      </c>
      <c r="H37" s="5">
        <f ca="1">OFFSET('42p stat'!$N$1,A37*20,0)</f>
        <v>123.441075</v>
      </c>
      <c r="I37" s="5"/>
      <c r="J37" s="5">
        <f t="shared" ca="1" si="0"/>
        <v>653.67467999999985</v>
      </c>
      <c r="K37" s="10">
        <f t="shared" ca="1" si="1"/>
        <v>0.30914432849074103</v>
      </c>
      <c r="L37">
        <f t="shared" ref="L37:L43" ca="1" si="2">$K$29*POWER(K37,2)*SQRT(G144/(POWER(G37,2)*$L$29)+J144/(POWER(J37,2)*$L$29))</f>
        <v>1.3874699244699687E-4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638.64558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638.64558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17.848359999999957</v>
      </c>
      <c r="E39" s="5">
        <f ca="1">OFFSET('42p trace'!$S$56,(A39-1)*56,0)-OFFSET('42p stat'!$H$1,A39*20,0)</f>
        <v>336.75326199999989</v>
      </c>
      <c r="F39" s="5">
        <f ca="1">OFFSET('42p stat'!$H$1,A39*20,0)-OFFSET('42p stat'!$K$1,A39*20,0)</f>
        <v>2.1142300000000205</v>
      </c>
      <c r="G39" s="5">
        <f ca="1">OFFSET('42p stat'!$K$1,A39*20,0)-OFFSET('42p stat'!$N$1,A39*20,0)</f>
        <v>184.93331799999999</v>
      </c>
      <c r="H39" s="5">
        <f ca="1">OFFSET('42p stat'!$N$1,A39*20,0)</f>
        <v>123.27213</v>
      </c>
      <c r="I39" s="5"/>
      <c r="J39" s="5">
        <f t="shared" ca="1" si="0"/>
        <v>664.92129999999997</v>
      </c>
      <c r="K39" s="10">
        <f t="shared" ca="1" si="1"/>
        <v>0.27812813035166717</v>
      </c>
      <c r="L39">
        <f t="shared" ca="1" si="2"/>
        <v>1.5430068731783881E-3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51.592599999998583</v>
      </c>
      <c r="E40" s="5">
        <f ca="1">OFFSET('42p trace'!$S$56,(A40-1)*56,0)-OFFSET('42p stat'!$H$1,A40*20,0)</f>
        <v>9.2115810000000238</v>
      </c>
      <c r="F40" s="5">
        <f ca="1">OFFSET('42p stat'!$H$1,A40*20,0)-OFFSET('42p stat'!$K$1,A40*20,0)</f>
        <v>28.084170000000086</v>
      </c>
      <c r="G40" s="5">
        <f ca="1">OFFSET('42p stat'!$K$1,A40*20,0)-OFFSET('42p stat'!$N$1,A40*20,0)</f>
        <v>2950.8277680000001</v>
      </c>
      <c r="H40" s="5">
        <f ca="1">OFFSET('42p stat'!$N$1,A40*20,0)</f>
        <v>601.08268099999998</v>
      </c>
      <c r="I40" s="5"/>
      <c r="J40" s="5">
        <f t="shared" ca="1" si="0"/>
        <v>3640.7987999999987</v>
      </c>
      <c r="K40" s="10">
        <f t="shared" ca="1" si="1"/>
        <v>0.81048910695092546</v>
      </c>
      <c r="L40">
        <f t="shared" ca="1" si="2"/>
        <v>6.7711332191296159E-4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725.44533999999987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725.44533999999987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17.451699999999846</v>
      </c>
      <c r="E42" s="5">
        <f ca="1">OFFSET('42p trace'!$S$56,(A42-1)*56,0)-OFFSET('42p stat'!$H$1,A42*20,0)</f>
        <v>35.350387999999953</v>
      </c>
      <c r="F42" s="5">
        <f ca="1">OFFSET('42p stat'!$H$1,A42*20,0)-OFFSET('42p stat'!$K$1,A42*20,0)</f>
        <v>319.02556500000003</v>
      </c>
      <c r="G42" s="5">
        <f ca="1">OFFSET('42p stat'!$K$1,A42*20,0)-OFFSET('42p stat'!$N$1,A42*20,0)</f>
        <v>328.43316700000003</v>
      </c>
      <c r="H42" s="5">
        <f ca="1">OFFSET('42p stat'!$N$1,A42*20,0)</f>
        <v>0</v>
      </c>
      <c r="I42" s="5"/>
      <c r="J42" s="5">
        <f t="shared" ca="1" si="0"/>
        <v>700.26081999999985</v>
      </c>
      <c r="K42" s="10">
        <f t="shared" ca="1" si="1"/>
        <v>0.46901548340231303</v>
      </c>
      <c r="L42">
        <f t="shared" ca="1" si="2"/>
        <v>1.759643789569719E-3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1.8550399999998035</v>
      </c>
      <c r="E43" s="5">
        <f ca="1">OFFSET('42p trace'!$S$56,(A43-1)*56,0)-OFFSET('42p stat'!$H$1,A43*20,0)</f>
        <v>35.207596000000194</v>
      </c>
      <c r="F43" s="5">
        <f ca="1">OFFSET('42p stat'!$H$1,A43*20,0)-OFFSET('42p stat'!$K$1,A43*20,0)</f>
        <v>312.07707500000004</v>
      </c>
      <c r="G43" s="5">
        <f ca="1">OFFSET('42p stat'!$K$1,A43*20,0)-OFFSET('42p stat'!$N$1,A43*20,0)</f>
        <v>176.00860900000001</v>
      </c>
      <c r="H43" s="5">
        <f ca="1">OFFSET('42p stat'!$N$1,A43*20,0)</f>
        <v>0</v>
      </c>
      <c r="I43" s="5"/>
      <c r="J43" s="5">
        <f t="shared" ca="1" si="0"/>
        <v>525.14832000000001</v>
      </c>
      <c r="K43" s="10">
        <f t="shared" ca="1" si="1"/>
        <v>0.33515980590016931</v>
      </c>
      <c r="L43">
        <f t="shared" ca="1" si="2"/>
        <v>9.4972988747067644E-4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17.223859999999831</v>
      </c>
      <c r="E44" s="5">
        <f ca="1">OFFSET('42p trace'!$S$56,(A44-1)*56,0)-OFFSET('42p stat'!$H$1,A44*20,0)</f>
        <v>35.882019000000128</v>
      </c>
      <c r="F44" s="5">
        <f ca="1">OFFSET('42p stat'!$H$1,A44*20,0)-OFFSET('42p stat'!$K$1,A44*20,0)</f>
        <v>361.49047200000001</v>
      </c>
      <c r="G44" s="5">
        <f ca="1">OFFSET('42p stat'!$K$1,A44*20,0)-OFFSET('42p stat'!$N$1,A44*20,0)</f>
        <v>127.27852900000001</v>
      </c>
      <c r="H44" s="5">
        <f ca="1">OFFSET('42p stat'!$N$1,A44*20,0)</f>
        <v>0</v>
      </c>
      <c r="I44" s="5"/>
      <c r="J44" s="5">
        <f t="shared" ref="J44:J49" ca="1" si="4">SUM(D44:H44)</f>
        <v>541.87487999999996</v>
      </c>
      <c r="K44" s="10">
        <f t="shared" ref="K44:K49" ca="1" si="5">G44/J44</f>
        <v>0.23488545732180835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17.168159999999943</v>
      </c>
      <c r="E45" s="5">
        <f ca="1">OFFSET('42p trace'!$S$56,(A45-1)*56,0)-OFFSET('42p stat'!$H$1,A45*20,0)</f>
        <v>35.895724999999914</v>
      </c>
      <c r="F45" s="5">
        <f ca="1">OFFSET('42p stat'!$H$1,A45*20,0)-OFFSET('42p stat'!$K$1,A45*20,0)</f>
        <v>361.51074899999998</v>
      </c>
      <c r="G45" s="5">
        <f ca="1">OFFSET('42p stat'!$K$1,A45*20,0)-OFFSET('42p stat'!$N$1,A45*20,0)</f>
        <v>96.279086000000007</v>
      </c>
      <c r="H45" s="5">
        <f ca="1">OFFSET('42p stat'!$N$1,A45*20,0)</f>
        <v>0</v>
      </c>
      <c r="I45" s="5"/>
      <c r="J45" s="5">
        <f t="shared" ca="1" si="4"/>
        <v>510.85371999999984</v>
      </c>
      <c r="K45" s="10">
        <f t="shared" ca="1" si="5"/>
        <v>0.18846703514266283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17.492379999999798</v>
      </c>
      <c r="E46" s="5">
        <f ca="1">OFFSET('42p trace'!$S$56,(A46-1)*56,0)-OFFSET('42p stat'!$H$1,A46*20,0)</f>
        <v>35.70139300000011</v>
      </c>
      <c r="F46" s="5">
        <f ca="1">OFFSET('42p stat'!$H$1,A46*20,0)-OFFSET('42p stat'!$K$1,A46*20,0)</f>
        <v>312.33944199999996</v>
      </c>
      <c r="G46" s="5">
        <f ca="1">OFFSET('42p stat'!$K$1,A46*20,0)-OFFSET('42p stat'!$N$1,A46*20,0)</f>
        <v>127.42614500000001</v>
      </c>
      <c r="H46" s="5">
        <f ca="1">OFFSET('42p stat'!$N$1,A46*20,0)</f>
        <v>0</v>
      </c>
      <c r="I46" s="5"/>
      <c r="J46" s="5">
        <f t="shared" ca="1" si="4"/>
        <v>492.95935999999989</v>
      </c>
      <c r="K46" s="10">
        <f t="shared" ca="1" si="5"/>
        <v>0.25849219091813175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CUDA opt_one_GPU</v>
      </c>
      <c r="D47" s="5" t="e">
        <f ca="1">OFFSET('42p trace'!$R$56,(A47-1)*56,0)-OFFSET('42p trace'!$S$56,(A47-1)*56,0)</f>
        <v>#DIV/0!</v>
      </c>
      <c r="E47" s="5" t="e">
        <f ca="1">OFFSET('42p trace'!$S$56,(A47-1)*56,0)-OFFSET('42p stat'!$H$1,A47*20,0)</f>
        <v>#DIV/0!</v>
      </c>
      <c r="F47" s="5">
        <f ca="1">OFFSET('42p stat'!$H$1,A47*20,0)-OFFSET('42p stat'!$K$1,A47*20,0)</f>
        <v>0</v>
      </c>
      <c r="G47" s="5">
        <f ca="1">OFFSET('42p stat'!$K$1,A47*20,0)-OFFSET('42p stat'!$N$1,A47*20,0)</f>
        <v>0</v>
      </c>
      <c r="H47" s="5">
        <f ca="1">OFFSET('42p stat'!$N$1,A47*20,0)</f>
        <v>0</v>
      </c>
      <c r="I47" s="5"/>
      <c r="J47" s="5" t="e">
        <f t="shared" ca="1" si="4"/>
        <v>#DIV/0!</v>
      </c>
      <c r="K47" s="10" t="e">
        <f t="shared" ca="1" si="5"/>
        <v>#DIV/0!</v>
      </c>
      <c r="L47" t="e">
        <f t="shared" ca="1" si="6"/>
        <v>#DIV/0!</v>
      </c>
    </row>
    <row r="48" spans="1:12" x14ac:dyDescent="0.25">
      <c r="A48">
        <v>18</v>
      </c>
      <c r="C48" t="str">
        <f ca="1">OFFSET('42p stat'!$A$1,A48*20,0)</f>
        <v>CUDA opt_one_GPU ant</v>
      </c>
      <c r="D48" s="5" t="e">
        <f ca="1">OFFSET('42p trace'!$R$56,(A48-1)*56,0)-OFFSET('42p trace'!$S$56,(A48-1)*56,0)</f>
        <v>#DIV/0!</v>
      </c>
      <c r="E48" s="5" t="e">
        <f ca="1">OFFSET('42p trace'!$S$56,(A48-1)*56,0)-OFFSET('42p stat'!$H$1,A48*20,0)</f>
        <v>#DIV/0!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 t="e">
        <f t="shared" ca="1" si="4"/>
        <v>#DIV/0!</v>
      </c>
      <c r="K48" s="10" t="e">
        <f t="shared" ca="1" si="5"/>
        <v>#DIV/0!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CUDA opt_one_GPU ant local</v>
      </c>
      <c r="D49" s="5" t="e">
        <f ca="1">OFFSET('42p trace'!$R$56,(A49-1)*56,0)-OFFSET('42p trace'!$S$56,(A49-1)*56,0)</f>
        <v>#DIV/0!</v>
      </c>
      <c r="E49" s="5" t="e">
        <f ca="1">OFFSET('42p trace'!$S$56,(A49-1)*56,0)-OFFSET('42p stat'!$H$1,A49*20,0)</f>
        <v>#DIV/0!</v>
      </c>
      <c r="F49" s="5">
        <f ca="1">OFFSET('42p stat'!$H$1,A49*20,0)-OFFSET('42p stat'!$K$1,A49*20,0)</f>
        <v>0</v>
      </c>
      <c r="G49" s="5">
        <f ca="1">OFFSET('42p stat'!$K$1,A49*20,0)-OFFSET('42p stat'!$N$1,A49*20,0)</f>
        <v>0</v>
      </c>
      <c r="H49" s="5">
        <f ca="1">OFFSET('42p stat'!$N$1,A49*20,0)</f>
        <v>0</v>
      </c>
      <c r="I49" s="5"/>
      <c r="J49" s="5" t="e">
        <f t="shared" ca="1" si="4"/>
        <v>#DIV/0!</v>
      </c>
      <c r="K49" s="10" t="e">
        <f t="shared" ca="1" si="5"/>
        <v>#DIV/0!</v>
      </c>
      <c r="L49" t="e">
        <f t="shared" ca="1" si="6"/>
        <v>#DIV/0!</v>
      </c>
    </row>
    <row r="50" spans="1:12" x14ac:dyDescent="0.25">
      <c r="A50">
        <v>20</v>
      </c>
      <c r="C50" t="str">
        <f ca="1">OFFSET('42p stat'!$A$1,A50*20,0)</f>
        <v>non CUDA Time</v>
      </c>
      <c r="D50" s="5">
        <f ca="1">OFFSET('42p trace'!$R$56,(A50-1)*56,0)-OFFSET('42p trace'!$S$56,(A50-1)*56,0)</f>
        <v>49.858200000000579</v>
      </c>
      <c r="E50" s="5">
        <f ca="1">OFFSET('42p trace'!$S$56,(A50-1)*56,0)-OFFSET('42p stat'!$H$1,A50*20,0)</f>
        <v>0.17826599999989412</v>
      </c>
      <c r="F50" s="5">
        <f ca="1">OFFSET('42p stat'!$H$1,A50*20,0)-OFFSET('42p stat'!$K$1,A50*20,0)</f>
        <v>2.451654999999846</v>
      </c>
      <c r="G50" s="5">
        <f ca="1">OFFSET('42p stat'!$K$1,A50*20,0)-OFFSET('42p stat'!$N$1,A50*20,0)</f>
        <v>2621.471501</v>
      </c>
      <c r="H50" s="5">
        <f ca="1">OFFSET('42p stat'!$N$1,A50*20,0)</f>
        <v>124.81397800000001</v>
      </c>
      <c r="I50" s="5"/>
      <c r="J50" s="5">
        <f t="shared" ref="J50:J59" ca="1" si="7">SUM(D50:H50)</f>
        <v>2798.7736000000004</v>
      </c>
      <c r="K50" s="10">
        <f t="shared" ref="K50:K59" ca="1" si="8">G50/J50</f>
        <v>0.93665007451835314</v>
      </c>
      <c r="L50">
        <f t="shared" ca="1" si="6"/>
        <v>3.7788544293744595E-4</v>
      </c>
    </row>
    <row r="51" spans="1:12" x14ac:dyDescent="0.25">
      <c r="A51">
        <v>21</v>
      </c>
      <c r="C51" t="str">
        <f ca="1">OFFSET('42p stat'!$A$1,A51*20,0)</f>
        <v>non CUDA</v>
      </c>
      <c r="D51" s="5">
        <f ca="1">OFFSET('42p trace'!$R$56,(A51-1)*56,0)-OFFSET('42p trace'!$S$56,(A51-1)*56,0)</f>
        <v>2645.4637999999995</v>
      </c>
      <c r="E51" s="5">
        <f ca="1">OFFSET('42p trace'!$S$56,(A51-1)*56,0)-OFFSET('42p stat'!$H$1,A51*20,0)</f>
        <v>0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t="shared" ca="1" si="7"/>
        <v>2645.4637999999995</v>
      </c>
      <c r="K51" s="10">
        <f t="shared" ca="1" si="8"/>
        <v>0</v>
      </c>
      <c r="L51" t="e">
        <f t="shared" ca="1" si="6"/>
        <v>#DIV/0!</v>
      </c>
    </row>
    <row r="52" spans="1:12" x14ac:dyDescent="0.25">
      <c r="A52">
        <v>22</v>
      </c>
      <c r="C52" t="str">
        <f ca="1">OFFSET('42p stat'!$A$1,A52*20,0)</f>
        <v>non CUDA non hash</v>
      </c>
      <c r="D52" s="5">
        <f ca="1">OFFSET('42p trace'!$R$56,(A52-1)*56,0)-OFFSET('42p trace'!$S$56,(A52-1)*56,0)</f>
        <v>0.10099999999965803</v>
      </c>
      <c r="E52" s="5">
        <f ca="1">OFFSET('42p trace'!$S$56,(A52-1)*56,0)-OFFSET('42p stat'!$H$1,A52*20,0)</f>
        <v>0.13272800000004281</v>
      </c>
      <c r="F52" s="5">
        <f ca="1">OFFSET('42p stat'!$H$1,A52*20,0)-OFFSET('42p stat'!$K$1,A52*20,0)</f>
        <v>2.5157810000000609</v>
      </c>
      <c r="G52" s="5">
        <f ca="1">OFFSET('42p stat'!$K$1,A52*20,0)-OFFSET('42p stat'!$N$1,A52*20,0)</f>
        <v>1998.795243</v>
      </c>
      <c r="H52" s="5">
        <f ca="1">OFFSET('42p stat'!$N$1,A52*20,0)</f>
        <v>124.35324799999999</v>
      </c>
      <c r="I52" s="5"/>
      <c r="J52" s="5">
        <f t="shared" ca="1" si="7"/>
        <v>2125.8979999999997</v>
      </c>
      <c r="K52" s="10">
        <f t="shared" ca="1" si="8"/>
        <v>0.94021220350176737</v>
      </c>
      <c r="L52">
        <f t="shared" ca="1" si="6"/>
        <v>5.6126296049051482E-5</v>
      </c>
    </row>
    <row r="53" spans="1:12" x14ac:dyDescent="0.25">
      <c r="A53">
        <v>23</v>
      </c>
      <c r="C53" t="str">
        <f ca="1">OFFSET('42p stat'!$A$1,A53*20,0)</f>
        <v>Classic ACO</v>
      </c>
      <c r="D53" s="5">
        <f ca="1">OFFSET('42p trace'!$R$56,(A53-1)*56,0)-OFFSET('42p trace'!$S$56,(A53-1)*56,0)</f>
        <v>2190.3881999999958</v>
      </c>
      <c r="E53" s="5">
        <f ca="1">OFFSET('42p trace'!$S$56,(A53-1)*56,0)-OFFSET('42p stat'!$H$1,A53*20,0)</f>
        <v>15.783478000001196</v>
      </c>
      <c r="F53" s="5">
        <f ca="1">OFFSET('42p stat'!$H$1,A53*20,0)-OFFSET('42p stat'!$K$1,A53*20,0)</f>
        <v>4.3565520000001925</v>
      </c>
      <c r="G53" s="5">
        <f ca="1">OFFSET('42p stat'!$K$1,A53*20,0)-OFFSET('42p stat'!$N$1,A53*20,0)</f>
        <v>7728.5192070000003</v>
      </c>
      <c r="H53" s="5">
        <f ca="1">OFFSET('42p stat'!$N$1,A53*20,0)</f>
        <v>227.13456300000001</v>
      </c>
      <c r="I53" s="5"/>
      <c r="J53" s="5">
        <f t="shared" ca="1" si="7"/>
        <v>10166.181999999997</v>
      </c>
      <c r="K53" s="10">
        <f t="shared" ca="1" si="8"/>
        <v>0.76021845831601309</v>
      </c>
      <c r="L53">
        <f t="shared" ca="1" si="6"/>
        <v>2.7567353634763256E-5</v>
      </c>
    </row>
    <row r="54" spans="1:12" x14ac:dyDescent="0.25">
      <c r="A54">
        <v>24</v>
      </c>
      <c r="C54" t="str">
        <f ca="1">OFFSET('42p stat'!$A$1,A54*20,0)</f>
        <v>Classic ACO non hash</v>
      </c>
      <c r="D54" s="5">
        <f ca="1">OFFSET('42p trace'!$R$56,(A54-1)*56,0)-OFFSET('42p trace'!$S$56,(A54-1)*56,0)</f>
        <v>0.20820000000003347</v>
      </c>
      <c r="E54" s="5">
        <f ca="1">OFFSET('42p trace'!$S$56,(A54-1)*56,0)-OFFSET('42p stat'!$H$1,A54*20,0)</f>
        <v>15.439649999999347</v>
      </c>
      <c r="F54" s="5">
        <f ca="1">OFFSET('42p stat'!$H$1,A54*20,0)-OFFSET('42p stat'!$K$1,A54*20,0)</f>
        <v>4.1724610000001121</v>
      </c>
      <c r="G54" s="5">
        <f ca="1">OFFSET('42p stat'!$K$1,A54*20,0)-OFFSET('42p stat'!$N$1,A54*20,0)</f>
        <v>6805.8264639999998</v>
      </c>
      <c r="H54" s="5">
        <f ca="1">OFFSET('42p stat'!$N$1,A54*20,0)</f>
        <v>226.25982500000001</v>
      </c>
      <c r="I54" s="5"/>
      <c r="J54" s="5">
        <f t="shared" ca="1" si="7"/>
        <v>7051.9065999999993</v>
      </c>
      <c r="K54" s="10">
        <f t="shared" ca="1" si="8"/>
        <v>0.96510445331195971</v>
      </c>
      <c r="L54">
        <f t="shared" ca="1" si="6"/>
        <v>3.3532896486754471E-5</v>
      </c>
    </row>
    <row r="55" spans="1:12" x14ac:dyDescent="0.25">
      <c r="A55">
        <v>25</v>
      </c>
      <c r="C55" t="str">
        <f ca="1">OFFSET('42p stat'!$A$1,A55*20,0)</f>
        <v>omp</v>
      </c>
      <c r="D55" s="5">
        <f ca="1">OFFSET('42p trace'!$R$56,(A55-1)*56,0)-OFFSET('42p trace'!$S$56,(A55-1)*56,0)</f>
        <v>50.76339999999982</v>
      </c>
      <c r="E55" s="5">
        <f ca="1">OFFSET('42p trace'!$S$56,(A55-1)*56,0)-OFFSET('42p stat'!$H$1,A55*20,0)</f>
        <v>0.1736839999998665</v>
      </c>
      <c r="F55" s="5">
        <f ca="1">OFFSET('42p stat'!$H$1,A55*20,0)-OFFSET('42p stat'!$K$1,A55*20,0)</f>
        <v>2.6001559999999699</v>
      </c>
      <c r="G55" s="5">
        <f ca="1">OFFSET('42p stat'!$K$1,A55*20,0)-OFFSET('42p stat'!$N$1,A55*20,0)</f>
        <v>2518.2749739999999</v>
      </c>
      <c r="H55" s="5">
        <f ca="1">OFFSET('42p stat'!$N$1,A55*20,0)</f>
        <v>124.714186</v>
      </c>
      <c r="I55" s="5"/>
      <c r="J55" s="5">
        <f t="shared" ca="1" si="7"/>
        <v>2696.5263999999997</v>
      </c>
      <c r="K55" s="10">
        <f t="shared" ca="1" si="8"/>
        <v>0.93389590919636467</v>
      </c>
      <c r="L55">
        <f t="shared" ca="1" si="6"/>
        <v>5.7686591083798514E-5</v>
      </c>
    </row>
    <row r="56" spans="1:12" x14ac:dyDescent="0.25">
      <c r="A56">
        <v>26</v>
      </c>
      <c r="C56" t="str">
        <f ca="1">OFFSET('42p stat'!$A$1,A56*20,0)</f>
        <v>omp non hash</v>
      </c>
      <c r="D56" s="5">
        <f ca="1">OFFSET('42p trace'!$R$56,(A56-1)*56,0)-OFFSET('42p trace'!$S$56,(A56-1)*56,0)</f>
        <v>9.9999999998999556E-2</v>
      </c>
      <c r="E56" s="5">
        <f ca="1">OFFSET('42p trace'!$S$56,(A56-1)*56,0)-OFFSET('42p stat'!$H$1,A56*20,0)</f>
        <v>0.13235000000122454</v>
      </c>
      <c r="F56" s="5">
        <f ca="1">OFFSET('42p stat'!$H$1,A56*20,0)-OFFSET('42p stat'!$K$1,A56*20,0)</f>
        <v>2.5186719999996967</v>
      </c>
      <c r="G56" s="5">
        <f ca="1">OFFSET('42p stat'!$K$1,A56*20,0)-OFFSET('42p stat'!$N$1,A56*20,0)</f>
        <v>2048.1015070000003</v>
      </c>
      <c r="H56" s="5">
        <f ca="1">OFFSET('42p stat'!$N$1,A56*20,0)</f>
        <v>124.14567099999999</v>
      </c>
      <c r="I56" s="5"/>
      <c r="J56" s="5">
        <f t="shared" ca="1" si="7"/>
        <v>2174.9982</v>
      </c>
      <c r="K56" s="10">
        <f t="shared" ca="1" si="8"/>
        <v>0.94165664458940712</v>
      </c>
      <c r="L56">
        <f t="shared" ca="1" si="6"/>
        <v>4.0546845007548521E-4</v>
      </c>
    </row>
    <row r="57" spans="1:12" x14ac:dyDescent="0.25">
      <c r="A57">
        <v>27</v>
      </c>
      <c r="C57" t="str">
        <f ca="1">OFFSET('42p stat'!$A$1,A57*20,0)</f>
        <v>non CUDA transp Time</v>
      </c>
      <c r="D57" s="5">
        <f ca="1">OFFSET('42p trace'!$R$56,(A57-1)*56,0)-OFFSET('42p trace'!$S$56,(A57-1)*56,0)</f>
        <v>50.471399999998994</v>
      </c>
      <c r="E57" s="5">
        <f ca="1">OFFSET('42p trace'!$S$56,(A57-1)*56,0)-OFFSET('42p stat'!$H$1,A57*20,0)</f>
        <v>0.18168599999989965</v>
      </c>
      <c r="F57" s="5">
        <f ca="1">OFFSET('42p stat'!$H$1,A57*20,0)-OFFSET('42p stat'!$K$1,A57*20,0)</f>
        <v>2.8509030000000166</v>
      </c>
      <c r="G57" s="5">
        <f ca="1">OFFSET('42p stat'!$K$1,A57*20,0)-OFFSET('42p stat'!$N$1,A57*20,0)</f>
        <v>2639.0062669999998</v>
      </c>
      <c r="H57" s="5">
        <f ca="1">OFFSET('42p stat'!$N$1,A57*20,0)</f>
        <v>129.74974399999999</v>
      </c>
      <c r="I57" s="5"/>
      <c r="J57" s="5">
        <f t="shared" ca="1" si="7"/>
        <v>2822.2599999999989</v>
      </c>
      <c r="K57" s="10">
        <f t="shared" ca="1" si="8"/>
        <v>0.93506844408381962</v>
      </c>
      <c r="L57">
        <f t="shared" ca="1" si="6"/>
        <v>1.9233187392617393E-4</v>
      </c>
    </row>
    <row r="58" spans="1:12" x14ac:dyDescent="0.25">
      <c r="A58">
        <v>28</v>
      </c>
      <c r="C58" t="str">
        <f ca="1">OFFSET('42p stat'!$A$1,A58*20,0)</f>
        <v>non CUDA transp</v>
      </c>
      <c r="D58" s="5">
        <f ca="1">OFFSET('42p trace'!$R$56,(A58-1)*56,0)-OFFSET('42p trace'!$S$56,(A58-1)*56,0)</f>
        <v>2661.8908000000001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t="shared" ca="1" si="7"/>
        <v>2661.8908000000001</v>
      </c>
      <c r="K58" s="10">
        <f t="shared" ca="1" si="8"/>
        <v>0</v>
      </c>
      <c r="L58" t="e">
        <f t="shared" ca="1" si="6"/>
        <v>#DIV/0!</v>
      </c>
    </row>
    <row r="59" spans="1:12" x14ac:dyDescent="0.25">
      <c r="A59">
        <v>29</v>
      </c>
      <c r="C59" t="str">
        <f ca="1">OFFSET('42p stat'!$A$1,A59*20,0)</f>
        <v>non CUDA transp non hash</v>
      </c>
      <c r="D59" s="5">
        <f ca="1">OFFSET('42p trace'!$R$56,(A59-1)*56,0)-OFFSET('42p trace'!$S$56,(A59-1)*56,0)</f>
        <v>8.9600000000245927E-2</v>
      </c>
      <c r="E59" s="5">
        <f ca="1">OFFSET('42p trace'!$S$56,(A59-1)*56,0)-OFFSET('42p stat'!$H$1,A59*20,0)</f>
        <v>0.13313899999957357</v>
      </c>
      <c r="F59" s="5">
        <f ca="1">OFFSET('42p stat'!$H$1,A59*20,0)-OFFSET('42p stat'!$K$1,A59*20,0)</f>
        <v>2.7713730000000396</v>
      </c>
      <c r="G59" s="5">
        <f ca="1">OFFSET('42p stat'!$K$1,A59*20,0)-OFFSET('42p stat'!$N$1,A59*20,0)</f>
        <v>1999.8062900000002</v>
      </c>
      <c r="H59" s="5">
        <f ca="1">OFFSET('42p stat'!$N$1,A59*20,0)</f>
        <v>129.46939800000001</v>
      </c>
      <c r="I59" s="5"/>
      <c r="J59" s="5">
        <f t="shared" ca="1" si="7"/>
        <v>2132.2698</v>
      </c>
      <c r="K59" s="10">
        <f t="shared" ca="1" si="8"/>
        <v>0.93787675931066516</v>
      </c>
      <c r="L59">
        <f t="shared" ca="1" si="6"/>
        <v>2.7172050761472953E-4</v>
      </c>
    </row>
    <row r="60" spans="1:12" x14ac:dyDescent="0.25">
      <c r="A60">
        <v>30</v>
      </c>
      <c r="C60" t="str">
        <f ca="1">OFFSET('42p stat'!$A$1,A60*20,0)</f>
        <v>CUDA Const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 t="str">
        <f ca="1">OFFSET('42p stat'!$A$1,A61*20,0)</f>
        <v>CUDA ant Const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 t="str">
        <f ca="1">OFFSET('42p stat'!$A$1,A62*20,0)</f>
        <v>CUDA ant par Const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 t="str">
        <f ca="1">OFFSET('42p stat'!$A$1,A63*20,0)</f>
        <v>CUDA ant add CPU Const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 t="str">
        <f ca="1">OFFSET('42p stat'!$A$1,A64*20,0)</f>
        <v>CUDA opt Const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 t="str">
        <f ca="1">OFFSET('42p stat'!$A$1,A65*20,0)</f>
        <v>CUDA opt ant Const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 t="str">
        <f ca="1">OFFSET('42p stat'!$A$1,A66*20,0)</f>
        <v>CUDA opt ant par Const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700.88277999999991</v>
      </c>
      <c r="E84" s="5">
        <f ca="1">OFFSET('42p trace'!$S$56,(A84-1)*56,0)</f>
        <v>684.58223999999984</v>
      </c>
      <c r="F84" s="5">
        <f ca="1">OFFSET('42p stat'!$H$1,A84*20,0)</f>
        <v>648.59590300000002</v>
      </c>
      <c r="G84" s="5">
        <f ca="1">OFFSET('42p stat'!$K$1,A84*20,0)</f>
        <v>633.21042999999997</v>
      </c>
      <c r="H84" s="5">
        <f ca="1">OFFSET('42p stat'!$N$1,A84*20,0)</f>
        <v>305.333643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727.69708000000014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2955.4098000000008</v>
      </c>
      <c r="E86" s="5">
        <f ca="1">OFFSET('42p trace'!$S$56,(A86-1)*56,0)</f>
        <v>2953.6901999999995</v>
      </c>
      <c r="F86" s="5">
        <f ca="1">OFFSET('42p stat'!$H$1,A86*20,0)</f>
        <v>2864.1238819999999</v>
      </c>
      <c r="G86" s="5">
        <f ca="1">OFFSET('42p stat'!$K$1,A86*20,0)</f>
        <v>2836.0929150000002</v>
      </c>
      <c r="H86" s="5">
        <f ca="1">OFFSET('42p stat'!$N$1,A86*20,0)</f>
        <v>594.64731800000004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546.72077999999999</v>
      </c>
      <c r="E87" s="5">
        <f ca="1">OFFSET('42p trace'!$S$56,(A87-1)*56,0)</f>
        <v>530.28567999999996</v>
      </c>
      <c r="F87" s="5">
        <f ca="1">OFFSET('42p stat'!$H$1,A87*20,0)</f>
        <v>494.26923399999998</v>
      </c>
      <c r="G87" s="5">
        <f ca="1">OFFSET('42p stat'!$K$1,A87*20,0)</f>
        <v>474.660327</v>
      </c>
      <c r="H87" s="5">
        <f ca="1">OFFSET('42p stat'!$N$1,A87*20,0)</f>
        <v>347.00732499999998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496.59163999999987</v>
      </c>
      <c r="E88" s="5">
        <f ca="1">OFFSET('42p trace'!$S$56,(A88-1)*56,0)</f>
        <v>480.05012000000005</v>
      </c>
      <c r="F88" s="5">
        <f ca="1">OFFSET('42p stat'!$H$1,A88*20,0)</f>
        <v>444.13642499999997</v>
      </c>
      <c r="G88" s="5">
        <f ca="1">OFFSET('42p stat'!$K$1,A88*20,0)</f>
        <v>428.69393600000001</v>
      </c>
      <c r="H88" s="5">
        <f ca="1">OFFSET('42p stat'!$N$1,A88*20,0)</f>
        <v>300.90713399999999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515.17039999999986</v>
      </c>
      <c r="E89" s="5">
        <f ca="1">OFFSET('42p trace'!$S$56,(A89-1)*56,0)</f>
        <v>498.49997999999982</v>
      </c>
      <c r="F89" s="5">
        <f ca="1">OFFSET('42p stat'!$H$1,A89*20,0)</f>
        <v>462.55983300000003</v>
      </c>
      <c r="G89" s="5">
        <f ca="1">OFFSET('42p stat'!$K$1,A89*20,0)</f>
        <v>442.990365</v>
      </c>
      <c r="H89" s="5">
        <f ca="1">OFFSET('42p stat'!$N$1,A89*20,0)</f>
        <v>346.39669300000003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653.67467999999997</v>
      </c>
      <c r="E90" s="5">
        <f ca="1">OFFSET('42p trace'!$S$56,(A90-1)*56,0)</f>
        <v>636.53955999999994</v>
      </c>
      <c r="F90" s="5">
        <f ca="1">OFFSET('42p stat'!$H$1,A90*20,0)</f>
        <v>327.78622000000001</v>
      </c>
      <c r="G90" s="5">
        <f ca="1">OFFSET('42p stat'!$K$1,A90*20,0)</f>
        <v>325.520895</v>
      </c>
      <c r="H90" s="5">
        <f ca="1">OFFSET('42p stat'!$N$1,A90*20,0)</f>
        <v>123.441075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638.64558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664.92129999999986</v>
      </c>
      <c r="E92" s="5">
        <f ca="1">OFFSET('42p trace'!$S$56,(A92-1)*56,0)</f>
        <v>647.0729399999999</v>
      </c>
      <c r="F92" s="5">
        <f ca="1">OFFSET('42p stat'!$H$1,A92*20,0)</f>
        <v>310.31967800000001</v>
      </c>
      <c r="G92" s="5">
        <f ca="1">OFFSET('42p stat'!$K$1,A92*20,0)</f>
        <v>308.20544799999999</v>
      </c>
      <c r="H92" s="5">
        <f ca="1">OFFSET('42p stat'!$N$1,A92*20,0)</f>
        <v>123.27213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3640.7987999999987</v>
      </c>
      <c r="E93" s="5">
        <f ca="1">OFFSET('42p trace'!$S$56,(A93-1)*56,0)</f>
        <v>3589.2062000000001</v>
      </c>
      <c r="F93" s="5">
        <f ca="1">OFFSET('42p stat'!$H$1,A93*20,0)</f>
        <v>3579.9946190000001</v>
      </c>
      <c r="G93" s="5">
        <f ca="1">OFFSET('42p stat'!$K$1,A93*20,0)</f>
        <v>3551.910449</v>
      </c>
      <c r="H93" s="5">
        <f ca="1">OFFSET('42p stat'!$N$1,A93*20,0)</f>
        <v>601.08268099999998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725.44533999999987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700.26081999999985</v>
      </c>
      <c r="E95" s="5">
        <f ca="1">OFFSET('42p trace'!$S$56,(A95-1)*56,0)</f>
        <v>682.80912000000001</v>
      </c>
      <c r="F95" s="5">
        <f ca="1">OFFSET('42p stat'!$H$1,A95*20,0)</f>
        <v>647.45873200000005</v>
      </c>
      <c r="G95" s="5">
        <f ca="1">OFFSET('42p stat'!$K$1,A95*20,0)</f>
        <v>328.43316700000003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525.14832000000001</v>
      </c>
      <c r="E96" s="5">
        <f ca="1">OFFSET('42p trace'!$S$56,(A96-1)*56,0)</f>
        <v>523.29328000000021</v>
      </c>
      <c r="F96" s="5">
        <f ca="1">OFFSET('42p stat'!$H$1,A96*20,0)</f>
        <v>488.08568400000001</v>
      </c>
      <c r="G96" s="5">
        <f ca="1">OFFSET('42p stat'!$K$1,A96*20,0)</f>
        <v>176.00860900000001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541.87487999999996</v>
      </c>
      <c r="E97" s="5">
        <f ca="1">OFFSET('42p trace'!$S$56,(A97-1)*56,0)</f>
        <v>524.65102000000013</v>
      </c>
      <c r="F97" s="5">
        <f ca="1">OFFSET('42p stat'!$H$1,A97*20,0)</f>
        <v>488.769001</v>
      </c>
      <c r="G97" s="5">
        <f ca="1">OFFSET('42p stat'!$K$1,A97*20,0)</f>
        <v>127.27852900000001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510.85371999999984</v>
      </c>
      <c r="E98" s="5">
        <f ca="1">OFFSET('42p trace'!$S$56,(A98-1)*56,0)</f>
        <v>493.6855599999999</v>
      </c>
      <c r="F98" s="5">
        <f ca="1">OFFSET('42p stat'!$H$1,A98*20,0)</f>
        <v>457.78983499999998</v>
      </c>
      <c r="G98" s="5">
        <f ca="1">OFFSET('42p stat'!$K$1,A98*20,0)</f>
        <v>96.279086000000007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492.95935999999989</v>
      </c>
      <c r="E99" s="5">
        <f ca="1">OFFSET('42p trace'!$S$56,(A99-1)*56,0)</f>
        <v>475.46698000000009</v>
      </c>
      <c r="F99" s="5">
        <f ca="1">OFFSET('42p stat'!$H$1,A99*20,0)</f>
        <v>439.76558699999998</v>
      </c>
      <c r="G99" s="5">
        <f ca="1">OFFSET('42p stat'!$K$1,A99*20,0)</f>
        <v>127.42614500000001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opt_one_GPU</v>
      </c>
      <c r="D100" s="5" t="e">
        <f ca="1">OFFSET('42p trace'!$R$56,(A100-1)*56,0)</f>
        <v>#DIV/0!</v>
      </c>
      <c r="E100" s="5" t="e">
        <f ca="1">OFFSET('42p trace'!$S$56,(A100-1)*56,0)</f>
        <v>#DIV/0!</v>
      </c>
      <c r="F100" s="5">
        <f ca="1">OFFSET('42p stat'!$H$1,A100*20,0)</f>
        <v>0</v>
      </c>
      <c r="G100" s="5">
        <f ca="1">OFFSET('42p stat'!$K$1,A100*20,0)</f>
        <v>0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opt_one_GPU ant</v>
      </c>
      <c r="D101" s="5" t="e">
        <f ca="1">OFFSET('42p trace'!$R$56,(A101-1)*56,0)</f>
        <v>#DIV/0!</v>
      </c>
      <c r="E101" s="5" t="e">
        <f ca="1">OFFSET('42p trace'!$S$56,(A101-1)*56,0)</f>
        <v>#DIV/0!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opt_one_GPU ant local</v>
      </c>
      <c r="D102" s="5" t="e">
        <f ca="1">OFFSET('42p trace'!$R$56,(A102-1)*56,0)</f>
        <v>#DIV/0!</v>
      </c>
      <c r="E102" s="5" t="e">
        <f ca="1">OFFSET('42p trace'!$S$56,(A102-1)*56,0)</f>
        <v>#DIV/0!</v>
      </c>
      <c r="F102" s="5">
        <f ca="1">OFFSET('42p stat'!$H$1,A102*20,0)</f>
        <v>0</v>
      </c>
      <c r="G102" s="5">
        <f ca="1">OFFSET('42p stat'!$K$1,A102*20,0)</f>
        <v>0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non CUDA Time</v>
      </c>
      <c r="D103" s="5">
        <f ca="1">OFFSET('42p trace'!$R$56,(A103-1)*56,0)</f>
        <v>2798.7736000000004</v>
      </c>
      <c r="E103" s="5">
        <f ca="1">OFFSET('42p trace'!$S$56,(A103-1)*56,0)</f>
        <v>2748.9153999999999</v>
      </c>
      <c r="F103" s="5">
        <f ca="1">OFFSET('42p stat'!$H$1,A103*20,0)</f>
        <v>2748.737134</v>
      </c>
      <c r="G103" s="5">
        <f ca="1">OFFSET('42p stat'!$K$1,A103*20,0)</f>
        <v>2746.2854790000001</v>
      </c>
      <c r="H103" s="5">
        <f ca="1">OFFSET('42p stat'!$N$1,A103*20,0)</f>
        <v>124.81397800000001</v>
      </c>
    </row>
    <row r="104" spans="1:8" x14ac:dyDescent="0.25">
      <c r="A104">
        <v>21</v>
      </c>
      <c r="C104" t="str">
        <f ca="1">OFFSET('42p stat'!$A$1,A104*20,0)</f>
        <v>non CUDA</v>
      </c>
      <c r="D104" s="5">
        <f ca="1">OFFSET('42p trace'!$R$56,(A104-1)*56,0)</f>
        <v>2645.4637999999995</v>
      </c>
      <c r="E104" s="5">
        <f ca="1">OFFSET('42p trace'!$S$56,(A104-1)*56,0)</f>
        <v>0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non CUDA non hash</v>
      </c>
      <c r="D105" s="5">
        <f ca="1">OFFSET('42p trace'!$R$56,(A105-1)*56,0)</f>
        <v>2125.8979999999997</v>
      </c>
      <c r="E105" s="5">
        <f ca="1">OFFSET('42p trace'!$S$56,(A105-1)*56,0)</f>
        <v>2125.797</v>
      </c>
      <c r="F105" s="5">
        <f ca="1">OFFSET('42p stat'!$H$1,A105*20,0)</f>
        <v>2125.664272</v>
      </c>
      <c r="G105" s="5">
        <f ca="1">OFFSET('42p stat'!$K$1,A105*20,0)</f>
        <v>2123.1484909999999</v>
      </c>
      <c r="H105" s="5">
        <f ca="1">OFFSET('42p stat'!$N$1,A105*20,0)</f>
        <v>124.35324799999999</v>
      </c>
    </row>
    <row r="106" spans="1:8" x14ac:dyDescent="0.25">
      <c r="A106">
        <v>23</v>
      </c>
      <c r="C106" t="str">
        <f ca="1">OFFSET('42p stat'!$A$1,A106*20,0)</f>
        <v>Classic ACO</v>
      </c>
      <c r="D106" s="5">
        <f ca="1">OFFSET('42p trace'!$R$56,(A106-1)*56,0)</f>
        <v>10166.181999999997</v>
      </c>
      <c r="E106" s="5">
        <f ca="1">OFFSET('42p trace'!$S$56,(A106-1)*56,0)</f>
        <v>7975.7938000000013</v>
      </c>
      <c r="F106" s="5">
        <f ca="1">OFFSET('42p stat'!$H$1,A106*20,0)</f>
        <v>7960.0103220000001</v>
      </c>
      <c r="G106" s="5">
        <f ca="1">OFFSET('42p stat'!$K$1,A106*20,0)</f>
        <v>7955.6537699999999</v>
      </c>
      <c r="H106" s="5">
        <f ca="1">OFFSET('42p stat'!$N$1,A106*20,0)</f>
        <v>227.13456300000001</v>
      </c>
    </row>
    <row r="107" spans="1:8" x14ac:dyDescent="0.25">
      <c r="A107">
        <v>24</v>
      </c>
      <c r="C107" t="str">
        <f ca="1">OFFSET('42p stat'!$A$1,A107*20,0)</f>
        <v>Classic ACO non hash</v>
      </c>
      <c r="D107" s="5">
        <f ca="1">OFFSET('42p trace'!$R$56,(A107-1)*56,0)</f>
        <v>7051.9065999999993</v>
      </c>
      <c r="E107" s="5">
        <f ca="1">OFFSET('42p trace'!$S$56,(A107-1)*56,0)</f>
        <v>7051.6983999999993</v>
      </c>
      <c r="F107" s="5">
        <f ca="1">OFFSET('42p stat'!$H$1,A107*20,0)</f>
        <v>7036.25875</v>
      </c>
      <c r="G107" s="5">
        <f ca="1">OFFSET('42p stat'!$K$1,A107*20,0)</f>
        <v>7032.0862889999999</v>
      </c>
      <c r="H107" s="5">
        <f ca="1">OFFSET('42p stat'!$N$1,A107*20,0)</f>
        <v>226.25982500000001</v>
      </c>
    </row>
    <row r="108" spans="1:8" x14ac:dyDescent="0.25">
      <c r="A108">
        <v>25</v>
      </c>
      <c r="C108" t="str">
        <f ca="1">OFFSET('42p stat'!$A$1,A108*20,0)</f>
        <v>omp</v>
      </c>
      <c r="D108" s="5">
        <f ca="1">OFFSET('42p trace'!$R$56,(A108-1)*56,0)</f>
        <v>2696.5263999999997</v>
      </c>
      <c r="E108" s="5">
        <f ca="1">OFFSET('42p trace'!$S$56,(A108-1)*56,0)</f>
        <v>2645.7629999999999</v>
      </c>
      <c r="F108" s="5">
        <f ca="1">OFFSET('42p stat'!$H$1,A108*20,0)</f>
        <v>2645.5893160000001</v>
      </c>
      <c r="G108" s="5">
        <f ca="1">OFFSET('42p stat'!$K$1,A108*20,0)</f>
        <v>2642.9891600000001</v>
      </c>
      <c r="H108" s="5">
        <f ca="1">OFFSET('42p stat'!$N$1,A108*20,0)</f>
        <v>124.714186</v>
      </c>
    </row>
    <row r="109" spans="1:8" x14ac:dyDescent="0.25">
      <c r="A109">
        <v>26</v>
      </c>
      <c r="C109" t="str">
        <f ca="1">OFFSET('42p stat'!$A$1,A109*20,0)</f>
        <v>omp non hash</v>
      </c>
      <c r="D109" s="5">
        <f ca="1">OFFSET('42p trace'!$R$56,(A109-1)*56,0)</f>
        <v>2174.9982</v>
      </c>
      <c r="E109" s="5">
        <f ca="1">OFFSET('42p trace'!$S$56,(A109-1)*56,0)</f>
        <v>2174.898200000001</v>
      </c>
      <c r="F109" s="5">
        <f ca="1">OFFSET('42p stat'!$H$1,A109*20,0)</f>
        <v>2174.7658499999998</v>
      </c>
      <c r="G109" s="5">
        <f ca="1">OFFSET('42p stat'!$K$1,A109*20,0)</f>
        <v>2172.2471780000001</v>
      </c>
      <c r="H109" s="5">
        <f ca="1">OFFSET('42p stat'!$N$1,A109*20,0)</f>
        <v>124.14567099999999</v>
      </c>
    </row>
    <row r="110" spans="1:8" x14ac:dyDescent="0.25">
      <c r="A110">
        <v>27</v>
      </c>
      <c r="C110" t="str">
        <f ca="1">OFFSET('42p stat'!$A$1,A110*20,0)</f>
        <v>non CUDA transp Time</v>
      </c>
      <c r="D110" s="5">
        <f ca="1">OFFSET('42p trace'!$R$56,(A110-1)*56,0)</f>
        <v>2822.2599999999989</v>
      </c>
      <c r="E110" s="5">
        <f ca="1">OFFSET('42p trace'!$S$56,(A110-1)*56,0)</f>
        <v>2771.7885999999999</v>
      </c>
      <c r="F110" s="5">
        <f ca="1">OFFSET('42p stat'!$H$1,A110*20,0)</f>
        <v>2771.606914</v>
      </c>
      <c r="G110" s="5">
        <f ca="1">OFFSET('42p stat'!$K$1,A110*20,0)</f>
        <v>2768.7560109999999</v>
      </c>
      <c r="H110" s="5">
        <f ca="1">OFFSET('42p stat'!$N$1,A110*20,0)</f>
        <v>129.74974399999999</v>
      </c>
    </row>
    <row r="111" spans="1:8" x14ac:dyDescent="0.25">
      <c r="A111">
        <v>28</v>
      </c>
      <c r="C111" t="str">
        <f ca="1">OFFSET('42p stat'!$A$1,A111*20,0)</f>
        <v>non CUDA transp</v>
      </c>
      <c r="D111" s="5">
        <f ca="1">OFFSET('42p trace'!$R$56,(A111-1)*56,0)</f>
        <v>2661.8908000000001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transp non hash</v>
      </c>
      <c r="D112" s="5">
        <f ca="1">OFFSET('42p trace'!$R$56,(A112-1)*56,0)</f>
        <v>2132.2698</v>
      </c>
      <c r="E112" s="5">
        <f ca="1">OFFSET('42p trace'!$S$56,(A112-1)*56,0)</f>
        <v>2132.1801999999998</v>
      </c>
      <c r="F112" s="5">
        <f ca="1">OFFSET('42p stat'!$H$1,A112*20,0)</f>
        <v>2132.0470610000002</v>
      </c>
      <c r="G112" s="5">
        <f ca="1">OFFSET('42p stat'!$K$1,A112*20,0)</f>
        <v>2129.2756880000002</v>
      </c>
      <c r="H112" s="5">
        <f ca="1">OFFSET('42p stat'!$N$1,A112*20,0)</f>
        <v>129.46939800000001</v>
      </c>
    </row>
    <row r="113" spans="1:8" x14ac:dyDescent="0.25">
      <c r="A113">
        <v>30</v>
      </c>
      <c r="C113" t="str">
        <f ca="1">OFFSET('42p stat'!$A$1,A113*20,0)</f>
        <v>CUDA Const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 t="str">
        <f ca="1">OFFSET('42p stat'!$A$1,A114*20,0)</f>
        <v>CUDA ant Const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CUDA ant par Const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 t="str">
        <f ca="1">OFFSET('42p stat'!$A$1,A116*20,0)</f>
        <v>CUDA ant add CPU Const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 t="str">
        <f ca="1">OFFSET('42p stat'!$A$1,A117*20,0)</f>
        <v>CUDA opt Const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 ant Const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 ant par Const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93.449239891599916</v>
      </c>
      <c r="E138" s="5">
        <f ca="1">OFFSET('42p trace'!$V$56,(A31-1)*56,0)</f>
        <v>93.903753582400043</v>
      </c>
      <c r="F138" s="5">
        <f ca="1">OFFSET('42p stat'!$H$1,A138*20,1)</f>
        <v>94.455915000000005</v>
      </c>
      <c r="G138" s="5">
        <f ca="1">OFFSET('42p stat'!$K$1,A138*20,1)</f>
        <v>93.746645999999998</v>
      </c>
      <c r="H138" s="5">
        <f ca="1">OFFSET('42p stat'!$N$1,A138*20,1)</f>
        <v>93.519510999999994</v>
      </c>
      <c r="J138" s="5">
        <f ca="1">SUM(D138:H138)</f>
        <v>469.07506547399998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106.58589199360003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106.58589199360003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424.57192595999948</v>
      </c>
      <c r="E140" s="5">
        <f ca="1">OFFSET('42p trace'!$V$56,(A33-1)*56,0)</f>
        <v>424.36392596000064</v>
      </c>
      <c r="F140" s="5">
        <f ca="1">OFFSET('42p stat'!$H$1,A140*20,1)</f>
        <v>405.72797600000001</v>
      </c>
      <c r="G140" s="5">
        <f ca="1">OFFSET('42p stat'!$K$1,A140*20,1)</f>
        <v>404.796828</v>
      </c>
      <c r="H140" s="5">
        <f ca="1">OFFSET('42p stat'!$N$1,A140*20,1)</f>
        <v>393.16622799999999</v>
      </c>
      <c r="J140" s="5">
        <f t="shared" ca="1" si="11"/>
        <v>2052.6268839200002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8.0951522115999701</v>
      </c>
      <c r="E141" s="5">
        <f ca="1">OFFSET('42p trace'!$V$56,(A34-1)*56,0)</f>
        <v>7.7988558576000049</v>
      </c>
      <c r="F141" s="5">
        <f ca="1">OFFSET('42p stat'!$H$1,A141*20,1)</f>
        <v>7.6879030000000004</v>
      </c>
      <c r="G141" s="5">
        <f ca="1">OFFSET('42p stat'!$K$1,A141*20,1)</f>
        <v>7.6964880000000004</v>
      </c>
      <c r="H141" s="5">
        <f ca="1">OFFSET('42p stat'!$N$1,A141*20,1)</f>
        <v>7.6723619999999997</v>
      </c>
      <c r="J141" s="5">
        <f t="shared" ca="1" si="11"/>
        <v>38.950761069199977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0.12218143039999763</v>
      </c>
      <c r="E142" s="5">
        <f ca="1">OFFSET('42p trace'!$V$56,(A35-1)*56,0)</f>
        <v>7.4531385599999125E-2</v>
      </c>
      <c r="F142" s="5">
        <f ca="1">OFFSET('42p stat'!$H$1,A142*20,1)</f>
        <v>5.9965999999999998E-2</v>
      </c>
      <c r="G142" s="5">
        <f ca="1">OFFSET('42p stat'!$K$1,A142*20,1)</f>
        <v>5.8228000000000002E-2</v>
      </c>
      <c r="H142" s="5">
        <f ca="1">OFFSET('42p stat'!$N$1,A142*20,1)</f>
        <v>2.4390999999999999E-2</v>
      </c>
      <c r="J142" s="5">
        <f t="shared" ca="1" si="11"/>
        <v>0.33929781599999675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7.8365036400000259</v>
      </c>
      <c r="E143" s="5">
        <f ca="1">OFFSET('42p trace'!$V$56,(A36-1)*56,0)</f>
        <v>7.7620558995999973</v>
      </c>
      <c r="F143" s="5">
        <f ca="1">OFFSET('42p stat'!$H$1,A143*20,1)</f>
        <v>7.711735</v>
      </c>
      <c r="G143" s="5">
        <f ca="1">OFFSET('42p stat'!$K$1,A143*20,1)</f>
        <v>7.7351260000000002</v>
      </c>
      <c r="H143" s="5">
        <f ca="1">OFFSET('42p stat'!$N$1,A143*20,1)</f>
        <v>7.7604160000000002</v>
      </c>
      <c r="J143" s="5">
        <f t="shared" ca="1" si="11"/>
        <v>38.805836539600023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1.7924288575999989</v>
      </c>
      <c r="E144" s="5">
        <f ca="1">OFFSET('42p trace'!$V$56,(A37-1)*56,0)</f>
        <v>1.5996432464000194</v>
      </c>
      <c r="F144" s="5">
        <f ca="1">OFFSET('42p stat'!$H$1,A144*20,1)</f>
        <v>0.49693599999999999</v>
      </c>
      <c r="G144" s="5">
        <f ca="1">OFFSET('42p stat'!$K$1,A144*20,1)</f>
        <v>0.68281099999999995</v>
      </c>
      <c r="H144" s="5">
        <f ca="1">OFFSET('42p stat'!$N$1,A144*20,1)</f>
        <v>5.0809999999999996E-3</v>
      </c>
      <c r="J144" s="5">
        <f t="shared" ca="1" si="11"/>
        <v>4.5769001040000177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2.2310228036000197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2.2310228036000197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620.10098453000012</v>
      </c>
      <c r="E146" s="5">
        <f ca="1">OFFSET('42p trace'!$V$56,(A39-1)*56,0)</f>
        <v>596.67716989639985</v>
      </c>
      <c r="F146" s="5">
        <f ca="1">OFFSET('42p stat'!$H$1,A146*20,1)</f>
        <v>71.905505000000005</v>
      </c>
      <c r="G146" s="5">
        <f ca="1">OFFSET('42p stat'!$K$1,A146*20,1)</f>
        <v>71.864339000000001</v>
      </c>
      <c r="H146" s="5">
        <f ca="1">OFFSET('42p stat'!$N$1,A146*20,1)</f>
        <v>7.6680000000000003E-3</v>
      </c>
      <c r="J146" s="5">
        <f t="shared" ca="1" si="11"/>
        <v>1360.5556664263997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34.669002559999896</v>
      </c>
      <c r="E147" s="5">
        <f ca="1">OFFSET('42p trace'!$V$56,(A40-1)*56,0)</f>
        <v>32.934027559999919</v>
      </c>
      <c r="F147" s="5">
        <f ca="1">OFFSET('42p stat'!$H$1,A147*20,1)</f>
        <v>32.728859999999997</v>
      </c>
      <c r="G147" s="5">
        <f ca="1">OFFSET('42p stat'!$K$1,A147*20,1)</f>
        <v>32.743510999999998</v>
      </c>
      <c r="H147" s="5">
        <f ca="1">OFFSET('42p stat'!$N$1,A147*20,1)</f>
        <v>0.38813300000000001</v>
      </c>
      <c r="J147" s="5">
        <f t="shared" ca="1" si="11"/>
        <v>133.46353411999982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149.51334610440011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149.51334610440011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137.00831942759999</v>
      </c>
      <c r="E149" s="5">
        <f ca="1">OFFSET('42p trace'!$V$56,(A42-1)*56,0)</f>
        <v>135.9692987055999</v>
      </c>
      <c r="F149" s="5">
        <f ca="1">OFFSET('42p stat'!$H$1,A149*20,1)</f>
        <v>135.297719</v>
      </c>
      <c r="G149" s="5">
        <f ca="1">OFFSET('42p stat'!$K$1,A149*20,1)</f>
        <v>2.1221E-2</v>
      </c>
      <c r="H149" s="5">
        <f ca="1">OFFSET('42p stat'!$N$1,A149*20,1)</f>
        <v>0</v>
      </c>
      <c r="J149" s="5">
        <f t="shared" ca="1" si="11"/>
        <v>408.29655813319988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86.204172537599959</v>
      </c>
      <c r="E150" s="5">
        <f ca="1">OFFSET('42p trace'!$V$56,(A43-1)*56,0)</f>
        <v>85.088052081600111</v>
      </c>
      <c r="F150" s="5">
        <f ca="1">OFFSET('42p stat'!$H$1,A150*20,1)</f>
        <v>85.153428000000005</v>
      </c>
      <c r="G150" s="5">
        <f ca="1">OFFSET('42p stat'!$K$1,A150*20,1)</f>
        <v>1.3061E-2</v>
      </c>
      <c r="H150" s="5">
        <f ca="1">OFFSET('42p stat'!$N$1,A150*20,1)</f>
        <v>0</v>
      </c>
      <c r="J150" s="5">
        <f t="shared" ca="1" si="11"/>
        <v>256.45871361920007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0.50373954559999434</v>
      </c>
      <c r="E151" s="5">
        <f ca="1">OFFSET('42p trace'!$V$56,(A44-1)*56,0)</f>
        <v>0.51634713960000045</v>
      </c>
      <c r="F151" s="5">
        <f ca="1">OFFSET('42p stat'!$H$1,A151*20,1)</f>
        <v>0.463339</v>
      </c>
      <c r="G151" s="5">
        <f ca="1">OFFSET('42p stat'!$K$1,A151*20,1)</f>
        <v>2.2898000000000002E-2</v>
      </c>
      <c r="H151" s="5">
        <f ca="1">OFFSET('42p stat'!$N$1,A151*20,1)</f>
        <v>0</v>
      </c>
      <c r="J151" s="5">
        <f t="shared" ref="J151:J156" ca="1" si="12">SUM(D151:H151)</f>
        <v>1.5063236851999948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0.62805324159999787</v>
      </c>
      <c r="E152" s="5">
        <f ca="1">OFFSET('42p trace'!$V$56,(A45-1)*56,0)</f>
        <v>0.59126092640000028</v>
      </c>
      <c r="F152" s="5">
        <f ca="1">OFFSET('42p stat'!$H$1,A152*20,1)</f>
        <v>0.50763999999999998</v>
      </c>
      <c r="G152" s="5">
        <f ca="1">OFFSET('42p stat'!$K$1,A152*20,1)</f>
        <v>8.2970000000000006E-3</v>
      </c>
      <c r="H152" s="5">
        <f ca="1">OFFSET('42p stat'!$N$1,A152*20,1)</f>
        <v>0</v>
      </c>
      <c r="J152" s="5">
        <f t="shared" ca="1" si="12"/>
        <v>1.735251167999998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0.54514787040000456</v>
      </c>
      <c r="E153" s="5">
        <f ca="1">OFFSET('42p trace'!$V$56,(A46-1)*56,0)</f>
        <v>0.23066813960000254</v>
      </c>
      <c r="F153" s="5">
        <f ca="1">OFFSET('42p stat'!$H$1,A153*20,1)</f>
        <v>6.1698000000000003E-2</v>
      </c>
      <c r="G153" s="5">
        <f ca="1">OFFSET('42p stat'!$K$1,A153*20,1)</f>
        <v>2.1316000000000002E-2</v>
      </c>
      <c r="H153" s="5">
        <f ca="1">OFFSET('42p stat'!$N$1,A153*20,1)</f>
        <v>0</v>
      </c>
      <c r="J153" s="5">
        <f t="shared" ca="1" si="12"/>
        <v>0.85883001000000714</v>
      </c>
    </row>
    <row r="154" spans="1:10" x14ac:dyDescent="0.25">
      <c r="A154">
        <v>17</v>
      </c>
      <c r="C154" t="str">
        <f ca="1">OFFSET('42p stat'!$A$1,A154*20,0)</f>
        <v>CUDA opt_one_GPU</v>
      </c>
      <c r="D154" s="5" t="e">
        <f ca="1">OFFSET('42p trace'!$U$56,(A47-1)*56,0)</f>
        <v>#DIV/0!</v>
      </c>
      <c r="E154" s="5" t="e">
        <f ca="1">OFFSET('42p trace'!$V$56,(A47-1)*56,0)</f>
        <v>#DIV/0!</v>
      </c>
      <c r="F154" s="5">
        <f ca="1">OFFSET('42p stat'!$H$1,A154*20,1)</f>
        <v>0</v>
      </c>
      <c r="G154" s="5">
        <f ca="1">OFFSET('42p stat'!$K$1,A154*20,1)</f>
        <v>0</v>
      </c>
      <c r="H154" s="5">
        <f ca="1">OFFSET('42p stat'!$N$1,A154*20,1)</f>
        <v>0</v>
      </c>
      <c r="J154" s="5" t="e">
        <f t="shared" ca="1" si="12"/>
        <v>#DIV/0!</v>
      </c>
    </row>
    <row r="155" spans="1:10" x14ac:dyDescent="0.25">
      <c r="A155">
        <v>18</v>
      </c>
      <c r="C155" t="str">
        <f ca="1">OFFSET('42p stat'!$A$1,A155*20,0)</f>
        <v>CUDA opt_one_GPU ant</v>
      </c>
      <c r="D155" s="5" t="e">
        <f ca="1">OFFSET('42p trace'!$U$56,(A48-1)*56,0)</f>
        <v>#DIV/0!</v>
      </c>
      <c r="E155" s="5" t="e">
        <f ca="1">OFFSET('42p trace'!$V$56,(A48-1)*56,0)</f>
        <v>#DIV/0!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 t="e">
        <f t="shared" ca="1" si="12"/>
        <v>#DIV/0!</v>
      </c>
    </row>
    <row r="156" spans="1:10" x14ac:dyDescent="0.25">
      <c r="A156">
        <v>19</v>
      </c>
      <c r="C156" t="str">
        <f ca="1">OFFSET('42p stat'!$A$1,A156*20,0)</f>
        <v>CUDA opt_one_GPU ant local</v>
      </c>
      <c r="D156" s="5" t="e">
        <f ca="1">OFFSET('42p trace'!$U$56,(A49-1)*56,0)</f>
        <v>#DIV/0!</v>
      </c>
      <c r="E156" s="5" t="e">
        <f ca="1">OFFSET('42p trace'!$V$56,(A49-1)*56,0)</f>
        <v>#DIV/0!</v>
      </c>
      <c r="F156" s="5">
        <f ca="1">OFFSET('42p stat'!$H$1,A156*20,1)</f>
        <v>0</v>
      </c>
      <c r="G156" s="5">
        <f ca="1">OFFSET('42p stat'!$K$1,A156*20,1)</f>
        <v>0</v>
      </c>
      <c r="H156" s="5">
        <f ca="1">OFFSET('42p stat'!$N$1,A156*20,1)</f>
        <v>0</v>
      </c>
      <c r="J156" s="5" t="e">
        <f t="shared" ca="1" si="12"/>
        <v>#DIV/0!</v>
      </c>
    </row>
    <row r="157" spans="1:10" x14ac:dyDescent="0.25">
      <c r="A157">
        <v>20</v>
      </c>
      <c r="C157" t="str">
        <f ca="1">OFFSET('42p stat'!$A$1,A157*20,0)</f>
        <v>non CUDA Time</v>
      </c>
      <c r="D157" s="5">
        <f ca="1">OFFSET('42p trace'!$U$56,(A50-1)*56,0)</f>
        <v>2.7048710399999876</v>
      </c>
      <c r="E157" s="5">
        <f ca="1">OFFSET('42p trace'!$V$56,(A50-1)*56,0)</f>
        <v>2.6873088400000387</v>
      </c>
      <c r="F157" s="5">
        <f ca="1">OFFSET('42p stat'!$H$1,A157*20,1)</f>
        <v>2.683227</v>
      </c>
      <c r="G157" s="5">
        <f ca="1">OFFSET('42p stat'!$K$1,A157*20,1)</f>
        <v>2.6833619999999998</v>
      </c>
      <c r="H157" s="5">
        <f ca="1">OFFSET('42p stat'!$N$1,A157*20,1)</f>
        <v>2.9652000000000001E-2</v>
      </c>
      <c r="J157" s="5">
        <f t="shared" ref="J157:J166" ca="1" si="13">SUM(D157:H157)</f>
        <v>10.788420880000027</v>
      </c>
    </row>
    <row r="158" spans="1:10" x14ac:dyDescent="0.25">
      <c r="A158">
        <v>21</v>
      </c>
      <c r="C158" t="str">
        <f ca="1">OFFSET('42p stat'!$A$1,A158*20,0)</f>
        <v>non CUDA</v>
      </c>
      <c r="D158" s="5">
        <f ca="1">OFFSET('42p trace'!$U$56,(A51-1)*56,0)</f>
        <v>6.4012515599999507</v>
      </c>
      <c r="E158" s="5">
        <f ca="1">OFFSET('42p trace'!$V$56,(A51-1)*56,0)</f>
        <v>0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3"/>
        <v>6.4012515599999507</v>
      </c>
    </row>
    <row r="159" spans="1:10" x14ac:dyDescent="0.25">
      <c r="A159">
        <v>22</v>
      </c>
      <c r="C159" t="str">
        <f ca="1">OFFSET('42p stat'!$A$1,A159*20,0)</f>
        <v>non CUDA non hash</v>
      </c>
      <c r="D159" s="5">
        <f ca="1">OFFSET('42p trace'!$U$56,(A52-1)*56,0)</f>
        <v>3.9615840000000246</v>
      </c>
      <c r="E159" s="5">
        <f ca="1">OFFSET('42p trace'!$V$56,(A52-1)*56,0)</f>
        <v>3.9526369999999234</v>
      </c>
      <c r="F159" s="5">
        <f ca="1">OFFSET('42p stat'!$H$1,A159*20,1)</f>
        <v>3.9491640000000001</v>
      </c>
      <c r="G159" s="5">
        <f ca="1">OFFSET('42p stat'!$K$1,A159*20,1)</f>
        <v>3.9485679999999999</v>
      </c>
      <c r="H159" s="5">
        <f ca="1">OFFSET('42p stat'!$N$1,A159*20,1)</f>
        <v>9.7149999999999997E-3</v>
      </c>
      <c r="J159" s="5">
        <f t="shared" ca="1" si="13"/>
        <v>15.821667999999947</v>
      </c>
    </row>
    <row r="160" spans="1:10" x14ac:dyDescent="0.25">
      <c r="A160">
        <v>23</v>
      </c>
      <c r="C160" t="str">
        <f ca="1">OFFSET('42p stat'!$A$1,A160*20,0)</f>
        <v>Classic ACO</v>
      </c>
      <c r="D160" s="5">
        <f ca="1">OFFSET('42p trace'!$U$56,(A53-1)*56,0)</f>
        <v>529.50347599999566</v>
      </c>
      <c r="E160" s="5">
        <f ca="1">OFFSET('42p trace'!$V$56,(A53-1)*56,0)</f>
        <v>489.28488756000087</v>
      </c>
      <c r="F160" s="5">
        <f ca="1">OFFSET('42p stat'!$H$1,A160*20,1)</f>
        <v>489.37876</v>
      </c>
      <c r="G160" s="5">
        <f ca="1">OFFSET('42p stat'!$K$1,A160*20,1)</f>
        <v>489.44123999999999</v>
      </c>
      <c r="H160" s="5">
        <f ca="1">OFFSET('42p stat'!$N$1,A160*20,1)</f>
        <v>0.52594600000000002</v>
      </c>
      <c r="J160" s="5">
        <f t="shared" ca="1" si="13"/>
        <v>1998.1343095599966</v>
      </c>
    </row>
    <row r="161" spans="1:10" x14ac:dyDescent="0.25">
      <c r="A161">
        <v>24</v>
      </c>
      <c r="C161" t="str">
        <f ca="1">OFFSET('42p stat'!$A$1,A161*20,0)</f>
        <v>Classic ACO non hash</v>
      </c>
      <c r="D161" s="5">
        <f ca="1">OFFSET('42p trace'!$U$56,(A54-1)*56,0)</f>
        <v>598.2797664400008</v>
      </c>
      <c r="E161" s="5">
        <f ca="1">OFFSET('42p trace'!$V$56,(A54-1)*56,0)</f>
        <v>598.2566414399995</v>
      </c>
      <c r="F161" s="5">
        <f ca="1">OFFSET('42p stat'!$H$1,A161*20,1)</f>
        <v>598.17487800000004</v>
      </c>
      <c r="G161" s="5">
        <f ca="1">OFFSET('42p stat'!$K$1,A161*20,1)</f>
        <v>599.57934299999999</v>
      </c>
      <c r="H161" s="5">
        <f ca="1">OFFSET('42p stat'!$N$1,A161*20,1)</f>
        <v>0.19308600000000001</v>
      </c>
      <c r="J161" s="5">
        <f t="shared" ca="1" si="13"/>
        <v>2394.4837148800007</v>
      </c>
    </row>
    <row r="162" spans="1:10" x14ac:dyDescent="0.25">
      <c r="A162">
        <v>25</v>
      </c>
      <c r="C162" t="str">
        <f ca="1">OFFSET('42p stat'!$A$1,A162*20,0)</f>
        <v>omp</v>
      </c>
      <c r="D162" s="5">
        <f ca="1">OFFSET('42p trace'!$U$56,(A55-1)*56,0)</f>
        <v>4.5914590399999664</v>
      </c>
      <c r="E162" s="5">
        <f ca="1">OFFSET('42p trace'!$V$56,(A55-1)*56,0)</f>
        <v>4.4166649999999263</v>
      </c>
      <c r="F162" s="5">
        <f ca="1">OFFSET('42p stat'!$H$1,A162*20,1)</f>
        <v>4.4179789999999999</v>
      </c>
      <c r="G162" s="5">
        <f ca="1">OFFSET('42p stat'!$K$1,A162*20,1)</f>
        <v>4.4180000000000001</v>
      </c>
      <c r="H162" s="5">
        <f ca="1">OFFSET('42p stat'!$N$1,A162*20,1)</f>
        <v>1.3467E-2</v>
      </c>
      <c r="J162" s="5">
        <f t="shared" ca="1" si="13"/>
        <v>17.857570039999889</v>
      </c>
    </row>
    <row r="163" spans="1:10" x14ac:dyDescent="0.25">
      <c r="A163">
        <v>26</v>
      </c>
      <c r="C163" t="str">
        <f ca="1">OFFSET('42p stat'!$A$1,A163*20,0)</f>
        <v>omp non hash</v>
      </c>
      <c r="D163" s="5">
        <f ca="1">OFFSET('42p trace'!$U$56,(A56-1)*56,0)</f>
        <v>1.5374227599999974</v>
      </c>
      <c r="E163" s="5">
        <f ca="1">OFFSET('42p trace'!$V$56,(A56-1)*56,0)</f>
        <v>1.5294507600000591</v>
      </c>
      <c r="F163" s="5">
        <f ca="1">OFFSET('42p stat'!$H$1,A163*20,1)</f>
        <v>1.5285679999999999</v>
      </c>
      <c r="G163" s="5">
        <f ca="1">OFFSET('42p stat'!$K$1,A163*20,1)</f>
        <v>1.527067</v>
      </c>
      <c r="H163" s="5">
        <f ca="1">OFFSET('42p stat'!$N$1,A163*20,1)</f>
        <v>4.581E-3</v>
      </c>
      <c r="J163" s="5">
        <f t="shared" ca="1" si="13"/>
        <v>6.1270895200000561</v>
      </c>
    </row>
    <row r="164" spans="1:10" x14ac:dyDescent="0.25">
      <c r="A164">
        <v>27</v>
      </c>
      <c r="C164" t="str">
        <f ca="1">OFFSET('42p stat'!$A$1,A164*20,0)</f>
        <v>non CUDA transp Time</v>
      </c>
      <c r="D164" s="5">
        <f ca="1">OFFSET('42p trace'!$U$56,(A57-1)*56,0)</f>
        <v>5.775055999999978</v>
      </c>
      <c r="E164" s="5">
        <f ca="1">OFFSET('42p trace'!$V$56,(A57-1)*56,0)</f>
        <v>5.0042200400002779</v>
      </c>
      <c r="F164" s="5">
        <f ca="1">OFFSET('42p stat'!$H$1,A164*20,1)</f>
        <v>5.0004099999999996</v>
      </c>
      <c r="G164" s="5">
        <f ca="1">OFFSET('42p stat'!$K$1,A164*20,1)</f>
        <v>4.9694320000000003</v>
      </c>
      <c r="H164" s="5">
        <f ca="1">OFFSET('42p stat'!$N$1,A164*20,1)</f>
        <v>1.0123E-2</v>
      </c>
      <c r="J164" s="5">
        <f t="shared" ca="1" si="13"/>
        <v>20.759241040000255</v>
      </c>
    </row>
    <row r="165" spans="1:10" x14ac:dyDescent="0.25">
      <c r="A165">
        <v>28</v>
      </c>
      <c r="C165" t="str">
        <f ca="1">OFFSET('42p stat'!$A$1,A165*20,0)</f>
        <v>non CUDA transp</v>
      </c>
      <c r="D165" s="5">
        <f ca="1">OFFSET('42p trace'!$U$56,(A58-1)*56,0)</f>
        <v>3.8936873600001212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13"/>
        <v>3.8936873600001212</v>
      </c>
    </row>
    <row r="166" spans="1:10" x14ac:dyDescent="0.25">
      <c r="A166">
        <v>29</v>
      </c>
      <c r="C166" t="str">
        <f ca="1">OFFSET('42p stat'!$A$1,A166*20,0)</f>
        <v>non CUDA transp non hash</v>
      </c>
      <c r="D166" s="5">
        <f ca="1">OFFSET('42p trace'!$U$56,(A59-1)*56,0)</f>
        <v>2.0076339600000104</v>
      </c>
      <c r="E166" s="5">
        <f ca="1">OFFSET('42p trace'!$V$56,(A59-1)*56,0)</f>
        <v>2.0086019599999445</v>
      </c>
      <c r="F166" s="5">
        <f ca="1">OFFSET('42p stat'!$H$1,A166*20,1)</f>
        <v>2.0088900000000001</v>
      </c>
      <c r="G166" s="5">
        <f ca="1">OFFSET('42p stat'!$K$1,A166*20,1)</f>
        <v>2.003371</v>
      </c>
      <c r="H166" s="5">
        <f ca="1">OFFSET('42p stat'!$N$1,A166*20,1)</f>
        <v>3.297E-3</v>
      </c>
      <c r="J166" s="5">
        <f t="shared" ca="1" si="13"/>
        <v>8.0317939199999557</v>
      </c>
    </row>
    <row r="167" spans="1:10" x14ac:dyDescent="0.25">
      <c r="A167">
        <v>30</v>
      </c>
      <c r="C167" t="str">
        <f ca="1">OFFSET('42p stat'!$A$1,A167*20,0)</f>
        <v>CUDA Const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 t="str">
        <f ca="1">OFFSET('42p stat'!$A$1,A168*20,0)</f>
        <v>CUDA ant Const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 t="str">
        <f ca="1">OFFSET('42p stat'!$A$1,A169*20,0)</f>
        <v>CUDA ant par Const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 t="str">
        <f ca="1">OFFSET('42p stat'!$A$1,A170*20,0)</f>
        <v>CUDA ant add CPU Const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 t="str">
        <f ca="1">OFFSET('42p stat'!$A$1,A171*20,0)</f>
        <v>CUDA opt Const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 t="str">
        <f ca="1">OFFSET('42p stat'!$A$1,A172*20,0)</f>
        <v>CUDA opt ant Const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 t="str">
        <f ca="1">OFFSET('42p stat'!$A$1,A173*20,0)</f>
        <v>CUDA opt ant par Const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2.6795320485770278</v>
      </c>
      <c r="E194" s="8">
        <f ca="1">$D$192*SQRT(E138)/$E$192</f>
        <v>2.6860404306791361</v>
      </c>
      <c r="F194" s="8">
        <f ca="1">$D$192*SQRT(F138)/$E$192</f>
        <v>2.6939259197832444</v>
      </c>
      <c r="G194" s="8">
        <f ca="1">$D$192*SQRT(G138)/$E$192</f>
        <v>2.6837925228064856</v>
      </c>
      <c r="H194" s="8">
        <f ca="1">$D$192*SQRT(H138)/$E$192</f>
        <v>2.6805393243062112</v>
      </c>
      <c r="J194" s="8">
        <f ca="1">$D$192*SQRT(J138)/$E$192</f>
        <v>6.0033303615991658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2.8616790969031238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2.8616790969031238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5.7114542995071469</v>
      </c>
      <c r="E196" s="8">
        <f t="shared" ca="1" si="17"/>
        <v>5.7100550924976874</v>
      </c>
      <c r="F196" s="8">
        <f t="shared" ca="1" si="17"/>
        <v>5.5832689217009772</v>
      </c>
      <c r="G196" s="8">
        <f t="shared" ca="1" si="17"/>
        <v>5.5768584246774635</v>
      </c>
      <c r="H196" s="8">
        <f t="shared" ca="1" si="17"/>
        <v>5.4961575331949861</v>
      </c>
      <c r="J196" s="8">
        <f t="shared" ca="1" si="16"/>
        <v>12.558161837838428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0.78864867635826841</v>
      </c>
      <c r="E197" s="8">
        <f t="shared" ca="1" si="18"/>
        <v>0.77408119293206157</v>
      </c>
      <c r="F197" s="8">
        <f t="shared" ca="1" si="18"/>
        <v>0.7685551140263136</v>
      </c>
      <c r="G197" s="8">
        <f t="shared" ca="1" si="18"/>
        <v>0.76898411298023572</v>
      </c>
      <c r="H197" s="8">
        <f t="shared" ca="1" si="18"/>
        <v>0.76777790876268381</v>
      </c>
      <c r="J197" s="8">
        <f t="shared" ca="1" si="16"/>
        <v>1.7299320433094396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9.6888821132742747E-2</v>
      </c>
      <c r="E198" s="8">
        <f t="shared" ca="1" si="19"/>
        <v>7.5672950374748402E-2</v>
      </c>
      <c r="F198" s="8">
        <f t="shared" ca="1" si="19"/>
        <v>6.7877151619672435E-2</v>
      </c>
      <c r="G198" s="8">
        <f t="shared" ca="1" si="19"/>
        <v>6.6886274346834418E-2</v>
      </c>
      <c r="H198" s="8">
        <f t="shared" ca="1" si="19"/>
        <v>4.3289829198092239E-2</v>
      </c>
      <c r="J198" s="8">
        <f t="shared" ca="1" si="16"/>
        <v>0.16145875572080859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0.77594732274071399</v>
      </c>
      <c r="E199" s="8">
        <f t="shared" ca="1" si="20"/>
        <v>0.77225272992594007</v>
      </c>
      <c r="F199" s="8">
        <f t="shared" ca="1" si="20"/>
        <v>0.76974542773568966</v>
      </c>
      <c r="G199" s="8">
        <f t="shared" ca="1" si="20"/>
        <v>0.77091192806441899</v>
      </c>
      <c r="H199" s="8">
        <f t="shared" ca="1" si="20"/>
        <v>0.77217114819967214</v>
      </c>
      <c r="J199" s="8">
        <f t="shared" ca="1" si="16"/>
        <v>1.726710755456903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0.37110092156598468</v>
      </c>
      <c r="E200" s="8">
        <f t="shared" ca="1" si="21"/>
        <v>0.35057636815308346</v>
      </c>
      <c r="F200" s="8">
        <f t="shared" ca="1" si="21"/>
        <v>0.19539853313676639</v>
      </c>
      <c r="G200" s="8">
        <f t="shared" ca="1" si="21"/>
        <v>0.22904526791007926</v>
      </c>
      <c r="H200" s="8">
        <f t="shared" ca="1" si="21"/>
        <v>1.9758122177980376E-2</v>
      </c>
      <c r="J200" s="8">
        <f t="shared" ca="1" si="16"/>
        <v>0.59300285732071256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0.41402167098618969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0.41402167098618969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6.9024342694015548</v>
      </c>
      <c r="E202" s="8">
        <f t="shared" ca="1" si="23"/>
        <v>6.7708123823866364</v>
      </c>
      <c r="F202" s="8">
        <f t="shared" ca="1" si="23"/>
        <v>2.3504560749267362</v>
      </c>
      <c r="G202" s="8">
        <f t="shared" ca="1" si="23"/>
        <v>2.3497831589421181</v>
      </c>
      <c r="H202" s="8">
        <f t="shared" ca="1" si="23"/>
        <v>2.4272366510087143E-2</v>
      </c>
      <c r="J202" s="8">
        <f t="shared" ca="1" si="16"/>
        <v>10.224197423899497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1.6320811268714286</v>
      </c>
      <c r="E203" s="8">
        <f t="shared" ca="1" si="24"/>
        <v>1.5907190844048844</v>
      </c>
      <c r="F203" s="8">
        <f t="shared" ca="1" si="24"/>
        <v>1.5857565297106615</v>
      </c>
      <c r="G203" s="8">
        <f t="shared" ca="1" si="24"/>
        <v>1.5861114201568562</v>
      </c>
      <c r="H203" s="8">
        <f t="shared" ca="1" si="24"/>
        <v>0.17268767951420277</v>
      </c>
      <c r="J203" s="8">
        <f t="shared" ca="1" si="16"/>
        <v>3.2022289508259441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3.389308101647484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3.389308101647484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3.2444757971452591</v>
      </c>
      <c r="E205" s="8">
        <f t="shared" ca="1" si="26"/>
        <v>3.2321499281668</v>
      </c>
      <c r="F205" s="8">
        <f t="shared" ca="1" si="26"/>
        <v>3.2241579282361461</v>
      </c>
      <c r="G205" s="8">
        <f t="shared" ca="1" si="26"/>
        <v>4.0378854268044793E-2</v>
      </c>
      <c r="H205" s="8">
        <f t="shared" ca="1" si="26"/>
        <v>0</v>
      </c>
      <c r="J205" s="8">
        <f t="shared" ca="1" si="16"/>
        <v>5.6009143141535391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2.5735654226012747</v>
      </c>
      <c r="E206" s="8">
        <f t="shared" ca="1" si="27"/>
        <v>2.5568506443540064</v>
      </c>
      <c r="F206" s="8">
        <f t="shared" ca="1" si="27"/>
        <v>2.5578327115149651</v>
      </c>
      <c r="G206" s="8">
        <f t="shared" ca="1" si="27"/>
        <v>3.1678111559876793E-2</v>
      </c>
      <c r="H206" s="8">
        <f t="shared" ca="1" si="27"/>
        <v>0</v>
      </c>
      <c r="J206" s="8">
        <f t="shared" ca="1" si="16"/>
        <v>4.4389453572656619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0.19673158558690762</v>
      </c>
      <c r="E207" s="8">
        <f t="shared" ca="1" si="28"/>
        <v>0.19917827047584089</v>
      </c>
      <c r="F207" s="8">
        <f t="shared" ca="1" si="28"/>
        <v>0.18867766706210884</v>
      </c>
      <c r="G207" s="8">
        <f t="shared" ca="1" si="28"/>
        <v>4.1944000000000009E-2</v>
      </c>
      <c r="H207" s="8">
        <f t="shared" ca="1" si="28"/>
        <v>0</v>
      </c>
      <c r="J207" s="8">
        <f t="shared" ca="1" si="16"/>
        <v>0.34019679801739167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0.2196692665317819</v>
      </c>
      <c r="E208" s="8">
        <f t="shared" ca="1" si="29"/>
        <v>0.21313788845994702</v>
      </c>
      <c r="F208" s="8">
        <f t="shared" ca="1" si="29"/>
        <v>0.19749176306874167</v>
      </c>
      <c r="G208" s="8">
        <f t="shared" ca="1" si="29"/>
        <v>2.5248269326827135E-2</v>
      </c>
      <c r="H208" s="8">
        <f t="shared" ca="1" si="29"/>
        <v>0</v>
      </c>
      <c r="J208" s="8">
        <f t="shared" ca="1" si="16"/>
        <v>0.36513397231670436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0.20465776598647104</v>
      </c>
      <c r="E209" s="8">
        <f t="shared" ca="1" si="30"/>
        <v>0.13312661079493984</v>
      </c>
      <c r="F209" s="8">
        <f t="shared" ca="1" si="30"/>
        <v>6.885042291809107E-2</v>
      </c>
      <c r="G209" s="8">
        <f t="shared" ca="1" si="30"/>
        <v>4.0469135300868493E-2</v>
      </c>
      <c r="H209" s="8">
        <f t="shared" ca="1" si="30"/>
        <v>0</v>
      </c>
      <c r="J209" s="8">
        <f t="shared" ca="1" si="16"/>
        <v>0.25687667727592661</v>
      </c>
    </row>
    <row r="210" spans="1:10" x14ac:dyDescent="0.25">
      <c r="A210">
        <v>17</v>
      </c>
      <c r="C210" t="str">
        <f ca="1">OFFSET('42p stat'!$A$1,A210*20,0)</f>
        <v>CUDA opt_one_GPU</v>
      </c>
      <c r="D210" s="8" t="e">
        <f t="shared" ref="D210:H210" ca="1" si="31">$D$192*SQRT(D154)/$E$192</f>
        <v>#DIV/0!</v>
      </c>
      <c r="E210" s="8" t="e">
        <f t="shared" ca="1" si="31"/>
        <v>#DIV/0!</v>
      </c>
      <c r="F210" s="8">
        <f t="shared" ca="1" si="31"/>
        <v>0</v>
      </c>
      <c r="G210" s="8">
        <f t="shared" ca="1" si="31"/>
        <v>0</v>
      </c>
      <c r="H210" s="8">
        <f t="shared" ca="1" si="31"/>
        <v>0</v>
      </c>
      <c r="J210" s="8" t="e">
        <f t="shared" ca="1" si="16"/>
        <v>#DIV/0!</v>
      </c>
    </row>
    <row r="211" spans="1:10" x14ac:dyDescent="0.25">
      <c r="A211">
        <v>18</v>
      </c>
      <c r="C211" t="str">
        <f ca="1">OFFSET('42p stat'!$A$1,A211*20,0)</f>
        <v>CUDA opt_one_GPU ant</v>
      </c>
      <c r="D211" s="8" t="e">
        <f t="shared" ref="D211:H211" ca="1" si="32">$D$192*SQRT(D155)/$E$192</f>
        <v>#DIV/0!</v>
      </c>
      <c r="E211" s="8" t="e">
        <f t="shared" ca="1" si="32"/>
        <v>#DIV/0!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 t="e">
        <f t="shared" ca="1" si="16"/>
        <v>#DIV/0!</v>
      </c>
    </row>
    <row r="212" spans="1:10" x14ac:dyDescent="0.25">
      <c r="A212">
        <v>19</v>
      </c>
      <c r="C212" t="str">
        <f ca="1">OFFSET('42p stat'!$A$1,A212*20,0)</f>
        <v>CUDA opt_one_GPU ant local</v>
      </c>
      <c r="D212" s="8" t="e">
        <f t="shared" ref="D212:H212" ca="1" si="33">$D$192*SQRT(D156)/$E$192</f>
        <v>#DIV/0!</v>
      </c>
      <c r="E212" s="8" t="e">
        <f t="shared" ca="1" si="33"/>
        <v>#DIV/0!</v>
      </c>
      <c r="F212" s="8">
        <f t="shared" ca="1" si="33"/>
        <v>0</v>
      </c>
      <c r="G212" s="8">
        <f t="shared" ca="1" si="33"/>
        <v>0</v>
      </c>
      <c r="H212" s="8">
        <f t="shared" ca="1" si="33"/>
        <v>0</v>
      </c>
      <c r="J212" s="8" t="e">
        <f t="shared" ca="1" si="16"/>
        <v>#DIV/0!</v>
      </c>
    </row>
    <row r="213" spans="1:10" x14ac:dyDescent="0.25">
      <c r="A213">
        <v>20</v>
      </c>
      <c r="C213" t="str">
        <f ca="1">OFFSET('42p stat'!$A$1,A213*20,0)</f>
        <v>non CUDA Time</v>
      </c>
      <c r="D213" s="8">
        <f t="shared" ref="D213:H213" ca="1" si="34">$D$192*SQRT(D157)/$E$192</f>
        <v>0.45587350410533733</v>
      </c>
      <c r="E213" s="8">
        <f t="shared" ca="1" si="34"/>
        <v>0.45439114515457157</v>
      </c>
      <c r="F213" s="8">
        <f t="shared" ca="1" si="34"/>
        <v>0.45404591933415722</v>
      </c>
      <c r="G213" s="8">
        <f t="shared" ca="1" si="34"/>
        <v>0.45405734129512754</v>
      </c>
      <c r="H213" s="8">
        <f t="shared" ca="1" si="34"/>
        <v>4.773072871851005E-2</v>
      </c>
      <c r="J213" s="8">
        <f t="shared" ca="1" si="16"/>
        <v>0.9104372318024796</v>
      </c>
    </row>
    <row r="214" spans="1:10" x14ac:dyDescent="0.25">
      <c r="A214">
        <v>21</v>
      </c>
      <c r="C214" t="str">
        <f ca="1">OFFSET('42p stat'!$A$1,A214*20,0)</f>
        <v>non CUDA</v>
      </c>
      <c r="D214" s="8">
        <f t="shared" ref="D214:H214" ca="1" si="35">$D$192*SQRT(D158)/$E$192</f>
        <v>0.70129947943650728</v>
      </c>
      <c r="E214" s="8">
        <f t="shared" ca="1" si="35"/>
        <v>0</v>
      </c>
      <c r="F214" s="8">
        <f t="shared" ca="1" si="35"/>
        <v>0</v>
      </c>
      <c r="G214" s="8">
        <f t="shared" ca="1" si="35"/>
        <v>0</v>
      </c>
      <c r="H214" s="8">
        <f t="shared" ca="1" si="35"/>
        <v>0</v>
      </c>
      <c r="J214" s="8">
        <f t="shared" ca="1" si="16"/>
        <v>0.70129947943650728</v>
      </c>
    </row>
    <row r="215" spans="1:10" x14ac:dyDescent="0.25">
      <c r="A215">
        <v>22</v>
      </c>
      <c r="C215" t="str">
        <f ca="1">OFFSET('42p stat'!$A$1,A215*20,0)</f>
        <v>non CUDA non hash</v>
      </c>
      <c r="D215" s="8">
        <f t="shared" ref="D215:H215" ca="1" si="36">$D$192*SQRT(D159)/$E$192</f>
        <v>0.55170320090425606</v>
      </c>
      <c r="E215" s="8">
        <f t="shared" ca="1" si="36"/>
        <v>0.55107985445304941</v>
      </c>
      <c r="F215" s="8">
        <f t="shared" ca="1" si="36"/>
        <v>0.55083769701065299</v>
      </c>
      <c r="G215" s="8">
        <f t="shared" ca="1" si="36"/>
        <v>0.55079612977580006</v>
      </c>
      <c r="H215" s="8">
        <f t="shared" ca="1" si="36"/>
        <v>2.732074083915002E-2</v>
      </c>
      <c r="J215" s="8">
        <f t="shared" ca="1" si="16"/>
        <v>1.1025472306327724</v>
      </c>
    </row>
    <row r="216" spans="1:10" x14ac:dyDescent="0.25">
      <c r="A216">
        <v>23</v>
      </c>
      <c r="C216" t="str">
        <f ca="1">OFFSET('42p stat'!$A$1,A216*20,0)</f>
        <v>Classic ACO</v>
      </c>
      <c r="D216" s="8">
        <f t="shared" ref="D216:H216" ca="1" si="37">$D$192*SQRT(D160)/$E$192</f>
        <v>6.378307853030587</v>
      </c>
      <c r="E216" s="8">
        <f t="shared" ca="1" si="37"/>
        <v>6.131291583427589</v>
      </c>
      <c r="F216" s="8">
        <f t="shared" ca="1" si="37"/>
        <v>6.1318797190029741</v>
      </c>
      <c r="G216" s="8">
        <f t="shared" ca="1" si="37"/>
        <v>6.1322711414026703</v>
      </c>
      <c r="H216" s="8">
        <f t="shared" ca="1" si="37"/>
        <v>0.20102110106155521</v>
      </c>
      <c r="J216" s="8">
        <f t="shared" ca="1" si="16"/>
        <v>12.390345244266346</v>
      </c>
    </row>
    <row r="217" spans="1:10" x14ac:dyDescent="0.25">
      <c r="A217">
        <v>24</v>
      </c>
      <c r="C217" t="str">
        <f ca="1">OFFSET('42p stat'!$A$1,A217*20,0)</f>
        <v>Classic ACO non hash</v>
      </c>
      <c r="D217" s="8">
        <f t="shared" ref="D217:H217" ca="1" si="38">$D$192*SQRT(D161)/$E$192</f>
        <v>6.7798990416611762</v>
      </c>
      <c r="E217" s="8">
        <f t="shared" ca="1" si="38"/>
        <v>6.7797680104202716</v>
      </c>
      <c r="F217" s="8">
        <f t="shared" ca="1" si="38"/>
        <v>6.7793047008152687</v>
      </c>
      <c r="G217" s="8">
        <f t="shared" ca="1" si="38"/>
        <v>6.7872586573207894</v>
      </c>
      <c r="H217" s="8">
        <f t="shared" ca="1" si="38"/>
        <v>0.12179976827564164</v>
      </c>
      <c r="J217" s="8">
        <f t="shared" ca="1" si="16"/>
        <v>13.563663693178924</v>
      </c>
    </row>
    <row r="218" spans="1:10" x14ac:dyDescent="0.25">
      <c r="A218">
        <v>25</v>
      </c>
      <c r="C218" t="str">
        <f ca="1">OFFSET('42p stat'!$A$1,A218*20,0)</f>
        <v>omp</v>
      </c>
      <c r="D218" s="8">
        <f t="shared" ref="D218:H218" ca="1" si="39">$D$192*SQRT(D162)/$E$192</f>
        <v>0.59394526764785094</v>
      </c>
      <c r="E218" s="8">
        <f t="shared" ca="1" si="39"/>
        <v>0.58253000375945807</v>
      </c>
      <c r="F218" s="8">
        <f t="shared" ca="1" si="39"/>
        <v>0.58261665143385666</v>
      </c>
      <c r="G218" s="8">
        <f t="shared" ca="1" si="39"/>
        <v>0.58261803610942209</v>
      </c>
      <c r="H218" s="8">
        <f t="shared" ca="1" si="39"/>
        <v>3.2166699302228693E-2</v>
      </c>
      <c r="J218" s="8">
        <f t="shared" ca="1" si="16"/>
        <v>1.1713380474112804</v>
      </c>
    </row>
    <row r="219" spans="1:10" x14ac:dyDescent="0.25">
      <c r="A219">
        <v>26</v>
      </c>
      <c r="C219" t="str">
        <f ca="1">OFFSET('42p stat'!$A$1,A219*20,0)</f>
        <v>omp non hash</v>
      </c>
      <c r="D219" s="8">
        <f t="shared" ref="D219:H219" ca="1" si="40">$D$192*SQRT(D163)/$E$192</f>
        <v>0.34369065378086699</v>
      </c>
      <c r="E219" s="8">
        <f t="shared" ca="1" si="40"/>
        <v>0.34279842588950804</v>
      </c>
      <c r="F219" s="8">
        <f t="shared" ca="1" si="40"/>
        <v>0.34269948435327413</v>
      </c>
      <c r="G219" s="8">
        <f t="shared" ca="1" si="40"/>
        <v>0.34253118360814971</v>
      </c>
      <c r="H219" s="8">
        <f t="shared" ca="1" si="40"/>
        <v>1.8760794013047529E-2</v>
      </c>
      <c r="J219" s="8">
        <f t="shared" ca="1" si="16"/>
        <v>0.68611700314206203</v>
      </c>
    </row>
    <row r="220" spans="1:10" x14ac:dyDescent="0.25">
      <c r="A220">
        <v>27</v>
      </c>
      <c r="C220" t="str">
        <f ca="1">OFFSET('42p stat'!$A$1,A220*20,0)</f>
        <v>non CUDA transp Time</v>
      </c>
      <c r="D220" s="8">
        <f t="shared" ref="D220:H220" ca="1" si="41">$D$192*SQRT(D164)/$E$192</f>
        <v>0.66611493196894955</v>
      </c>
      <c r="E220" s="8">
        <f t="shared" ca="1" si="41"/>
        <v>0.6200679270155014</v>
      </c>
      <c r="F220" s="8">
        <f t="shared" ca="1" si="41"/>
        <v>0.61983183293535338</v>
      </c>
      <c r="G220" s="8">
        <f t="shared" ca="1" si="41"/>
        <v>0.6179088924946784</v>
      </c>
      <c r="H220" s="8">
        <f t="shared" ca="1" si="41"/>
        <v>2.7888534131431147E-2</v>
      </c>
      <c r="J220" s="8">
        <f t="shared" ca="1" si="16"/>
        <v>1.2629228034940612</v>
      </c>
    </row>
    <row r="221" spans="1:10" x14ac:dyDescent="0.25">
      <c r="A221">
        <v>28</v>
      </c>
      <c r="C221" t="str">
        <f ca="1">OFFSET('42p stat'!$A$1,A221*20,0)</f>
        <v>non CUDA transp</v>
      </c>
      <c r="D221" s="8">
        <f t="shared" ref="D221:H221" ca="1" si="42">$D$192*SQRT(D165)/$E$192</f>
        <v>0.54695501391204859</v>
      </c>
      <c r="E221" s="8">
        <f t="shared" ca="1" si="42"/>
        <v>0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>
        <f t="shared" ca="1" si="16"/>
        <v>0.54695501391204859</v>
      </c>
    </row>
    <row r="222" spans="1:10" x14ac:dyDescent="0.25">
      <c r="A222">
        <v>29</v>
      </c>
      <c r="C222" t="str">
        <f ca="1">OFFSET('42p stat'!$A$1,A222*20,0)</f>
        <v>non CUDA transp non hash</v>
      </c>
      <c r="D222" s="8">
        <f t="shared" ref="D222:H222" ca="1" si="43">$D$192*SQRT(D166)/$E$192</f>
        <v>0.39274741554174586</v>
      </c>
      <c r="E222" s="8">
        <f t="shared" ca="1" si="43"/>
        <v>0.39284208760100503</v>
      </c>
      <c r="F222" s="8">
        <f t="shared" ca="1" si="43"/>
        <v>0.39287025400251419</v>
      </c>
      <c r="G222" s="8">
        <f t="shared" ca="1" si="43"/>
        <v>0.39233021891258896</v>
      </c>
      <c r="H222" s="8">
        <f t="shared" ca="1" si="43"/>
        <v>1.5915875847718843E-2</v>
      </c>
      <c r="J222" s="8">
        <f t="shared" ca="1" si="16"/>
        <v>0.78555635727899009</v>
      </c>
    </row>
    <row r="223" spans="1:10" x14ac:dyDescent="0.25">
      <c r="A223">
        <v>30</v>
      </c>
      <c r="C223" t="str">
        <f ca="1">OFFSET('42p stat'!$A$1,A223*20,0)</f>
        <v>CUDA Const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 t="str">
        <f ca="1">OFFSET('42p stat'!$A$1,A224*20,0)</f>
        <v>CUDA ant Const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 t="str">
        <f ca="1">OFFSET('42p stat'!$A$1,A225*20,0)</f>
        <v>CUDA ant par Const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 t="str">
        <f ca="1">OFFSET('42p stat'!$A$1,A226*20,0)</f>
        <v>CUDA ant add CPU Const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 t="str">
        <f ca="1">OFFSET('42p stat'!$A$1,A227*20,0)</f>
        <v>CUDA opt Const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 t="str">
        <f ca="1">OFFSET('42p stat'!$A$1,A228*20,0)</f>
        <v>CUDA opt ant Const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 t="str">
        <f ca="1">OFFSET('42p stat'!$A$1,A229*20,0)</f>
        <v>CUDA opt ant par Const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1.9023262177108441E-4</v>
      </c>
      <c r="E251" s="9">
        <f t="shared" ca="1" si="65"/>
        <v>2.0036953775098948E-4</v>
      </c>
      <c r="F251" s="9">
        <f t="shared" ca="1" si="65"/>
        <v>2.2453329899689239E-4</v>
      </c>
      <c r="G251" s="9">
        <f t="shared" ca="1" si="65"/>
        <v>2.3380813582436503E-4</v>
      </c>
      <c r="H251" s="9">
        <f t="shared" ca="1" si="65"/>
        <v>1.0031200441460925E-3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2.0127899697291288E-4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4.8608906984350836E-5</v>
      </c>
      <c r="E253" s="9">
        <f t="shared" ca="1" si="65"/>
        <v>4.8641680913056093E-5</v>
      </c>
      <c r="F253" s="9">
        <f t="shared" ca="1" si="65"/>
        <v>4.9459686276063242E-5</v>
      </c>
      <c r="G253" s="9">
        <f t="shared" ca="1" si="65"/>
        <v>5.0326437745098205E-5</v>
      </c>
      <c r="H253" s="9">
        <f t="shared" ca="1" si="65"/>
        <v>1.1118783579811928E-3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2.708281836017577E-5</v>
      </c>
      <c r="E254" s="9">
        <f t="shared" ca="1" si="65"/>
        <v>2.7733909538900034E-5</v>
      </c>
      <c r="F254" s="9">
        <f t="shared" ca="1" si="65"/>
        <v>3.1468840281583088E-5</v>
      </c>
      <c r="G254" s="9">
        <f t="shared" ca="1" si="65"/>
        <v>3.4160697404350833E-5</v>
      </c>
      <c r="H254" s="9">
        <f t="shared" ca="1" si="65"/>
        <v>6.3716483740005597E-5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4.9545748879010112E-7</v>
      </c>
      <c r="E255" s="9">
        <f t="shared" ca="1" si="65"/>
        <v>3.2341937239487132E-7</v>
      </c>
      <c r="F255" s="9">
        <f t="shared" ca="1" si="65"/>
        <v>3.0399909833651823E-7</v>
      </c>
      <c r="G255" s="9">
        <f t="shared" ca="1" si="65"/>
        <v>3.1683794854445763E-7</v>
      </c>
      <c r="H255" s="9">
        <f t="shared" ca="1" si="65"/>
        <v>2.6937955906147525E-7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2.9527082384253049E-5</v>
      </c>
      <c r="E256" s="9">
        <f t="shared" ca="1" si="65"/>
        <v>3.1235357114203235E-5</v>
      </c>
      <c r="F256" s="9">
        <f t="shared" ca="1" si="65"/>
        <v>3.6042612469987939E-5</v>
      </c>
      <c r="G256" s="9">
        <f t="shared" ca="1" si="65"/>
        <v>3.9416570174767538E-5</v>
      </c>
      <c r="H256" s="9">
        <f t="shared" ca="1" si="65"/>
        <v>6.467516240856686E-5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4.1948709168600758E-6</v>
      </c>
      <c r="E257" s="9">
        <f t="shared" ca="1" si="65"/>
        <v>3.9479563071456797E-6</v>
      </c>
      <c r="F257" s="9">
        <f t="shared" ca="1" si="65"/>
        <v>4.6250781538655125E-6</v>
      </c>
      <c r="G257" s="9">
        <f t="shared" ca="1" si="65"/>
        <v>6.4438106027928052E-6</v>
      </c>
      <c r="H257" s="9">
        <f t="shared" ca="1" si="65"/>
        <v>3.3344929578596176E-7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5.4699604681371587E-6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1.4025615543296337E-3</v>
      </c>
      <c r="E259" s="9">
        <f t="shared" ca="1" si="65"/>
        <v>1.4250593250560303E-3</v>
      </c>
      <c r="F259" s="9">
        <f t="shared" ca="1" si="65"/>
        <v>7.4669545664795872E-4</v>
      </c>
      <c r="G259" s="9">
        <f t="shared" ca="1" si="65"/>
        <v>7.5654159863466062E-4</v>
      </c>
      <c r="H259" s="9">
        <f t="shared" ca="1" si="65"/>
        <v>5.0460587651788488E-7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2.6154594330424595E-6</v>
      </c>
      <c r="E260" s="9">
        <f t="shared" ca="1" si="65"/>
        <v>2.5565131209971041E-6</v>
      </c>
      <c r="F260" s="9">
        <f t="shared" ca="1" si="65"/>
        <v>2.5536779741525622E-6</v>
      </c>
      <c r="G260" s="9">
        <f t="shared" ca="1" si="65"/>
        <v>2.595381653078481E-6</v>
      </c>
      <c r="H260" s="9">
        <f t="shared" ca="1" si="65"/>
        <v>1.0742667635829288E-6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2.8409956614210304E-4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2.7940056706639646E-4</v>
      </c>
      <c r="E262" s="9">
        <f t="shared" ca="1" si="66"/>
        <v>2.9163673752073487E-4</v>
      </c>
      <c r="F262" s="9">
        <f t="shared" ca="1" si="66"/>
        <v>3.227500290735319E-4</v>
      </c>
      <c r="G262" s="9">
        <f t="shared" ca="1" si="66"/>
        <v>1.9673056042045499E-7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3.1258225977451277E-4</v>
      </c>
      <c r="E263" s="9">
        <f t="shared" ca="1" si="66"/>
        <v>3.1072648062594144E-4</v>
      </c>
      <c r="F263" s="9">
        <f t="shared" ca="1" si="66"/>
        <v>3.5744563399011661E-4</v>
      </c>
      <c r="G263" s="9">
        <f t="shared" ca="1" si="66"/>
        <v>4.2160777188959528E-7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1.7155682840864237E-6</v>
      </c>
      <c r="E264" s="9">
        <f t="shared" ca="1" si="66"/>
        <v>1.8758613374636738E-6</v>
      </c>
      <c r="F264" s="9">
        <f t="shared" ca="1" si="66"/>
        <v>1.9395078824183464E-6</v>
      </c>
      <c r="G264" s="9">
        <f t="shared" ca="1" si="66"/>
        <v>1.4134721512149532E-6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2.4065968340446752E-6</v>
      </c>
      <c r="E265" s="9">
        <f t="shared" ca="1" si="66"/>
        <v>2.4259303642551885E-6</v>
      </c>
      <c r="F265" s="9">
        <f t="shared" ca="1" si="66"/>
        <v>2.4222755479340859E-6</v>
      </c>
      <c r="G265" s="9">
        <f t="shared" ca="1" si="66"/>
        <v>8.9507035327511497E-7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2.2433244285630413E-6</v>
      </c>
      <c r="E266" s="9">
        <f t="shared" ca="1" si="66"/>
        <v>1.0203446452202329E-6</v>
      </c>
      <c r="F266" s="9">
        <f t="shared" ca="1" si="66"/>
        <v>3.1902785450866358E-7</v>
      </c>
      <c r="G266" s="9">
        <f t="shared" ca="1" si="66"/>
        <v>1.3127699357746077E-6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CUDA opt_one_GPU</v>
      </c>
      <c r="D267" s="9" t="e">
        <f t="shared" ca="1" si="66"/>
        <v>#DIV/0!</v>
      </c>
      <c r="E267" s="9" t="e">
        <f t="shared" ca="1" si="66"/>
        <v>#DIV/0!</v>
      </c>
      <c r="F267" s="9" t="e">
        <f t="shared" ca="1" si="66"/>
        <v>#DIV/0!</v>
      </c>
      <c r="G267" s="9" t="e">
        <f t="shared" ca="1" si="66"/>
        <v>#DIV/0!</v>
      </c>
      <c r="H267" s="9" t="e">
        <f t="shared" ca="1" si="66"/>
        <v>#DIV/0!</v>
      </c>
    </row>
    <row r="268" spans="1:8" x14ac:dyDescent="0.25">
      <c r="A268">
        <v>18</v>
      </c>
      <c r="C268" t="str">
        <f ca="1">OFFSET('42p stat'!$A$1,A268*20,0)</f>
        <v>CUDA opt_one_GPU ant</v>
      </c>
      <c r="D268" s="9" t="e">
        <f t="shared" ca="1" si="66"/>
        <v>#DIV/0!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CUDA opt_one_GPU ant local</v>
      </c>
      <c r="D269" s="9" t="e">
        <f t="shared" ca="1" si="66"/>
        <v>#DIV/0!</v>
      </c>
      <c r="E269" s="9" t="e">
        <f t="shared" ca="1" si="66"/>
        <v>#DIV/0!</v>
      </c>
      <c r="F269" s="9" t="e">
        <f t="shared" ca="1" si="66"/>
        <v>#DIV/0!</v>
      </c>
      <c r="G269" s="9" t="e">
        <f t="shared" ca="1" si="66"/>
        <v>#DIV/0!</v>
      </c>
      <c r="H269" s="9" t="e">
        <f t="shared" ca="1" si="66"/>
        <v>#DIV/0!</v>
      </c>
    </row>
    <row r="270" spans="1:8" x14ac:dyDescent="0.25">
      <c r="A270">
        <v>20</v>
      </c>
      <c r="C270" t="str">
        <f ca="1">OFFSET('42p stat'!$A$1,A270*20,0)</f>
        <v>non CUDA Time</v>
      </c>
      <c r="D270" s="9">
        <f t="shared" ref="D270:H270" ca="1" si="67">POWER(SQRT(D157)/D103,2)</f>
        <v>3.4531148784190062E-7</v>
      </c>
      <c r="E270" s="9">
        <f t="shared" ca="1" si="67"/>
        <v>3.5562708679886942E-7</v>
      </c>
      <c r="F270" s="9">
        <f t="shared" ca="1" si="67"/>
        <v>3.5513297230839428E-7</v>
      </c>
      <c r="G270" s="9">
        <f t="shared" ca="1" si="67"/>
        <v>3.5578522118478682E-7</v>
      </c>
      <c r="H270" s="9">
        <f t="shared" ca="1" si="67"/>
        <v>1.903388940104448E-6</v>
      </c>
    </row>
    <row r="271" spans="1:8" x14ac:dyDescent="0.25">
      <c r="A271">
        <v>21</v>
      </c>
      <c r="C271" t="str">
        <f ca="1">OFFSET('42p stat'!$A$1,A271*20,0)</f>
        <v>non CUDA</v>
      </c>
      <c r="D271" s="9">
        <f t="shared" ref="D271:H271" ca="1" si="68">POWER(SQRT(D158)/D104,2)</f>
        <v>9.1466328880155938E-7</v>
      </c>
      <c r="E271" s="9" t="e">
        <f t="shared" ca="1" si="68"/>
        <v>#DIV/0!</v>
      </c>
      <c r="F271" s="9" t="e">
        <f t="shared" ca="1" si="68"/>
        <v>#DIV/0!</v>
      </c>
      <c r="G271" s="9" t="e">
        <f t="shared" ca="1" si="68"/>
        <v>#DIV/0!</v>
      </c>
      <c r="H271" s="9" t="e">
        <f t="shared" ca="1" si="68"/>
        <v>#DIV/0!</v>
      </c>
    </row>
    <row r="272" spans="1:8" x14ac:dyDescent="0.25">
      <c r="A272">
        <v>22</v>
      </c>
      <c r="C272" t="str">
        <f ca="1">OFFSET('42p stat'!$A$1,A272*20,0)</f>
        <v>non CUDA non hash</v>
      </c>
      <c r="D272" s="9">
        <f t="shared" ref="D272:H272" ca="1" si="69">POWER(SQRT(D159)/D105,2)</f>
        <v>8.7656479083414891E-7</v>
      </c>
      <c r="E272" s="9">
        <f t="shared" ca="1" si="69"/>
        <v>8.7466822963420641E-7</v>
      </c>
      <c r="F272" s="9">
        <f t="shared" ca="1" si="69"/>
        <v>8.7400883621806661E-7</v>
      </c>
      <c r="G272" s="9">
        <f t="shared" ca="1" si="69"/>
        <v>8.7594912439423386E-7</v>
      </c>
      <c r="H272" s="9">
        <f t="shared" ca="1" si="69"/>
        <v>6.2824427346906107E-7</v>
      </c>
    </row>
    <row r="273" spans="1:8" x14ac:dyDescent="0.25">
      <c r="A273">
        <v>23</v>
      </c>
      <c r="C273" t="str">
        <f ca="1">OFFSET('42p stat'!$A$1,A273*20,0)</f>
        <v>Classic ACO</v>
      </c>
      <c r="D273" s="9">
        <f t="shared" ref="D273:H273" ca="1" si="70">POWER(SQRT(D160)/D106,2)</f>
        <v>5.1233385461517252E-6</v>
      </c>
      <c r="E273" s="9">
        <f t="shared" ca="1" si="70"/>
        <v>7.6915517596016274E-6</v>
      </c>
      <c r="F273" s="9">
        <f t="shared" ca="1" si="70"/>
        <v>7.7235658634668189E-6</v>
      </c>
      <c r="G273" s="9">
        <f t="shared" ca="1" si="70"/>
        <v>7.7330142626786358E-6</v>
      </c>
      <c r="H273" s="9">
        <f t="shared" ca="1" si="70"/>
        <v>1.0194705980751167E-5</v>
      </c>
    </row>
    <row r="274" spans="1:8" x14ac:dyDescent="0.25">
      <c r="A274">
        <v>24</v>
      </c>
      <c r="C274" t="str">
        <f ca="1">OFFSET('42p stat'!$A$1,A274*20,0)</f>
        <v>Classic ACO non hash</v>
      </c>
      <c r="D274" s="9">
        <f t="shared" ref="D274:H274" ca="1" si="71">POWER(SQRT(D161)/D107,2)</f>
        <v>1.2030708725765722E-5</v>
      </c>
      <c r="E274" s="9">
        <f t="shared" ca="1" si="71"/>
        <v>1.2030954100588369E-5</v>
      </c>
      <c r="F274" s="9">
        <f t="shared" ca="1" si="71"/>
        <v>1.2082159542637724E-5</v>
      </c>
      <c r="G274" s="9">
        <f t="shared" ca="1" si="71"/>
        <v>1.212490318331056E-5</v>
      </c>
      <c r="H274" s="9">
        <f t="shared" ca="1" si="71"/>
        <v>3.7716891457655845E-6</v>
      </c>
    </row>
    <row r="275" spans="1:8" x14ac:dyDescent="0.25">
      <c r="A275">
        <v>25</v>
      </c>
      <c r="C275" t="str">
        <f ca="1">OFFSET('42p stat'!$A$1,A275*20,0)</f>
        <v>omp</v>
      </c>
      <c r="D275" s="9">
        <f t="shared" ref="D275:H275" ca="1" si="72">POWER(SQRT(D162)/D108,2)</f>
        <v>6.3145348034536448E-7</v>
      </c>
      <c r="E275" s="9">
        <f t="shared" ca="1" si="72"/>
        <v>6.3094656779802628E-7</v>
      </c>
      <c r="F275" s="9">
        <f t="shared" ca="1" si="72"/>
        <v>6.3121715158273013E-7</v>
      </c>
      <c r="G275" s="9">
        <f t="shared" ca="1" si="72"/>
        <v>6.3246274365365536E-7</v>
      </c>
      <c r="H275" s="9">
        <f t="shared" ca="1" si="72"/>
        <v>8.6584299404610224E-7</v>
      </c>
    </row>
    <row r="276" spans="1:8" x14ac:dyDescent="0.25">
      <c r="A276">
        <v>26</v>
      </c>
      <c r="C276" t="str">
        <f ca="1">OFFSET('42p stat'!$A$1,A276*20,0)</f>
        <v>omp non hash</v>
      </c>
      <c r="D276" s="9">
        <f t="shared" ref="D276:H276" ca="1" si="73">POWER(SQRT(D163)/D109,2)</f>
        <v>3.2499411910749569E-7</v>
      </c>
      <c r="E276" s="9">
        <f t="shared" ca="1" si="73"/>
        <v>3.2333865836064014E-7</v>
      </c>
      <c r="F276" s="9">
        <f t="shared" ca="1" si="73"/>
        <v>3.2319136893273999E-7</v>
      </c>
      <c r="G276" s="9">
        <f t="shared" ca="1" si="73"/>
        <v>3.2362317081910309E-7</v>
      </c>
      <c r="H276" s="9">
        <f t="shared" ca="1" si="73"/>
        <v>2.9723307293433361E-7</v>
      </c>
    </row>
    <row r="277" spans="1:8" x14ac:dyDescent="0.25">
      <c r="A277">
        <v>27</v>
      </c>
      <c r="C277" t="str">
        <f ca="1">OFFSET('42p stat'!$A$1,A277*20,0)</f>
        <v>non CUDA transp Time</v>
      </c>
      <c r="D277" s="9">
        <f t="shared" ref="D277:H277" ca="1" si="74">POWER(SQRT(D164)/D110,2)</f>
        <v>7.2504032026128784E-7</v>
      </c>
      <c r="E277" s="9">
        <f t="shared" ca="1" si="74"/>
        <v>6.513526573256664E-7</v>
      </c>
      <c r="F277" s="9">
        <f t="shared" ca="1" si="74"/>
        <v>6.5094207342954611E-7</v>
      </c>
      <c r="G277" s="9">
        <f t="shared" ca="1" si="74"/>
        <v>6.482423187866975E-7</v>
      </c>
      <c r="H277" s="9">
        <f t="shared" ca="1" si="74"/>
        <v>6.0130694174633137E-7</v>
      </c>
    </row>
    <row r="278" spans="1:8" x14ac:dyDescent="0.25">
      <c r="A278">
        <v>28</v>
      </c>
      <c r="C278" t="str">
        <f ca="1">OFFSET('42p stat'!$A$1,A278*20,0)</f>
        <v>non CUDA transp</v>
      </c>
      <c r="D278" s="9">
        <f t="shared" ref="D278:H278" ca="1" si="75">POWER(SQRT(D165)/D111,2)</f>
        <v>5.4951633498561193E-7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 t="str">
        <f ca="1">OFFSET('42p stat'!$A$1,A279*20,0)</f>
        <v>non CUDA transp non hash</v>
      </c>
      <c r="D279" s="9">
        <f t="shared" ref="D279:H279" ca="1" si="76">POWER(SQRT(D166)/D112,2)</f>
        <v>4.4157067260275289E-7</v>
      </c>
      <c r="E279" s="9">
        <f t="shared" ca="1" si="76"/>
        <v>4.4182071081519753E-7</v>
      </c>
      <c r="F279" s="9">
        <f t="shared" ca="1" si="76"/>
        <v>4.4193925933157545E-7</v>
      </c>
      <c r="G279" s="9">
        <f t="shared" ca="1" si="76"/>
        <v>4.4187312884620893E-7</v>
      </c>
      <c r="H279" s="9">
        <f t="shared" ca="1" si="76"/>
        <v>1.9669109126357321E-7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314" workbookViewId="0">
      <selection activeCell="A314" sqref="A1:A1048576"/>
    </sheetView>
  </sheetViews>
  <sheetFormatPr defaultRowHeight="15" x14ac:dyDescent="0.25"/>
  <cols>
    <col min="1" max="1" width="27.57031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68.049543</v>
      </c>
      <c r="I2">
        <v>9.5530000000000007E-3</v>
      </c>
      <c r="J2" t="s">
        <v>3</v>
      </c>
      <c r="K2">
        <v>67.223416</v>
      </c>
      <c r="L2">
        <v>9.7429999999999999E-3</v>
      </c>
      <c r="M2" t="s">
        <v>4</v>
      </c>
      <c r="N2">
        <v>24.962458999999999</v>
      </c>
      <c r="O2">
        <v>6.1850000000000004E-3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136.48763199999999</v>
      </c>
      <c r="I3">
        <v>4.1169999999999998E-2</v>
      </c>
      <c r="J3" t="s">
        <v>3</v>
      </c>
      <c r="K3">
        <v>134.84649300000001</v>
      </c>
      <c r="L3">
        <v>4.1665000000000001E-2</v>
      </c>
      <c r="M3" t="s">
        <v>4</v>
      </c>
      <c r="N3">
        <v>50.321357999999996</v>
      </c>
      <c r="O3">
        <v>2.947E-2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204.93664699999999</v>
      </c>
      <c r="I4">
        <v>9.4655000000000003E-2</v>
      </c>
      <c r="J4" t="s">
        <v>3</v>
      </c>
      <c r="K4">
        <v>202.48060000000001</v>
      </c>
      <c r="L4">
        <v>9.5048999999999995E-2</v>
      </c>
      <c r="M4" t="s">
        <v>4</v>
      </c>
      <c r="N4">
        <v>75.689963000000006</v>
      </c>
      <c r="O4">
        <v>6.5686999999999995E-2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273.39615800000001</v>
      </c>
      <c r="I5">
        <v>0.15692999999999999</v>
      </c>
      <c r="J5" t="s">
        <v>3</v>
      </c>
      <c r="K5">
        <v>270.12555800000001</v>
      </c>
      <c r="L5">
        <v>0.15734899999999999</v>
      </c>
      <c r="M5" t="s">
        <v>4</v>
      </c>
      <c r="N5">
        <v>101.066135</v>
      </c>
      <c r="O5">
        <v>0.111512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341.84893399999999</v>
      </c>
      <c r="I6">
        <v>0.23939099999999999</v>
      </c>
      <c r="J6" t="s">
        <v>3</v>
      </c>
      <c r="K6">
        <v>337.76346899999999</v>
      </c>
      <c r="L6">
        <v>0.23932400000000001</v>
      </c>
      <c r="M6" t="s">
        <v>4</v>
      </c>
      <c r="N6">
        <v>126.441684</v>
      </c>
      <c r="O6">
        <v>0.16803799999999999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410.30970300000001</v>
      </c>
      <c r="I7">
        <v>0.33300299999999999</v>
      </c>
      <c r="J7" t="s">
        <v>3</v>
      </c>
      <c r="K7">
        <v>405.40993800000001</v>
      </c>
      <c r="L7">
        <v>0.33279399999999998</v>
      </c>
      <c r="M7" t="s">
        <v>4</v>
      </c>
      <c r="N7">
        <v>151.82065600000001</v>
      </c>
      <c r="O7">
        <v>0.23458799999999999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478.76426900000001</v>
      </c>
      <c r="I8">
        <v>0.43160999999999999</v>
      </c>
      <c r="J8" t="s">
        <v>3</v>
      </c>
      <c r="K8">
        <v>473.050342</v>
      </c>
      <c r="L8">
        <v>0.43124499999999999</v>
      </c>
      <c r="M8" t="s">
        <v>4</v>
      </c>
      <c r="N8">
        <v>177.190877</v>
      </c>
      <c r="O8">
        <v>0.31378299999999998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547.22753799999998</v>
      </c>
      <c r="I9">
        <v>0.55316799999999999</v>
      </c>
      <c r="J9" t="s">
        <v>3</v>
      </c>
      <c r="K9">
        <v>540.69880499999999</v>
      </c>
      <c r="L9">
        <v>0.55241899999999999</v>
      </c>
      <c r="M9" t="s">
        <v>4</v>
      </c>
      <c r="N9">
        <v>202.57209499999999</v>
      </c>
      <c r="O9">
        <v>0.40298400000000001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615.67996800000003</v>
      </c>
      <c r="I10">
        <v>0.69383099999999998</v>
      </c>
      <c r="J10" t="s">
        <v>3</v>
      </c>
      <c r="K10">
        <v>608.33633699999996</v>
      </c>
      <c r="L10">
        <v>0.69221699999999997</v>
      </c>
      <c r="M10" t="s">
        <v>4</v>
      </c>
      <c r="N10">
        <v>227.94405699999999</v>
      </c>
      <c r="O10">
        <v>0.50687499999999996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684.14928799999996</v>
      </c>
      <c r="I11">
        <v>0.83722399999999997</v>
      </c>
      <c r="J11" t="s">
        <v>3</v>
      </c>
      <c r="K11">
        <v>675.99070400000005</v>
      </c>
      <c r="L11">
        <v>0.83585799999999999</v>
      </c>
      <c r="M11" t="s">
        <v>4</v>
      </c>
      <c r="N11">
        <v>253.31818799999999</v>
      </c>
      <c r="O11">
        <v>0.61812100000000003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752.59265100000005</v>
      </c>
      <c r="I12">
        <v>1.003417</v>
      </c>
      <c r="J12" t="s">
        <v>3</v>
      </c>
      <c r="K12">
        <v>743.61937499999999</v>
      </c>
      <c r="L12">
        <v>1.0021279999999999</v>
      </c>
      <c r="M12" t="s">
        <v>4</v>
      </c>
      <c r="N12">
        <v>278.68952000000002</v>
      </c>
      <c r="O12">
        <v>0.741286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821.02764400000001</v>
      </c>
      <c r="I13">
        <v>1.1852819999999999</v>
      </c>
      <c r="J13" t="s">
        <v>3</v>
      </c>
      <c r="K13">
        <v>811.23972500000002</v>
      </c>
      <c r="L13">
        <v>1.18347</v>
      </c>
      <c r="M13" t="s">
        <v>4</v>
      </c>
      <c r="N13">
        <v>304.05491999999998</v>
      </c>
      <c r="O13">
        <v>0.88313200000000003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889.48180500000001</v>
      </c>
      <c r="I14">
        <v>1.3928419999999999</v>
      </c>
      <c r="J14" t="s">
        <v>3</v>
      </c>
      <c r="K14">
        <v>878.87941999999998</v>
      </c>
      <c r="L14">
        <v>1.3912469999999999</v>
      </c>
      <c r="M14" t="s">
        <v>4</v>
      </c>
      <c r="N14">
        <v>329.427099</v>
      </c>
      <c r="O14">
        <v>1.0517110000000001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957.92289700000003</v>
      </c>
      <c r="I15">
        <v>1.6139520000000001</v>
      </c>
      <c r="J15" t="s">
        <v>3</v>
      </c>
      <c r="K15">
        <v>946.50600799999995</v>
      </c>
      <c r="L15">
        <v>1.6118509999999999</v>
      </c>
      <c r="M15" t="s">
        <v>4</v>
      </c>
      <c r="N15">
        <v>354.79570000000001</v>
      </c>
      <c r="O15">
        <v>1.196207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1026.362944</v>
      </c>
      <c r="I16">
        <v>1.868053</v>
      </c>
      <c r="J16" t="s">
        <v>3</v>
      </c>
      <c r="K16">
        <v>1014.131222</v>
      </c>
      <c r="L16">
        <v>1.866763</v>
      </c>
      <c r="M16" t="s">
        <v>4</v>
      </c>
      <c r="N16">
        <v>380.16091399999999</v>
      </c>
      <c r="O16">
        <v>1.3954569999999999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1094.8159519999999</v>
      </c>
      <c r="I17">
        <v>2.1234500000000001</v>
      </c>
      <c r="J17" t="s">
        <v>3</v>
      </c>
      <c r="K17">
        <v>1081.769419</v>
      </c>
      <c r="L17">
        <v>2.121416</v>
      </c>
      <c r="M17" t="s">
        <v>4</v>
      </c>
      <c r="N17">
        <v>405.53470199999998</v>
      </c>
      <c r="O17">
        <v>1.59718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1163.258296</v>
      </c>
      <c r="I18">
        <v>2.3707950000000002</v>
      </c>
      <c r="J18" t="s">
        <v>3</v>
      </c>
      <c r="K18">
        <v>1149.3969039999999</v>
      </c>
      <c r="L18">
        <v>2.3678669999999999</v>
      </c>
      <c r="M18" t="s">
        <v>4</v>
      </c>
      <c r="N18">
        <v>430.90675599999997</v>
      </c>
      <c r="O18">
        <v>1.8046450000000001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1231.7050019999999</v>
      </c>
      <c r="I19">
        <v>2.6200359999999998</v>
      </c>
      <c r="J19" t="s">
        <v>3</v>
      </c>
      <c r="K19">
        <v>1217.028538</v>
      </c>
      <c r="L19">
        <v>2.6155379999999999</v>
      </c>
      <c r="M19" t="s">
        <v>4</v>
      </c>
      <c r="N19">
        <v>456.27661599999999</v>
      </c>
      <c r="O19">
        <v>2.0277750000000001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1300.172024</v>
      </c>
      <c r="I20">
        <v>2.8426559999999998</v>
      </c>
      <c r="J20" t="s">
        <v>3</v>
      </c>
      <c r="K20">
        <v>1284.68074</v>
      </c>
      <c r="L20">
        <v>2.8386680000000002</v>
      </c>
      <c r="M20" t="s">
        <v>4</v>
      </c>
      <c r="N20">
        <v>481.65554900000001</v>
      </c>
      <c r="O20">
        <v>2.2489680000000001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1368.617227</v>
      </c>
      <c r="I21">
        <v>3.144374</v>
      </c>
      <c r="J21" t="s">
        <v>3</v>
      </c>
      <c r="K21">
        <v>1352.3111039999999</v>
      </c>
      <c r="L21">
        <v>3.1399490000000001</v>
      </c>
      <c r="M21" t="s">
        <v>4</v>
      </c>
      <c r="N21">
        <v>507.034313</v>
      </c>
      <c r="O21">
        <v>2.4909720000000002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0.02</v>
      </c>
      <c r="AM24">
        <v>1.9599999999999999E-2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0.02</v>
      </c>
      <c r="AM25">
        <v>1.9599999999999999E-2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0.04</v>
      </c>
      <c r="AM26">
        <v>3.8399999999999997E-2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2.3199999999999998</v>
      </c>
      <c r="AM27">
        <v>254.57759999999999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2.3199999999999998</v>
      </c>
      <c r="AM28">
        <v>254.57759999999999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4.26</v>
      </c>
      <c r="AM29">
        <v>872.31240000000003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4.3</v>
      </c>
      <c r="AM30">
        <v>872.01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4.3</v>
      </c>
      <c r="AM31">
        <v>872.01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4.3600000000000003</v>
      </c>
      <c r="AM32">
        <v>871.55039999999997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4.3600000000000003</v>
      </c>
      <c r="AM33">
        <v>871.55039999999997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4.38</v>
      </c>
      <c r="AM34">
        <v>871.39559999999994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4.4000000000000004</v>
      </c>
      <c r="AM35">
        <v>871.24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4.4000000000000004</v>
      </c>
      <c r="AM36">
        <v>871.24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4.4000000000000004</v>
      </c>
      <c r="AM37">
        <v>871.24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4.42</v>
      </c>
      <c r="AM38">
        <v>871.08360000000005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4.42</v>
      </c>
      <c r="AM39">
        <v>871.08360000000005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5.0999999999999996</v>
      </c>
      <c r="AM40">
        <v>885.13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6.56</v>
      </c>
      <c r="AM41">
        <v>966.20640000000003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263.78624100000002</v>
      </c>
      <c r="I42">
        <v>0.90253700000000003</v>
      </c>
      <c r="J42" t="s">
        <v>3</v>
      </c>
      <c r="K42">
        <v>262.26443999999998</v>
      </c>
      <c r="L42">
        <v>0.89260399999999995</v>
      </c>
      <c r="M42" t="s">
        <v>4</v>
      </c>
      <c r="N42">
        <v>50.326529999999998</v>
      </c>
      <c r="O42">
        <v>0.124317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527.38028299999996</v>
      </c>
      <c r="I43">
        <v>2.1472540000000002</v>
      </c>
      <c r="J43" t="s">
        <v>3</v>
      </c>
      <c r="K43">
        <v>524.34608000000003</v>
      </c>
      <c r="L43">
        <v>2.1283530000000002</v>
      </c>
      <c r="M43" t="s">
        <v>4</v>
      </c>
      <c r="N43">
        <v>100.666788</v>
      </c>
      <c r="O43">
        <v>0.45890799999999998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791.05478600000004</v>
      </c>
      <c r="I44">
        <v>2.8823970000000001</v>
      </c>
      <c r="J44" t="s">
        <v>3</v>
      </c>
      <c r="K44">
        <v>786.50849200000005</v>
      </c>
      <c r="L44">
        <v>2.8566980000000002</v>
      </c>
      <c r="M44" t="s">
        <v>4</v>
      </c>
      <c r="N44">
        <v>151.03139899999999</v>
      </c>
      <c r="O44">
        <v>0.97138999999999998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1054.7909500000001</v>
      </c>
      <c r="I45">
        <v>5.2377969999999996</v>
      </c>
      <c r="J45" t="s">
        <v>3</v>
      </c>
      <c r="K45">
        <v>1048.7313770000001</v>
      </c>
      <c r="L45">
        <v>5.1914129999999998</v>
      </c>
      <c r="M45" t="s">
        <v>4</v>
      </c>
      <c r="N45">
        <v>201.36069699999999</v>
      </c>
      <c r="O45">
        <v>1.7766120000000001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1318.4798269999999</v>
      </c>
      <c r="I46">
        <v>6.8640739999999996</v>
      </c>
      <c r="J46" t="s">
        <v>3</v>
      </c>
      <c r="K46">
        <v>1310.907363</v>
      </c>
      <c r="L46">
        <v>6.812068</v>
      </c>
      <c r="M46" t="s">
        <v>4</v>
      </c>
      <c r="N46">
        <v>251.71257399999999</v>
      </c>
      <c r="O46">
        <v>2.7603879999999998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1582.0078080000001</v>
      </c>
      <c r="I47">
        <v>10.549303</v>
      </c>
      <c r="J47" t="s">
        <v>3</v>
      </c>
      <c r="K47">
        <v>1572.9237209999999</v>
      </c>
      <c r="L47">
        <v>10.472853000000001</v>
      </c>
      <c r="M47" t="s">
        <v>4</v>
      </c>
      <c r="N47">
        <v>302.05521900000002</v>
      </c>
      <c r="O47">
        <v>3.9138630000000001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1845.78343</v>
      </c>
      <c r="I48">
        <v>12.630337000000001</v>
      </c>
      <c r="J48" t="s">
        <v>3</v>
      </c>
      <c r="K48">
        <v>1835.1865889999999</v>
      </c>
      <c r="L48">
        <v>12.547089</v>
      </c>
      <c r="M48" t="s">
        <v>4</v>
      </c>
      <c r="N48">
        <v>352.37907799999999</v>
      </c>
      <c r="O48">
        <v>5.2227690000000004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2109.560688</v>
      </c>
      <c r="I49">
        <v>14.872182</v>
      </c>
      <c r="J49" t="s">
        <v>3</v>
      </c>
      <c r="K49">
        <v>2097.4503960000002</v>
      </c>
      <c r="L49">
        <v>14.782607</v>
      </c>
      <c r="M49" t="s">
        <v>4</v>
      </c>
      <c r="N49">
        <v>402.73098700000003</v>
      </c>
      <c r="O49">
        <v>6.763331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2373.0451170000001</v>
      </c>
      <c r="I50">
        <v>20.197092000000001</v>
      </c>
      <c r="J50" t="s">
        <v>3</v>
      </c>
      <c r="K50">
        <v>2359.4221189999998</v>
      </c>
      <c r="L50">
        <v>20.070352</v>
      </c>
      <c r="M50" t="s">
        <v>4</v>
      </c>
      <c r="N50">
        <v>453.068713</v>
      </c>
      <c r="O50">
        <v>8.7238769999999999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2636.8723340000001</v>
      </c>
      <c r="I51">
        <v>22.913049999999998</v>
      </c>
      <c r="J51" t="s">
        <v>3</v>
      </c>
      <c r="K51">
        <v>2621.73585</v>
      </c>
      <c r="L51">
        <v>22.772779</v>
      </c>
      <c r="M51" t="s">
        <v>4</v>
      </c>
      <c r="N51">
        <v>503.42960299999999</v>
      </c>
      <c r="O51">
        <v>10.666895999999999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2900.437778</v>
      </c>
      <c r="I52">
        <v>24.489353000000001</v>
      </c>
      <c r="J52" t="s">
        <v>3</v>
      </c>
      <c r="K52">
        <v>2883.7890090000001</v>
      </c>
      <c r="L52">
        <v>24.343111</v>
      </c>
      <c r="M52" t="s">
        <v>4</v>
      </c>
      <c r="N52">
        <v>553.74889900000005</v>
      </c>
      <c r="O52">
        <v>13.022878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3164.1314600000001</v>
      </c>
      <c r="I53">
        <v>29.839699</v>
      </c>
      <c r="J53" t="s">
        <v>3</v>
      </c>
      <c r="K53">
        <v>3145.9693750000001</v>
      </c>
      <c r="L53">
        <v>29.659022</v>
      </c>
      <c r="M53" t="s">
        <v>4</v>
      </c>
      <c r="N53">
        <v>604.09280799999999</v>
      </c>
      <c r="O53">
        <v>15.479361000000001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3427.8746630000001</v>
      </c>
      <c r="I54">
        <v>32.129086999999998</v>
      </c>
      <c r="J54" t="s">
        <v>3</v>
      </c>
      <c r="K54">
        <v>3408.1999219999998</v>
      </c>
      <c r="L54">
        <v>31.929894999999998</v>
      </c>
      <c r="M54" t="s">
        <v>4</v>
      </c>
      <c r="N54">
        <v>654.44431799999995</v>
      </c>
      <c r="O54">
        <v>17.997845999999999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3691.5053419999999</v>
      </c>
      <c r="I55">
        <v>37.427446000000003</v>
      </c>
      <c r="J55" t="s">
        <v>3</v>
      </c>
      <c r="K55">
        <v>3670.3178370000001</v>
      </c>
      <c r="L55">
        <v>37.199672999999997</v>
      </c>
      <c r="M55" t="s">
        <v>4</v>
      </c>
      <c r="N55">
        <v>704.77820699999995</v>
      </c>
      <c r="O55">
        <v>20.868417999999998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3954.9595119999999</v>
      </c>
      <c r="I56">
        <v>41.650936000000002</v>
      </c>
      <c r="J56" t="s">
        <v>3</v>
      </c>
      <c r="K56">
        <v>3932.2611080000001</v>
      </c>
      <c r="L56">
        <v>41.407395000000001</v>
      </c>
      <c r="M56" t="s">
        <v>4</v>
      </c>
      <c r="N56">
        <v>755.10826299999997</v>
      </c>
      <c r="O56">
        <v>23.991821000000002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4218.6734859999997</v>
      </c>
      <c r="I57">
        <v>49.101795000000003</v>
      </c>
      <c r="J57" t="s">
        <v>3</v>
      </c>
      <c r="K57">
        <v>4194.4625100000003</v>
      </c>
      <c r="L57">
        <v>48.817312000000001</v>
      </c>
      <c r="M57" t="s">
        <v>4</v>
      </c>
      <c r="N57">
        <v>805.45474100000001</v>
      </c>
      <c r="O57">
        <v>27.442779000000002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4482.1238869999997</v>
      </c>
      <c r="I58">
        <v>56.587006000000002</v>
      </c>
      <c r="J58" t="s">
        <v>3</v>
      </c>
      <c r="K58">
        <v>4456.4012700000003</v>
      </c>
      <c r="L58">
        <v>56.248514</v>
      </c>
      <c r="M58" t="s">
        <v>4</v>
      </c>
      <c r="N58">
        <v>855.80292399999996</v>
      </c>
      <c r="O58">
        <v>30.986438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4745.9041699999998</v>
      </c>
      <c r="I59">
        <v>59.839593000000001</v>
      </c>
      <c r="J59" t="s">
        <v>3</v>
      </c>
      <c r="K59">
        <v>4718.6676660000003</v>
      </c>
      <c r="L59">
        <v>59.468834999999999</v>
      </c>
      <c r="M59" t="s">
        <v>4</v>
      </c>
      <c r="N59">
        <v>906.16093499999999</v>
      </c>
      <c r="O59">
        <v>35.104249000000003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5009.5849509999998</v>
      </c>
      <c r="I60">
        <v>67.567402999999999</v>
      </c>
      <c r="J60" t="s">
        <v>3</v>
      </c>
      <c r="K60">
        <v>4980.8360940000002</v>
      </c>
      <c r="L60">
        <v>67.142882</v>
      </c>
      <c r="M60" t="s">
        <v>4</v>
      </c>
      <c r="N60">
        <v>956.501169</v>
      </c>
      <c r="O60">
        <v>39.332374999999999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5273.0701069999996</v>
      </c>
      <c r="I61">
        <v>72.719297999999995</v>
      </c>
      <c r="J61" t="s">
        <v>3</v>
      </c>
      <c r="K61">
        <v>5242.8090039999997</v>
      </c>
      <c r="L61">
        <v>72.254368999999997</v>
      </c>
      <c r="M61" t="s">
        <v>4</v>
      </c>
      <c r="N61">
        <v>1006.81826</v>
      </c>
      <c r="O61">
        <v>43.380544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39.122807999999999</v>
      </c>
      <c r="I62">
        <v>1.704E-3</v>
      </c>
      <c r="J62" t="s">
        <v>3</v>
      </c>
      <c r="K62">
        <v>37.646771999999999</v>
      </c>
      <c r="L62">
        <v>1.681E-3</v>
      </c>
      <c r="M62" t="s">
        <v>4</v>
      </c>
      <c r="N62">
        <v>26.080568</v>
      </c>
      <c r="O62">
        <v>3.88E-4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78.376097000000001</v>
      </c>
      <c r="I63">
        <v>5.3080000000000002E-3</v>
      </c>
      <c r="J63" t="s">
        <v>3</v>
      </c>
      <c r="K63">
        <v>75.434916999999999</v>
      </c>
      <c r="L63">
        <v>5.1370000000000001E-3</v>
      </c>
      <c r="M63" t="s">
        <v>4</v>
      </c>
      <c r="N63">
        <v>52.163518000000003</v>
      </c>
      <c r="O63">
        <v>1.1999999999999999E-3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117.736813</v>
      </c>
      <c r="I64">
        <v>1.0519000000000001E-2</v>
      </c>
      <c r="J64" t="s">
        <v>3</v>
      </c>
      <c r="K64">
        <v>113.32958499999999</v>
      </c>
      <c r="L64">
        <v>1.027E-2</v>
      </c>
      <c r="M64" t="s">
        <v>4</v>
      </c>
      <c r="N64">
        <v>78.249420000000001</v>
      </c>
      <c r="O64">
        <v>2.4970000000000001E-3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157.16369900000001</v>
      </c>
      <c r="I65">
        <v>1.6563999999999999E-2</v>
      </c>
      <c r="J65" t="s">
        <v>3</v>
      </c>
      <c r="K65">
        <v>151.29166699999999</v>
      </c>
      <c r="L65">
        <v>1.6182999999999999E-2</v>
      </c>
      <c r="M65" t="s">
        <v>4</v>
      </c>
      <c r="N65">
        <v>104.33620500000001</v>
      </c>
      <c r="O65">
        <v>4.2030000000000001E-3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0.04</v>
      </c>
      <c r="AM65">
        <v>3.8399999999999997E-2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196.65779499999999</v>
      </c>
      <c r="I66">
        <v>2.2565999999999999E-2</v>
      </c>
      <c r="J66" t="s">
        <v>3</v>
      </c>
      <c r="K66">
        <v>189.320706</v>
      </c>
      <c r="L66">
        <v>2.1725000000000001E-2</v>
      </c>
      <c r="M66" t="s">
        <v>4</v>
      </c>
      <c r="N66">
        <v>130.41986700000001</v>
      </c>
      <c r="O66">
        <v>6.4310000000000001E-3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0.08</v>
      </c>
      <c r="AM66">
        <v>7.3599999999999999E-2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236.22098700000001</v>
      </c>
      <c r="I67">
        <v>3.1014E-2</v>
      </c>
      <c r="J67" t="s">
        <v>3</v>
      </c>
      <c r="K67">
        <v>227.419465</v>
      </c>
      <c r="L67">
        <v>2.9707000000000001E-2</v>
      </c>
      <c r="M67" t="s">
        <v>4</v>
      </c>
      <c r="N67">
        <v>156.504738</v>
      </c>
      <c r="O67">
        <v>9.2630000000000004E-3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0.08</v>
      </c>
      <c r="AM67">
        <v>7.3599999999999999E-2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275.85780799999998</v>
      </c>
      <c r="I68">
        <v>3.6669E-2</v>
      </c>
      <c r="J68" t="s">
        <v>3</v>
      </c>
      <c r="K68">
        <v>265.591588</v>
      </c>
      <c r="L68">
        <v>3.5175999999999999E-2</v>
      </c>
      <c r="M68" t="s">
        <v>4</v>
      </c>
      <c r="N68">
        <v>182.590067</v>
      </c>
      <c r="O68">
        <v>1.2154999999999999E-2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0.08</v>
      </c>
      <c r="AM68">
        <v>7.3599999999999999E-2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315.555001</v>
      </c>
      <c r="I69">
        <v>4.7870000000000003E-2</v>
      </c>
      <c r="J69" t="s">
        <v>3</v>
      </c>
      <c r="K69">
        <v>303.82334900000001</v>
      </c>
      <c r="L69">
        <v>4.5636000000000003E-2</v>
      </c>
      <c r="M69" t="s">
        <v>4</v>
      </c>
      <c r="N69">
        <v>208.677235</v>
      </c>
      <c r="O69">
        <v>1.6213000000000002E-2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0.08</v>
      </c>
      <c r="AM69">
        <v>7.3599999999999999E-2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355.32520099999999</v>
      </c>
      <c r="I70">
        <v>5.3634000000000001E-2</v>
      </c>
      <c r="J70" t="s">
        <v>3</v>
      </c>
      <c r="K70">
        <v>342.12815699999999</v>
      </c>
      <c r="L70">
        <v>5.0950000000000002E-2</v>
      </c>
      <c r="M70" t="s">
        <v>4</v>
      </c>
      <c r="N70">
        <v>234.76558700000001</v>
      </c>
      <c r="O70">
        <v>2.0643000000000002E-2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0.1</v>
      </c>
      <c r="AM70">
        <v>0.09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395.14599399999997</v>
      </c>
      <c r="I71">
        <v>7.2942999999999994E-2</v>
      </c>
      <c r="J71" t="s">
        <v>3</v>
      </c>
      <c r="K71">
        <v>380.48339099999998</v>
      </c>
      <c r="L71">
        <v>6.9564000000000001E-2</v>
      </c>
      <c r="M71" t="s">
        <v>4</v>
      </c>
      <c r="N71">
        <v>260.85626500000001</v>
      </c>
      <c r="O71">
        <v>2.5777000000000001E-2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0.14000000000000001</v>
      </c>
      <c r="AM71">
        <v>0.16039999999999999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435.03619300000003</v>
      </c>
      <c r="I72">
        <v>9.1218999999999995E-2</v>
      </c>
      <c r="J72" t="s">
        <v>3</v>
      </c>
      <c r="K72">
        <v>418.90826199999998</v>
      </c>
      <c r="L72">
        <v>8.7246000000000004E-2</v>
      </c>
      <c r="M72" t="s">
        <v>4</v>
      </c>
      <c r="N72">
        <v>286.94645400000002</v>
      </c>
      <c r="O72">
        <v>3.1716000000000001E-2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0.14000000000000001</v>
      </c>
      <c r="AM72">
        <v>0.16039999999999999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474.99224099999998</v>
      </c>
      <c r="I73">
        <v>0.10116600000000001</v>
      </c>
      <c r="J73" t="s">
        <v>3</v>
      </c>
      <c r="K73">
        <v>457.39899700000001</v>
      </c>
      <c r="L73">
        <v>9.7053E-2</v>
      </c>
      <c r="M73" t="s">
        <v>4</v>
      </c>
      <c r="N73">
        <v>313.03565400000002</v>
      </c>
      <c r="O73">
        <v>3.7484999999999997E-2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0.14000000000000001</v>
      </c>
      <c r="AM73">
        <v>0.16039999999999999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515.01288899999997</v>
      </c>
      <c r="I74">
        <v>0.112709</v>
      </c>
      <c r="J74" t="s">
        <v>3</v>
      </c>
      <c r="K74">
        <v>495.95336099999997</v>
      </c>
      <c r="L74">
        <v>0.108541</v>
      </c>
      <c r="M74" t="s">
        <v>4</v>
      </c>
      <c r="N74">
        <v>339.12156399999998</v>
      </c>
      <c r="O74">
        <v>4.2311000000000001E-2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0.18</v>
      </c>
      <c r="AM74">
        <v>0.2276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555.07797500000004</v>
      </c>
      <c r="I75">
        <v>0.12330099999999999</v>
      </c>
      <c r="J75" t="s">
        <v>3</v>
      </c>
      <c r="K75">
        <v>534.55305999999996</v>
      </c>
      <c r="L75">
        <v>0.119209</v>
      </c>
      <c r="M75" t="s">
        <v>4</v>
      </c>
      <c r="N75">
        <v>365.207717</v>
      </c>
      <c r="O75">
        <v>4.6346999999999999E-2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0.18</v>
      </c>
      <c r="AM75">
        <v>0.2276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595.21044300000005</v>
      </c>
      <c r="I76">
        <v>0.13145100000000001</v>
      </c>
      <c r="J76" t="s">
        <v>3</v>
      </c>
      <c r="K76">
        <v>573.21989499999995</v>
      </c>
      <c r="L76">
        <v>0.127501</v>
      </c>
      <c r="M76" t="s">
        <v>4</v>
      </c>
      <c r="N76">
        <v>391.29336499999999</v>
      </c>
      <c r="O76">
        <v>5.0231999999999999E-2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0.2276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635.40301599999998</v>
      </c>
      <c r="I77">
        <v>0.13039999999999999</v>
      </c>
      <c r="J77" t="s">
        <v>3</v>
      </c>
      <c r="K77">
        <v>611.94714399999998</v>
      </c>
      <c r="L77">
        <v>0.12653300000000001</v>
      </c>
      <c r="M77" t="s">
        <v>4</v>
      </c>
      <c r="N77">
        <v>417.38065899999998</v>
      </c>
      <c r="O77">
        <v>5.4739000000000003E-2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0.24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675.65958999999998</v>
      </c>
      <c r="I78">
        <v>0.13589399999999999</v>
      </c>
      <c r="J78" t="s">
        <v>3</v>
      </c>
      <c r="K78">
        <v>650.738203</v>
      </c>
      <c r="L78">
        <v>0.13200100000000001</v>
      </c>
      <c r="M78" t="s">
        <v>4</v>
      </c>
      <c r="N78">
        <v>443.468163</v>
      </c>
      <c r="O78">
        <v>6.0254000000000002E-2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0.22</v>
      </c>
      <c r="AM78">
        <v>0.25159999999999999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715.967443</v>
      </c>
      <c r="I79">
        <v>0.14812700000000001</v>
      </c>
      <c r="J79" t="s">
        <v>3</v>
      </c>
      <c r="K79">
        <v>689.58021599999995</v>
      </c>
      <c r="L79">
        <v>0.14393500000000001</v>
      </c>
      <c r="M79" t="s">
        <v>4</v>
      </c>
      <c r="N79">
        <v>469.55805099999998</v>
      </c>
      <c r="O79">
        <v>6.4655000000000004E-2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0.22</v>
      </c>
      <c r="AM79">
        <v>0.25159999999999999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756.32921299999998</v>
      </c>
      <c r="I80">
        <v>0.150647</v>
      </c>
      <c r="J80" t="s">
        <v>3</v>
      </c>
      <c r="K80">
        <v>728.475818</v>
      </c>
      <c r="L80">
        <v>0.14586499999999999</v>
      </c>
      <c r="M80" t="s">
        <v>4</v>
      </c>
      <c r="N80">
        <v>495.64780000000002</v>
      </c>
      <c r="O80">
        <v>7.0513000000000006E-2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0.22</v>
      </c>
      <c r="AM80">
        <v>0.25159999999999999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796.74730099999999</v>
      </c>
      <c r="I81">
        <v>0.16380800000000001</v>
      </c>
      <c r="J81" t="s">
        <v>3</v>
      </c>
      <c r="K81">
        <v>767.42851700000006</v>
      </c>
      <c r="L81">
        <v>0.15861600000000001</v>
      </c>
      <c r="M81" t="s">
        <v>4</v>
      </c>
      <c r="N81">
        <v>521.738204</v>
      </c>
      <c r="O81">
        <v>7.4478000000000003E-2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0.22</v>
      </c>
      <c r="AM81">
        <v>0.25159999999999999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28.350429999999999</v>
      </c>
      <c r="I82">
        <v>1.727E-3</v>
      </c>
      <c r="J82" t="s">
        <v>3</v>
      </c>
      <c r="K82">
        <v>27.545608000000001</v>
      </c>
      <c r="L82">
        <v>1.66E-3</v>
      </c>
      <c r="M82" t="s">
        <v>4</v>
      </c>
      <c r="N82">
        <v>15.968474000000001</v>
      </c>
      <c r="O82">
        <v>2.5599999999999999E-4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56.832397</v>
      </c>
      <c r="I83">
        <v>5.012E-3</v>
      </c>
      <c r="J83" t="s">
        <v>3</v>
      </c>
      <c r="K83">
        <v>55.232314000000002</v>
      </c>
      <c r="L83">
        <v>4.8830000000000002E-3</v>
      </c>
      <c r="M83" t="s">
        <v>4</v>
      </c>
      <c r="N83">
        <v>31.937360000000002</v>
      </c>
      <c r="O83">
        <v>9.2199999999999997E-4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85.406544999999994</v>
      </c>
      <c r="I84">
        <v>6.9230000000000003E-3</v>
      </c>
      <c r="J84" t="s">
        <v>3</v>
      </c>
      <c r="K84">
        <v>83.010885999999999</v>
      </c>
      <c r="L84">
        <v>6.8389999999999996E-3</v>
      </c>
      <c r="M84" t="s">
        <v>4</v>
      </c>
      <c r="N84">
        <v>47.90851</v>
      </c>
      <c r="O84">
        <v>1.8730000000000001E-3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0.02</v>
      </c>
      <c r="AM84">
        <v>1.9599999999999999E-2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114.069096</v>
      </c>
      <c r="I85">
        <v>1.1310000000000001E-2</v>
      </c>
      <c r="J85" t="s">
        <v>3</v>
      </c>
      <c r="K85">
        <v>110.87836299999999</v>
      </c>
      <c r="L85">
        <v>1.1165E-2</v>
      </c>
      <c r="M85" t="s">
        <v>4</v>
      </c>
      <c r="N85">
        <v>63.878855999999999</v>
      </c>
      <c r="O85">
        <v>3.261E-3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9.64E-2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142.79631699999999</v>
      </c>
      <c r="I86">
        <v>1.4786000000000001E-2</v>
      </c>
      <c r="J86" t="s">
        <v>3</v>
      </c>
      <c r="K86">
        <v>138.81072499999999</v>
      </c>
      <c r="L86">
        <v>1.4614E-2</v>
      </c>
      <c r="M86" t="s">
        <v>4</v>
      </c>
      <c r="N86">
        <v>79.848125999999993</v>
      </c>
      <c r="O86">
        <v>5.1510000000000002E-3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0.08</v>
      </c>
      <c r="AM86">
        <v>0.11360000000000001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171.587703</v>
      </c>
      <c r="I87">
        <v>2.0778000000000001E-2</v>
      </c>
      <c r="J87" t="s">
        <v>3</v>
      </c>
      <c r="K87">
        <v>166.80726999999999</v>
      </c>
      <c r="L87">
        <v>2.0476000000000001E-2</v>
      </c>
      <c r="M87" t="s">
        <v>4</v>
      </c>
      <c r="N87">
        <v>95.816844000000003</v>
      </c>
      <c r="O87">
        <v>7.718E-3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0.08</v>
      </c>
      <c r="AM87">
        <v>0.11360000000000001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200.45082500000001</v>
      </c>
      <c r="I88">
        <v>2.5007000000000001E-2</v>
      </c>
      <c r="J88" t="s">
        <v>3</v>
      </c>
      <c r="K88">
        <v>194.87580800000001</v>
      </c>
      <c r="L88">
        <v>2.4601999999999999E-2</v>
      </c>
      <c r="M88" t="s">
        <v>4</v>
      </c>
      <c r="N88">
        <v>111.785172</v>
      </c>
      <c r="O88">
        <v>1.0534999999999999E-2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</v>
      </c>
      <c r="AM88">
        <v>0.13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229.374504</v>
      </c>
      <c r="I89">
        <v>3.4659000000000002E-2</v>
      </c>
      <c r="J89" t="s">
        <v>3</v>
      </c>
      <c r="K89">
        <v>223.00495599999999</v>
      </c>
      <c r="L89">
        <v>3.4118999999999997E-2</v>
      </c>
      <c r="M89" t="s">
        <v>4</v>
      </c>
      <c r="N89">
        <v>127.75355</v>
      </c>
      <c r="O89">
        <v>1.4297000000000001E-2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0.14000000000000001</v>
      </c>
      <c r="AM89">
        <v>0.16039999999999999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258.36226399999998</v>
      </c>
      <c r="I90">
        <v>4.4630000000000003E-2</v>
      </c>
      <c r="J90" t="s">
        <v>3</v>
      </c>
      <c r="K90">
        <v>251.19728900000001</v>
      </c>
      <c r="L90">
        <v>4.3712000000000001E-2</v>
      </c>
      <c r="M90" t="s">
        <v>4</v>
      </c>
      <c r="N90">
        <v>143.72088299999999</v>
      </c>
      <c r="O90">
        <v>1.8016999999999998E-2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0.16</v>
      </c>
      <c r="AM90">
        <v>0.1744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287.40801399999998</v>
      </c>
      <c r="I91">
        <v>5.3099E-2</v>
      </c>
      <c r="J91" t="s">
        <v>3</v>
      </c>
      <c r="K91">
        <v>279.44845299999997</v>
      </c>
      <c r="L91">
        <v>5.2059000000000001E-2</v>
      </c>
      <c r="M91" t="s">
        <v>4</v>
      </c>
      <c r="N91">
        <v>159.68934899999999</v>
      </c>
      <c r="O91">
        <v>2.2297000000000001E-2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0.16</v>
      </c>
      <c r="AM91">
        <v>0.1744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316.49937399999999</v>
      </c>
      <c r="I92">
        <v>7.3094999999999993E-2</v>
      </c>
      <c r="J92" t="s">
        <v>3</v>
      </c>
      <c r="K92">
        <v>307.74448699999999</v>
      </c>
      <c r="L92">
        <v>7.2295999999999999E-2</v>
      </c>
      <c r="M92" t="s">
        <v>4</v>
      </c>
      <c r="N92">
        <v>175.65729200000001</v>
      </c>
      <c r="O92">
        <v>2.7407000000000001E-2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0.16</v>
      </c>
      <c r="AM92">
        <v>0.1744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345.67598500000003</v>
      </c>
      <c r="I93">
        <v>8.9677999999999994E-2</v>
      </c>
      <c r="J93" t="s">
        <v>3</v>
      </c>
      <c r="K93">
        <v>336.12660099999999</v>
      </c>
      <c r="L93">
        <v>8.8387999999999994E-2</v>
      </c>
      <c r="M93" t="s">
        <v>4</v>
      </c>
      <c r="N93">
        <v>191.624177</v>
      </c>
      <c r="O93">
        <v>3.2695000000000002E-2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0.18</v>
      </c>
      <c r="AM93">
        <v>0.2276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374.90626200000003</v>
      </c>
      <c r="I94">
        <v>9.7042000000000003E-2</v>
      </c>
      <c r="J94" t="s">
        <v>3</v>
      </c>
      <c r="K94">
        <v>364.562096</v>
      </c>
      <c r="L94">
        <v>9.5784999999999995E-2</v>
      </c>
      <c r="M94" t="s">
        <v>4</v>
      </c>
      <c r="N94">
        <v>207.592017</v>
      </c>
      <c r="O94">
        <v>3.8155000000000001E-2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0.18</v>
      </c>
      <c r="AM94">
        <v>0.2276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404.20225299999998</v>
      </c>
      <c r="I95">
        <v>0.114104</v>
      </c>
      <c r="J95" t="s">
        <v>3</v>
      </c>
      <c r="K95">
        <v>393.06350200000003</v>
      </c>
      <c r="L95">
        <v>0.11304599999999999</v>
      </c>
      <c r="M95" t="s">
        <v>4</v>
      </c>
      <c r="N95">
        <v>223.556331</v>
      </c>
      <c r="O95">
        <v>4.4585E-2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0.22</v>
      </c>
      <c r="AM95">
        <v>0.25159999999999999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433.54574400000001</v>
      </c>
      <c r="I96">
        <v>0.12834499999999999</v>
      </c>
      <c r="J96" t="s">
        <v>3</v>
      </c>
      <c r="K96">
        <v>421.61256100000003</v>
      </c>
      <c r="L96">
        <v>0.12729799999999999</v>
      </c>
      <c r="M96" t="s">
        <v>4</v>
      </c>
      <c r="N96">
        <v>239.52203800000001</v>
      </c>
      <c r="O96">
        <v>5.0644000000000002E-2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0.24</v>
      </c>
      <c r="AM96">
        <v>0.26240000000000002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462.94249100000002</v>
      </c>
      <c r="I97">
        <v>0.139542</v>
      </c>
      <c r="J97" t="s">
        <v>3</v>
      </c>
      <c r="K97">
        <v>450.21433000000002</v>
      </c>
      <c r="L97">
        <v>0.13822300000000001</v>
      </c>
      <c r="M97" t="s">
        <v>4</v>
      </c>
      <c r="N97">
        <v>255.48685900000001</v>
      </c>
      <c r="O97">
        <v>5.7523999999999999E-2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0.24</v>
      </c>
      <c r="AM97">
        <v>0.26240000000000002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492.40259900000001</v>
      </c>
      <c r="I98">
        <v>0.15621299999999999</v>
      </c>
      <c r="J98" t="s">
        <v>3</v>
      </c>
      <c r="K98">
        <v>478.87939</v>
      </c>
      <c r="L98">
        <v>0.15478900000000001</v>
      </c>
      <c r="M98" t="s">
        <v>4</v>
      </c>
      <c r="N98">
        <v>271.451774</v>
      </c>
      <c r="O98">
        <v>6.4167000000000002E-2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0.24</v>
      </c>
      <c r="AM98">
        <v>0.26240000000000002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521.91627100000005</v>
      </c>
      <c r="I99">
        <v>0.17260800000000001</v>
      </c>
      <c r="J99" t="s">
        <v>3</v>
      </c>
      <c r="K99">
        <v>507.59800999999999</v>
      </c>
      <c r="L99">
        <v>0.17111799999999999</v>
      </c>
      <c r="M99" t="s">
        <v>4</v>
      </c>
      <c r="N99">
        <v>287.415683</v>
      </c>
      <c r="O99">
        <v>7.0527000000000006E-2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0.24</v>
      </c>
      <c r="AM99">
        <v>0.26240000000000002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551.465194</v>
      </c>
      <c r="I100">
        <v>0.18861900000000001</v>
      </c>
      <c r="J100" t="s">
        <v>3</v>
      </c>
      <c r="K100">
        <v>536.35191899999995</v>
      </c>
      <c r="L100">
        <v>0.18704799999999999</v>
      </c>
      <c r="M100" t="s">
        <v>4</v>
      </c>
      <c r="N100">
        <v>303.381122</v>
      </c>
      <c r="O100">
        <v>7.7499999999999999E-2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0.24</v>
      </c>
      <c r="AM100">
        <v>0.26240000000000002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581.08885699999996</v>
      </c>
      <c r="I101">
        <v>0.207092</v>
      </c>
      <c r="J101" t="s">
        <v>3</v>
      </c>
      <c r="K101">
        <v>565.18091900000002</v>
      </c>
      <c r="L101">
        <v>0.20554900000000001</v>
      </c>
      <c r="M101" t="s">
        <v>4</v>
      </c>
      <c r="N101">
        <v>319.34851500000002</v>
      </c>
      <c r="O101">
        <v>8.5905999999999996E-2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0.24</v>
      </c>
      <c r="AM101">
        <v>0.26240000000000002</v>
      </c>
    </row>
    <row r="102" spans="1:39" x14ac:dyDescent="0.25">
      <c r="A102" s="3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37.037160999999998</v>
      </c>
      <c r="I102">
        <v>5.5099999999999995E-4</v>
      </c>
      <c r="J102" t="s">
        <v>3</v>
      </c>
      <c r="K102">
        <v>35.561345000000003</v>
      </c>
      <c r="L102">
        <v>4.6200000000000001E-4</v>
      </c>
      <c r="M102" t="s">
        <v>4</v>
      </c>
      <c r="N102">
        <v>26.076891</v>
      </c>
      <c r="O102">
        <v>2.7599999999999999E-4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74.052572999999995</v>
      </c>
      <c r="I103">
        <v>1.25E-3</v>
      </c>
      <c r="J103" t="s">
        <v>3</v>
      </c>
      <c r="K103">
        <v>71.111051000000003</v>
      </c>
      <c r="L103">
        <v>1.0529999999999999E-3</v>
      </c>
      <c r="M103" t="s">
        <v>4</v>
      </c>
      <c r="N103">
        <v>52.157167000000001</v>
      </c>
      <c r="O103">
        <v>5.9999999999999995E-4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111.066965</v>
      </c>
      <c r="I104">
        <v>2.5019999999999999E-3</v>
      </c>
      <c r="J104" t="s">
        <v>3</v>
      </c>
      <c r="K104">
        <v>106.659988</v>
      </c>
      <c r="L104">
        <v>2.173E-3</v>
      </c>
      <c r="M104" t="s">
        <v>4</v>
      </c>
      <c r="N104">
        <v>78.236523000000005</v>
      </c>
      <c r="O104">
        <v>1.2520000000000001E-3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148.08549600000001</v>
      </c>
      <c r="I105">
        <v>4.3210000000000002E-3</v>
      </c>
      <c r="J105" t="s">
        <v>3</v>
      </c>
      <c r="K105">
        <v>142.212558</v>
      </c>
      <c r="L105">
        <v>3.7789999999999998E-3</v>
      </c>
      <c r="M105" t="s">
        <v>4</v>
      </c>
      <c r="N105">
        <v>104.319102</v>
      </c>
      <c r="O105">
        <v>2.1159999999999998E-3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185.10589899999999</v>
      </c>
      <c r="I106">
        <v>7.0010000000000003E-3</v>
      </c>
      <c r="J106" t="s">
        <v>3</v>
      </c>
      <c r="K106">
        <v>177.76706899999999</v>
      </c>
      <c r="L106">
        <v>6.2519999999999997E-3</v>
      </c>
      <c r="M106" t="s">
        <v>4</v>
      </c>
      <c r="N106">
        <v>130.40337700000001</v>
      </c>
      <c r="O106">
        <v>3.424E-3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222.12576000000001</v>
      </c>
      <c r="I107">
        <v>9.4029999999999999E-3</v>
      </c>
      <c r="J107" t="s">
        <v>3</v>
      </c>
      <c r="K107">
        <v>213.321641</v>
      </c>
      <c r="L107">
        <v>8.3359999999999997E-3</v>
      </c>
      <c r="M107" t="s">
        <v>4</v>
      </c>
      <c r="N107">
        <v>156.48734300000001</v>
      </c>
      <c r="O107">
        <v>4.5440000000000003E-3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259.14510899999999</v>
      </c>
      <c r="I108">
        <v>1.1414000000000001E-2</v>
      </c>
      <c r="J108" t="s">
        <v>3</v>
      </c>
      <c r="K108">
        <v>248.874853</v>
      </c>
      <c r="L108">
        <v>1.0163999999999999E-2</v>
      </c>
      <c r="M108" t="s">
        <v>4</v>
      </c>
      <c r="N108">
        <v>182.57031000000001</v>
      </c>
      <c r="O108">
        <v>5.5389999999999997E-3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296.16152599999998</v>
      </c>
      <c r="I109">
        <v>1.3341E-2</v>
      </c>
      <c r="J109" t="s">
        <v>3</v>
      </c>
      <c r="K109">
        <v>284.42559399999999</v>
      </c>
      <c r="L109">
        <v>1.1827000000000001E-2</v>
      </c>
      <c r="M109" t="s">
        <v>4</v>
      </c>
      <c r="N109">
        <v>208.65081799999999</v>
      </c>
      <c r="O109">
        <v>6.5420000000000001E-3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333.175275</v>
      </c>
      <c r="I110">
        <v>1.5561999999999999E-2</v>
      </c>
      <c r="J110" t="s">
        <v>3</v>
      </c>
      <c r="K110">
        <v>319.97418299999998</v>
      </c>
      <c r="L110">
        <v>1.3794000000000001E-2</v>
      </c>
      <c r="M110" t="s">
        <v>4</v>
      </c>
      <c r="N110">
        <v>234.73051699999999</v>
      </c>
      <c r="O110">
        <v>7.5449999999999996E-3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370.18627800000002</v>
      </c>
      <c r="I111">
        <v>1.7197E-2</v>
      </c>
      <c r="J111" t="s">
        <v>3</v>
      </c>
      <c r="K111">
        <v>355.51953500000002</v>
      </c>
      <c r="L111">
        <v>1.5408E-2</v>
      </c>
      <c r="M111" t="s">
        <v>4</v>
      </c>
      <c r="N111">
        <v>260.80767900000001</v>
      </c>
      <c r="O111">
        <v>8.4370000000000001E-3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407.20008100000001</v>
      </c>
      <c r="I112">
        <v>2.078E-2</v>
      </c>
      <c r="J112" t="s">
        <v>3</v>
      </c>
      <c r="K112">
        <v>391.06804899999997</v>
      </c>
      <c r="L112">
        <v>1.8499999999999999E-2</v>
      </c>
      <c r="M112" t="s">
        <v>4</v>
      </c>
      <c r="N112">
        <v>286.88739600000002</v>
      </c>
      <c r="O112">
        <v>9.9620000000000004E-3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444.21259400000002</v>
      </c>
      <c r="I113">
        <v>2.401E-2</v>
      </c>
      <c r="J113" t="s">
        <v>3</v>
      </c>
      <c r="K113">
        <v>426.61544700000002</v>
      </c>
      <c r="L113">
        <v>2.1683999999999998E-2</v>
      </c>
      <c r="M113" t="s">
        <v>4</v>
      </c>
      <c r="N113">
        <v>312.96656999999999</v>
      </c>
      <c r="O113">
        <v>1.1807E-2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481.227373</v>
      </c>
      <c r="I114">
        <v>2.8132999999999998E-2</v>
      </c>
      <c r="J114" t="s">
        <v>3</v>
      </c>
      <c r="K114">
        <v>462.16434600000002</v>
      </c>
      <c r="L114">
        <v>2.5440999999999998E-2</v>
      </c>
      <c r="M114" t="s">
        <v>4</v>
      </c>
      <c r="N114">
        <v>339.04672399999998</v>
      </c>
      <c r="O114">
        <v>1.4009000000000001E-2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518.24337300000002</v>
      </c>
      <c r="I115">
        <v>3.1948999999999998E-2</v>
      </c>
      <c r="J115" t="s">
        <v>3</v>
      </c>
      <c r="K115">
        <v>497.71472499999999</v>
      </c>
      <c r="L115">
        <v>2.8948000000000002E-2</v>
      </c>
      <c r="M115" t="s">
        <v>4</v>
      </c>
      <c r="N115">
        <v>365.12772999999999</v>
      </c>
      <c r="O115">
        <v>1.5975E-2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555.26045199999999</v>
      </c>
      <c r="I116">
        <v>3.5411999999999999E-2</v>
      </c>
      <c r="J116" t="s">
        <v>3</v>
      </c>
      <c r="K116">
        <v>533.26625899999999</v>
      </c>
      <c r="L116">
        <v>3.2072000000000003E-2</v>
      </c>
      <c r="M116" t="s">
        <v>4</v>
      </c>
      <c r="N116">
        <v>391.21014500000001</v>
      </c>
      <c r="O116">
        <v>1.7930999999999999E-2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592.27998500000001</v>
      </c>
      <c r="I117">
        <v>3.9143999999999998E-2</v>
      </c>
      <c r="J117" t="s">
        <v>3</v>
      </c>
      <c r="K117">
        <v>568.82003199999997</v>
      </c>
      <c r="L117">
        <v>3.5675999999999999E-2</v>
      </c>
      <c r="M117" t="s">
        <v>4</v>
      </c>
      <c r="N117">
        <v>417.293813</v>
      </c>
      <c r="O117">
        <v>2.0219999999999998E-2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629.29489899999999</v>
      </c>
      <c r="I118">
        <v>4.4248999999999997E-2</v>
      </c>
      <c r="J118" t="s">
        <v>3</v>
      </c>
      <c r="K118">
        <v>604.36942699999997</v>
      </c>
      <c r="L118">
        <v>4.0285000000000001E-2</v>
      </c>
      <c r="M118" t="s">
        <v>4</v>
      </c>
      <c r="N118">
        <v>443.373831</v>
      </c>
      <c r="O118">
        <v>2.2664E-2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666.31162200000006</v>
      </c>
      <c r="I119">
        <v>4.8965000000000002E-2</v>
      </c>
      <c r="J119" t="s">
        <v>3</v>
      </c>
      <c r="K119">
        <v>639.92110600000001</v>
      </c>
      <c r="L119">
        <v>4.4576999999999999E-2</v>
      </c>
      <c r="M119" t="s">
        <v>4</v>
      </c>
      <c r="N119">
        <v>469.45540299999999</v>
      </c>
      <c r="O119">
        <v>2.5194999999999999E-2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703.32707000000005</v>
      </c>
      <c r="I120">
        <v>5.4783999999999999E-2</v>
      </c>
      <c r="J120" t="s">
        <v>3</v>
      </c>
      <c r="K120">
        <v>675.47103600000003</v>
      </c>
      <c r="L120">
        <v>4.9994999999999998E-2</v>
      </c>
      <c r="M120" t="s">
        <v>4</v>
      </c>
      <c r="N120">
        <v>495.53555699999998</v>
      </c>
      <c r="O120">
        <v>2.826E-2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740.34054300000003</v>
      </c>
      <c r="I121">
        <v>6.0971999999999998E-2</v>
      </c>
      <c r="J121" t="s">
        <v>3</v>
      </c>
      <c r="K121">
        <v>711.01880500000004</v>
      </c>
      <c r="L121">
        <v>5.5546999999999999E-2</v>
      </c>
      <c r="M121" t="s">
        <v>4</v>
      </c>
      <c r="N121">
        <v>521.61487199999999</v>
      </c>
      <c r="O121">
        <v>3.1265000000000001E-2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4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28.644801000000001</v>
      </c>
      <c r="I122">
        <v>1.8884999999999999E-2</v>
      </c>
      <c r="J122" t="s">
        <v>3</v>
      </c>
      <c r="K122">
        <v>28.411546999999999</v>
      </c>
      <c r="L122">
        <v>1.9630999999999999E-2</v>
      </c>
      <c r="M122" t="s">
        <v>4</v>
      </c>
      <c r="N122">
        <v>12.271993999999999</v>
      </c>
      <c r="O122">
        <v>3.1799999999999998E-4</v>
      </c>
      <c r="P122" t="s">
        <v>5</v>
      </c>
      <c r="Q122">
        <v>0.25640800000000002</v>
      </c>
      <c r="R122">
        <v>6.0000000000000002E-6</v>
      </c>
      <c r="S122" t="s">
        <v>6</v>
      </c>
      <c r="T122">
        <v>11.804717</v>
      </c>
      <c r="U122">
        <v>1.4250000000000001E-3</v>
      </c>
      <c r="V122" t="s">
        <v>7</v>
      </c>
      <c r="W122">
        <v>0.20067099999999999</v>
      </c>
      <c r="X122">
        <v>4.6299999999999998E-4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5.7450000000000001E-3</v>
      </c>
      <c r="AG122">
        <v>1.4E-5</v>
      </c>
      <c r="AH122" t="s">
        <v>11</v>
      </c>
      <c r="AI122">
        <v>0.99497000000000002</v>
      </c>
      <c r="AJ122">
        <v>0</v>
      </c>
      <c r="AK122" t="s">
        <v>12</v>
      </c>
      <c r="AL122">
        <v>0.22</v>
      </c>
      <c r="AM122">
        <v>0.21160000000000001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57.303907000000002</v>
      </c>
      <c r="I123">
        <v>1.8717000000000001E-2</v>
      </c>
      <c r="J123" t="s">
        <v>3</v>
      </c>
      <c r="K123">
        <v>56.836815000000001</v>
      </c>
      <c r="L123">
        <v>1.9331999999999998E-2</v>
      </c>
      <c r="M123" t="s">
        <v>4</v>
      </c>
      <c r="N123">
        <v>24.532962000000001</v>
      </c>
      <c r="O123">
        <v>4.37E-4</v>
      </c>
      <c r="P123" t="s">
        <v>5</v>
      </c>
      <c r="Q123">
        <v>0.51175999999999999</v>
      </c>
      <c r="R123">
        <v>9.0000000000000002E-6</v>
      </c>
      <c r="S123" t="s">
        <v>6</v>
      </c>
      <c r="T123">
        <v>23.720973000000001</v>
      </c>
      <c r="U123">
        <v>3.0839999999999999E-3</v>
      </c>
      <c r="V123" t="s">
        <v>7</v>
      </c>
      <c r="W123">
        <v>0.38881100000000002</v>
      </c>
      <c r="X123">
        <v>4.6999999999999999E-4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4.0260000000000001E-3</v>
      </c>
      <c r="AG123">
        <v>1.0000000000000001E-5</v>
      </c>
      <c r="AH123" t="s">
        <v>11</v>
      </c>
      <c r="AI123">
        <v>0.99505500000000002</v>
      </c>
      <c r="AJ123">
        <v>0</v>
      </c>
      <c r="AK123" t="s">
        <v>12</v>
      </c>
      <c r="AL123">
        <v>0.82</v>
      </c>
      <c r="AM123">
        <v>0.42759999999999998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86.088723000000002</v>
      </c>
      <c r="I124">
        <v>3.0914000000000001E-2</v>
      </c>
      <c r="J124" t="s">
        <v>3</v>
      </c>
      <c r="K124">
        <v>85.388274999999993</v>
      </c>
      <c r="L124">
        <v>3.1404000000000001E-2</v>
      </c>
      <c r="M124" t="s">
        <v>4</v>
      </c>
      <c r="N124">
        <v>36.795408000000002</v>
      </c>
      <c r="O124">
        <v>6.1899999999999998E-4</v>
      </c>
      <c r="P124" t="s">
        <v>5</v>
      </c>
      <c r="Q124">
        <v>0.76735200000000003</v>
      </c>
      <c r="R124">
        <v>1.4E-5</v>
      </c>
      <c r="S124" t="s">
        <v>6</v>
      </c>
      <c r="T124">
        <v>35.747663000000003</v>
      </c>
      <c r="U124">
        <v>5.2189999999999997E-3</v>
      </c>
      <c r="V124" t="s">
        <v>7</v>
      </c>
      <c r="W124">
        <v>0.57697200000000004</v>
      </c>
      <c r="X124">
        <v>4.6000000000000001E-4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2.7109999999999999E-3</v>
      </c>
      <c r="AG124">
        <v>3.9999999999999998E-6</v>
      </c>
      <c r="AH124" t="s">
        <v>11</v>
      </c>
      <c r="AI124">
        <v>0.99508600000000003</v>
      </c>
      <c r="AJ124">
        <v>0</v>
      </c>
      <c r="AK124" t="s">
        <v>12</v>
      </c>
      <c r="AL124">
        <v>1.76</v>
      </c>
      <c r="AM124">
        <v>0.62239999999999995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114.934211</v>
      </c>
      <c r="I125">
        <v>4.3130000000000002E-2</v>
      </c>
      <c r="J125" t="s">
        <v>3</v>
      </c>
      <c r="K125">
        <v>114.000456</v>
      </c>
      <c r="L125">
        <v>4.3903999999999999E-2</v>
      </c>
      <c r="M125" t="s">
        <v>4</v>
      </c>
      <c r="N125">
        <v>49.055534000000002</v>
      </c>
      <c r="O125">
        <v>9.7999999999999997E-4</v>
      </c>
      <c r="P125" t="s">
        <v>5</v>
      </c>
      <c r="Q125">
        <v>1.022486</v>
      </c>
      <c r="R125">
        <v>1.7E-5</v>
      </c>
      <c r="S125" t="s">
        <v>6</v>
      </c>
      <c r="T125">
        <v>47.841099</v>
      </c>
      <c r="U125">
        <v>6.9699999999999996E-3</v>
      </c>
      <c r="V125" t="s">
        <v>7</v>
      </c>
      <c r="W125">
        <v>0.76433300000000004</v>
      </c>
      <c r="X125">
        <v>4.66E-4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2.454E-3</v>
      </c>
      <c r="AG125">
        <v>3.9999999999999998E-6</v>
      </c>
      <c r="AH125" t="s">
        <v>11</v>
      </c>
      <c r="AI125">
        <v>0.99509899999999996</v>
      </c>
      <c r="AJ125">
        <v>0</v>
      </c>
      <c r="AK125" t="s">
        <v>12</v>
      </c>
      <c r="AL125">
        <v>2.66</v>
      </c>
      <c r="AM125">
        <v>1.1044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143.83564000000001</v>
      </c>
      <c r="I126">
        <v>4.5476999999999997E-2</v>
      </c>
      <c r="J126" t="s">
        <v>3</v>
      </c>
      <c r="K126">
        <v>142.66847100000001</v>
      </c>
      <c r="L126">
        <v>4.5608000000000003E-2</v>
      </c>
      <c r="M126" t="s">
        <v>4</v>
      </c>
      <c r="N126">
        <v>61.316119999999998</v>
      </c>
      <c r="O126">
        <v>1.3450000000000001E-3</v>
      </c>
      <c r="P126" t="s">
        <v>5</v>
      </c>
      <c r="Q126">
        <v>1.2779290000000001</v>
      </c>
      <c r="R126">
        <v>2.3E-5</v>
      </c>
      <c r="S126" t="s">
        <v>6</v>
      </c>
      <c r="T126">
        <v>60.002298000000003</v>
      </c>
      <c r="U126">
        <v>8.7899999999999992E-3</v>
      </c>
      <c r="V126" t="s">
        <v>7</v>
      </c>
      <c r="W126">
        <v>0.95184599999999997</v>
      </c>
      <c r="X126">
        <v>4.75E-4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2.1050000000000001E-3</v>
      </c>
      <c r="AG126">
        <v>1.9999999999999999E-6</v>
      </c>
      <c r="AH126" t="s">
        <v>11</v>
      </c>
      <c r="AI126">
        <v>0.99510399999999999</v>
      </c>
      <c r="AJ126">
        <v>0</v>
      </c>
      <c r="AK126" t="s">
        <v>12</v>
      </c>
      <c r="AL126">
        <v>3.48</v>
      </c>
      <c r="AM126">
        <v>1.4496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172.82137599999999</v>
      </c>
      <c r="I127">
        <v>6.7893999999999996E-2</v>
      </c>
      <c r="J127" t="s">
        <v>3</v>
      </c>
      <c r="K127">
        <v>171.42069900000001</v>
      </c>
      <c r="L127">
        <v>6.8951999999999999E-2</v>
      </c>
      <c r="M127" t="s">
        <v>4</v>
      </c>
      <c r="N127">
        <v>73.585318000000001</v>
      </c>
      <c r="O127">
        <v>3.0479999999999999E-3</v>
      </c>
      <c r="P127" t="s">
        <v>5</v>
      </c>
      <c r="Q127">
        <v>1.5332870000000001</v>
      </c>
      <c r="R127">
        <v>3.1999999999999999E-5</v>
      </c>
      <c r="S127" t="s">
        <v>6</v>
      </c>
      <c r="T127">
        <v>72.223014000000006</v>
      </c>
      <c r="U127">
        <v>1.1228999999999999E-2</v>
      </c>
      <c r="V127" t="s">
        <v>7</v>
      </c>
      <c r="W127">
        <v>1.139232</v>
      </c>
      <c r="X127">
        <v>5.1000000000000004E-4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1.812E-3</v>
      </c>
      <c r="AG127">
        <v>9.9999999999999995E-7</v>
      </c>
      <c r="AH127" t="s">
        <v>11</v>
      </c>
      <c r="AI127">
        <v>0.99510600000000005</v>
      </c>
      <c r="AJ127">
        <v>0</v>
      </c>
      <c r="AK127" t="s">
        <v>12</v>
      </c>
      <c r="AL127">
        <v>4.46</v>
      </c>
      <c r="AM127">
        <v>1.7283999999999999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201.858857</v>
      </c>
      <c r="I128">
        <v>7.0763999999999994E-2</v>
      </c>
      <c r="J128" t="s">
        <v>3</v>
      </c>
      <c r="K128">
        <v>200.22573600000001</v>
      </c>
      <c r="L128">
        <v>7.1853E-2</v>
      </c>
      <c r="M128" t="s">
        <v>4</v>
      </c>
      <c r="N128">
        <v>85.850436999999999</v>
      </c>
      <c r="O128">
        <v>4.0130000000000001E-3</v>
      </c>
      <c r="P128" t="s">
        <v>5</v>
      </c>
      <c r="Q128">
        <v>1.78874</v>
      </c>
      <c r="R128">
        <v>3.8000000000000002E-5</v>
      </c>
      <c r="S128" t="s">
        <v>6</v>
      </c>
      <c r="T128">
        <v>84.522648000000004</v>
      </c>
      <c r="U128">
        <v>1.4435999999999999E-2</v>
      </c>
      <c r="V128" t="s">
        <v>7</v>
      </c>
      <c r="W128">
        <v>1.327348</v>
      </c>
      <c r="X128">
        <v>5.2099999999999998E-4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1.691E-3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5.44</v>
      </c>
      <c r="AM128">
        <v>1.8064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230.96499900000001</v>
      </c>
      <c r="I129">
        <v>6.7956000000000003E-2</v>
      </c>
      <c r="J129" t="s">
        <v>3</v>
      </c>
      <c r="K129">
        <v>229.099255</v>
      </c>
      <c r="L129">
        <v>6.9060999999999997E-2</v>
      </c>
      <c r="M129" t="s">
        <v>4</v>
      </c>
      <c r="N129">
        <v>98.113288999999995</v>
      </c>
      <c r="O129">
        <v>3.9719999999999998E-3</v>
      </c>
      <c r="P129" t="s">
        <v>5</v>
      </c>
      <c r="Q129">
        <v>2.0440710000000002</v>
      </c>
      <c r="R129">
        <v>4.3000000000000002E-5</v>
      </c>
      <c r="S129" t="s">
        <v>6</v>
      </c>
      <c r="T129">
        <v>96.892529999999994</v>
      </c>
      <c r="U129">
        <v>1.6799000000000001E-2</v>
      </c>
      <c r="V129" t="s">
        <v>7</v>
      </c>
      <c r="W129">
        <v>1.5149760000000001</v>
      </c>
      <c r="X129">
        <v>5.2300000000000003E-4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1.6019999999999999E-3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6.5</v>
      </c>
      <c r="AM129">
        <v>2.25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260.11919399999999</v>
      </c>
      <c r="I130">
        <v>7.2617000000000001E-2</v>
      </c>
      <c r="J130" t="s">
        <v>3</v>
      </c>
      <c r="K130">
        <v>258.02184599999998</v>
      </c>
      <c r="L130">
        <v>7.3588000000000001E-2</v>
      </c>
      <c r="M130" t="s">
        <v>4</v>
      </c>
      <c r="N130">
        <v>110.374639</v>
      </c>
      <c r="O130">
        <v>4.019E-3</v>
      </c>
      <c r="P130" t="s">
        <v>5</v>
      </c>
      <c r="Q130">
        <v>2.298889</v>
      </c>
      <c r="R130">
        <v>4.5000000000000003E-5</v>
      </c>
      <c r="S130" t="s">
        <v>6</v>
      </c>
      <c r="T130">
        <v>109.320311</v>
      </c>
      <c r="U130">
        <v>1.7675E-2</v>
      </c>
      <c r="V130" t="s">
        <v>7</v>
      </c>
      <c r="W130">
        <v>1.7011890000000001</v>
      </c>
      <c r="X130">
        <v>5.3799999999999996E-4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1.593E-3</v>
      </c>
      <c r="AG130">
        <v>9.9999999999999995E-7</v>
      </c>
      <c r="AH130" t="s">
        <v>11</v>
      </c>
      <c r="AI130">
        <v>0.995112</v>
      </c>
      <c r="AJ130">
        <v>0</v>
      </c>
      <c r="AK130" t="s">
        <v>12</v>
      </c>
      <c r="AL130">
        <v>7.72</v>
      </c>
      <c r="AM130">
        <v>2.8016000000000001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289.33324900000002</v>
      </c>
      <c r="I131">
        <v>7.6138999999999998E-2</v>
      </c>
      <c r="J131" t="s">
        <v>3</v>
      </c>
      <c r="K131">
        <v>287.00422500000002</v>
      </c>
      <c r="L131">
        <v>7.6007000000000005E-2</v>
      </c>
      <c r="M131" t="s">
        <v>4</v>
      </c>
      <c r="N131">
        <v>122.63799299999999</v>
      </c>
      <c r="O131">
        <v>3.8890000000000001E-3</v>
      </c>
      <c r="P131" t="s">
        <v>5</v>
      </c>
      <c r="Q131">
        <v>2.5540790000000002</v>
      </c>
      <c r="R131">
        <v>5.1E-5</v>
      </c>
      <c r="S131" t="s">
        <v>6</v>
      </c>
      <c r="T131">
        <v>121.80239</v>
      </c>
      <c r="U131">
        <v>1.9604E-2</v>
      </c>
      <c r="V131" t="s">
        <v>7</v>
      </c>
      <c r="W131">
        <v>1.887489</v>
      </c>
      <c r="X131">
        <v>5.5000000000000003E-4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1.4400000000000001E-3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8.94</v>
      </c>
      <c r="AM131">
        <v>4.2564000000000002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318.65131700000001</v>
      </c>
      <c r="I132">
        <v>0.107511</v>
      </c>
      <c r="J132" t="s">
        <v>3</v>
      </c>
      <c r="K132">
        <v>316.08993500000003</v>
      </c>
      <c r="L132">
        <v>0.1071</v>
      </c>
      <c r="M132" t="s">
        <v>4</v>
      </c>
      <c r="N132">
        <v>134.902964</v>
      </c>
      <c r="O132">
        <v>4.1359999999999999E-3</v>
      </c>
      <c r="P132" t="s">
        <v>5</v>
      </c>
      <c r="Q132">
        <v>2.8093119999999998</v>
      </c>
      <c r="R132">
        <v>5.3000000000000001E-5</v>
      </c>
      <c r="S132" t="s">
        <v>6</v>
      </c>
      <c r="T132">
        <v>134.35655800000001</v>
      </c>
      <c r="U132">
        <v>2.8986999999999999E-2</v>
      </c>
      <c r="V132" t="s">
        <v>7</v>
      </c>
      <c r="W132">
        <v>2.07355</v>
      </c>
      <c r="X132">
        <v>5.7200000000000003E-4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1.389E-3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10.32</v>
      </c>
      <c r="AM132">
        <v>5.3376000000000001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348.028212</v>
      </c>
      <c r="I133">
        <v>0.120406</v>
      </c>
      <c r="J133" t="s">
        <v>3</v>
      </c>
      <c r="K133">
        <v>345.23540300000002</v>
      </c>
      <c r="L133">
        <v>0.12005399999999999</v>
      </c>
      <c r="M133" t="s">
        <v>4</v>
      </c>
      <c r="N133">
        <v>147.17402200000001</v>
      </c>
      <c r="O133">
        <v>4.5779999999999996E-3</v>
      </c>
      <c r="P133" t="s">
        <v>5</v>
      </c>
      <c r="Q133">
        <v>3.0642610000000001</v>
      </c>
      <c r="R133">
        <v>6.0999999999999999E-5</v>
      </c>
      <c r="S133" t="s">
        <v>6</v>
      </c>
      <c r="T133">
        <v>146.98134200000001</v>
      </c>
      <c r="U133">
        <v>3.1283999999999999E-2</v>
      </c>
      <c r="V133" t="s">
        <v>7</v>
      </c>
      <c r="W133">
        <v>2.2600929999999999</v>
      </c>
      <c r="X133">
        <v>5.8299999999999997E-4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1.384E-3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12.14</v>
      </c>
      <c r="AM133">
        <v>6.8003999999999998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377.440135</v>
      </c>
      <c r="I134">
        <v>0.12942999999999999</v>
      </c>
      <c r="J134" t="s">
        <v>3</v>
      </c>
      <c r="K134">
        <v>374.41503799999998</v>
      </c>
      <c r="L134">
        <v>0.129584</v>
      </c>
      <c r="M134" t="s">
        <v>4</v>
      </c>
      <c r="N134">
        <v>159.43915100000001</v>
      </c>
      <c r="O134">
        <v>5.3489999999999996E-3</v>
      </c>
      <c r="P134" t="s">
        <v>5</v>
      </c>
      <c r="Q134">
        <v>3.3199960000000002</v>
      </c>
      <c r="R134">
        <v>6.4999999999999994E-5</v>
      </c>
      <c r="S134" t="s">
        <v>6</v>
      </c>
      <c r="T134">
        <v>159.660056</v>
      </c>
      <c r="U134">
        <v>4.1065999999999998E-2</v>
      </c>
      <c r="V134" t="s">
        <v>7</v>
      </c>
      <c r="W134">
        <v>2.4463029999999999</v>
      </c>
      <c r="X134">
        <v>5.7799999999999995E-4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1.359E-3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13.6</v>
      </c>
      <c r="AM134">
        <v>7.8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406.90595500000001</v>
      </c>
      <c r="I135">
        <v>0.13553799999999999</v>
      </c>
      <c r="J135" t="s">
        <v>3</v>
      </c>
      <c r="K135">
        <v>403.64842499999997</v>
      </c>
      <c r="L135">
        <v>0.13686499999999999</v>
      </c>
      <c r="M135" t="s">
        <v>4</v>
      </c>
      <c r="N135">
        <v>171.70139599999999</v>
      </c>
      <c r="O135">
        <v>5.3749999999999996E-3</v>
      </c>
      <c r="P135" t="s">
        <v>5</v>
      </c>
      <c r="Q135">
        <v>3.5753509999999999</v>
      </c>
      <c r="R135">
        <v>7.8999999999999996E-5</v>
      </c>
      <c r="S135" t="s">
        <v>6</v>
      </c>
      <c r="T135">
        <v>172.397693</v>
      </c>
      <c r="U135">
        <v>4.9334999999999997E-2</v>
      </c>
      <c r="V135" t="s">
        <v>7</v>
      </c>
      <c r="W135">
        <v>2.632428</v>
      </c>
      <c r="X135">
        <v>5.9500000000000004E-4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1.3470000000000001E-3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15.16</v>
      </c>
      <c r="AM135">
        <v>6.9344000000000001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436.44897099999997</v>
      </c>
      <c r="I136">
        <v>0.18340600000000001</v>
      </c>
      <c r="J136" t="s">
        <v>3</v>
      </c>
      <c r="K136">
        <v>432.95928800000002</v>
      </c>
      <c r="L136">
        <v>0.18373800000000001</v>
      </c>
      <c r="M136" t="s">
        <v>4</v>
      </c>
      <c r="N136">
        <v>183.96377699999999</v>
      </c>
      <c r="O136">
        <v>5.3839999999999999E-3</v>
      </c>
      <c r="P136" t="s">
        <v>5</v>
      </c>
      <c r="Q136">
        <v>3.830425</v>
      </c>
      <c r="R136">
        <v>8.6000000000000003E-5</v>
      </c>
      <c r="S136" t="s">
        <v>6</v>
      </c>
      <c r="T136">
        <v>185.18009699999999</v>
      </c>
      <c r="U136">
        <v>5.4822999999999997E-2</v>
      </c>
      <c r="V136" t="s">
        <v>7</v>
      </c>
      <c r="W136">
        <v>2.8185479999999998</v>
      </c>
      <c r="X136">
        <v>6.2E-4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1.3259999999999999E-3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16.86</v>
      </c>
      <c r="AM136">
        <v>7.9203999999999999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466.02375999999998</v>
      </c>
      <c r="I137">
        <v>0.19442200000000001</v>
      </c>
      <c r="J137" t="s">
        <v>3</v>
      </c>
      <c r="K137">
        <v>462.30249300000003</v>
      </c>
      <c r="L137">
        <v>0.19559000000000001</v>
      </c>
      <c r="M137" t="s">
        <v>4</v>
      </c>
      <c r="N137">
        <v>196.22456099999999</v>
      </c>
      <c r="O137">
        <v>5.6259999999999999E-3</v>
      </c>
      <c r="P137" t="s">
        <v>5</v>
      </c>
      <c r="Q137">
        <v>4.0852909999999998</v>
      </c>
      <c r="R137">
        <v>9.2999999999999997E-5</v>
      </c>
      <c r="S137" t="s">
        <v>6</v>
      </c>
      <c r="T137">
        <v>198.027321</v>
      </c>
      <c r="U137">
        <v>6.4491999999999994E-2</v>
      </c>
      <c r="V137" t="s">
        <v>7</v>
      </c>
      <c r="W137">
        <v>3.0045609999999998</v>
      </c>
      <c r="X137">
        <v>6.4000000000000005E-4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1.322E-3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18.82</v>
      </c>
      <c r="AM137">
        <v>8.5876000000000001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495.64546000000001</v>
      </c>
      <c r="I138">
        <v>0.19831499999999999</v>
      </c>
      <c r="J138" t="s">
        <v>3</v>
      </c>
      <c r="K138">
        <v>491.692477</v>
      </c>
      <c r="L138">
        <v>0.19981599999999999</v>
      </c>
      <c r="M138" t="s">
        <v>4</v>
      </c>
      <c r="N138">
        <v>208.488168</v>
      </c>
      <c r="O138">
        <v>5.4860000000000004E-3</v>
      </c>
      <c r="P138" t="s">
        <v>5</v>
      </c>
      <c r="Q138">
        <v>4.3400829999999999</v>
      </c>
      <c r="R138">
        <v>1E-4</v>
      </c>
      <c r="S138" t="s">
        <v>6</v>
      </c>
      <c r="T138">
        <v>210.92145099999999</v>
      </c>
      <c r="U138">
        <v>7.1873999999999993E-2</v>
      </c>
      <c r="V138" t="s">
        <v>7</v>
      </c>
      <c r="W138">
        <v>3.1904979999999998</v>
      </c>
      <c r="X138">
        <v>6.6200000000000005E-4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1.317E-3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20.66</v>
      </c>
      <c r="AM138">
        <v>9.8244000000000007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525.33883700000001</v>
      </c>
      <c r="I139">
        <v>0.20957999999999999</v>
      </c>
      <c r="J139" t="s">
        <v>3</v>
      </c>
      <c r="K139">
        <v>521.15324599999997</v>
      </c>
      <c r="L139">
        <v>0.210674</v>
      </c>
      <c r="M139" t="s">
        <v>4</v>
      </c>
      <c r="N139">
        <v>220.75063700000001</v>
      </c>
      <c r="O139">
        <v>6.0159999999999996E-3</v>
      </c>
      <c r="P139" t="s">
        <v>5</v>
      </c>
      <c r="Q139">
        <v>4.5956169999999998</v>
      </c>
      <c r="R139">
        <v>1.16E-4</v>
      </c>
      <c r="S139" t="s">
        <v>6</v>
      </c>
      <c r="T139">
        <v>223.888103</v>
      </c>
      <c r="U139">
        <v>9.0056999999999998E-2</v>
      </c>
      <c r="V139" t="s">
        <v>7</v>
      </c>
      <c r="W139">
        <v>3.3768639999999999</v>
      </c>
      <c r="X139">
        <v>6.9200000000000002E-4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1.3010000000000001E-3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22.82</v>
      </c>
      <c r="AM139">
        <v>9.9475999999999996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555.07646499999998</v>
      </c>
      <c r="I140">
        <v>0.21188899999999999</v>
      </c>
      <c r="J140" t="s">
        <v>3</v>
      </c>
      <c r="K140">
        <v>550.65923799999996</v>
      </c>
      <c r="L140">
        <v>0.21377399999999999</v>
      </c>
      <c r="M140" t="s">
        <v>4</v>
      </c>
      <c r="N140">
        <v>233.012092</v>
      </c>
      <c r="O140">
        <v>6.1380000000000002E-3</v>
      </c>
      <c r="P140" t="s">
        <v>5</v>
      </c>
      <c r="Q140">
        <v>4.8504389999999997</v>
      </c>
      <c r="R140">
        <v>1.18E-4</v>
      </c>
      <c r="S140" t="s">
        <v>6</v>
      </c>
      <c r="T140">
        <v>236.90195499999999</v>
      </c>
      <c r="U140">
        <v>0.10240100000000001</v>
      </c>
      <c r="V140" t="s">
        <v>7</v>
      </c>
      <c r="W140">
        <v>3.563231</v>
      </c>
      <c r="X140">
        <v>7.1500000000000003E-4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1.3010000000000001E-3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24.92</v>
      </c>
      <c r="AM140">
        <v>9.1135999999999999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584.88313100000005</v>
      </c>
      <c r="I141">
        <v>0.22416800000000001</v>
      </c>
      <c r="J141" t="s">
        <v>3</v>
      </c>
      <c r="K141">
        <v>580.23402299999998</v>
      </c>
      <c r="L141">
        <v>0.22684499999999999</v>
      </c>
      <c r="M141" t="s">
        <v>4</v>
      </c>
      <c r="N141">
        <v>245.270602</v>
      </c>
      <c r="O141">
        <v>6.2760000000000003E-3</v>
      </c>
      <c r="P141" t="s">
        <v>5</v>
      </c>
      <c r="Q141">
        <v>5.1050990000000001</v>
      </c>
      <c r="R141">
        <v>1.16E-4</v>
      </c>
      <c r="S141" t="s">
        <v>6</v>
      </c>
      <c r="T141">
        <v>249.97042200000001</v>
      </c>
      <c r="U141">
        <v>0.10617600000000001</v>
      </c>
      <c r="V141" t="s">
        <v>7</v>
      </c>
      <c r="W141">
        <v>3.749279</v>
      </c>
      <c r="X141">
        <v>7.3499999999999998E-4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1.2999999999999999E-3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27.12</v>
      </c>
      <c r="AM141">
        <v>10.1456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28.788616000000001</v>
      </c>
      <c r="I162">
        <v>0.47591800000000001</v>
      </c>
      <c r="J162" t="s">
        <v>3</v>
      </c>
      <c r="K162">
        <v>28.566274</v>
      </c>
      <c r="L162">
        <v>0.47695700000000002</v>
      </c>
      <c r="M162" t="s">
        <v>4</v>
      </c>
      <c r="N162">
        <v>12.308923</v>
      </c>
      <c r="O162">
        <v>2.4359999999999998E-3</v>
      </c>
      <c r="P162" t="s">
        <v>5</v>
      </c>
      <c r="Q162">
        <v>0.25242300000000001</v>
      </c>
      <c r="R162">
        <v>2.1999999999999999E-5</v>
      </c>
      <c r="S162" t="s">
        <v>6</v>
      </c>
      <c r="T162">
        <v>11.467032</v>
      </c>
      <c r="U162">
        <v>0.20349999999999999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6.1720000000000004E-3</v>
      </c>
      <c r="AG162">
        <v>1.5999999999999999E-5</v>
      </c>
      <c r="AH162" t="s">
        <v>11</v>
      </c>
      <c r="AI162">
        <v>0.994672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57.181159999999998</v>
      </c>
      <c r="I163">
        <v>1.3379220000000001</v>
      </c>
      <c r="J163" t="s">
        <v>3</v>
      </c>
      <c r="K163">
        <v>56.735151000000002</v>
      </c>
      <c r="L163">
        <v>1.3391900000000001</v>
      </c>
      <c r="M163" t="s">
        <v>4</v>
      </c>
      <c r="N163">
        <v>24.615677999999999</v>
      </c>
      <c r="O163">
        <v>2.2305999999999999E-2</v>
      </c>
      <c r="P163" t="s">
        <v>5</v>
      </c>
      <c r="Q163">
        <v>0.502332</v>
      </c>
      <c r="R163">
        <v>2.6999999999999999E-5</v>
      </c>
      <c r="S163" t="s">
        <v>6</v>
      </c>
      <c r="T163">
        <v>22.871976</v>
      </c>
      <c r="U163">
        <v>0.79259100000000005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4.0130000000000001E-3</v>
      </c>
      <c r="AG163">
        <v>1.0000000000000001E-5</v>
      </c>
      <c r="AH163" t="s">
        <v>11</v>
      </c>
      <c r="AI163">
        <v>0.99501700000000004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85.542141000000001</v>
      </c>
      <c r="I164">
        <v>2.7020279999999999</v>
      </c>
      <c r="J164" t="s">
        <v>3</v>
      </c>
      <c r="K164">
        <v>84.872155000000006</v>
      </c>
      <c r="L164">
        <v>2.7026669999999999</v>
      </c>
      <c r="M164" t="s">
        <v>4</v>
      </c>
      <c r="N164">
        <v>36.899005000000002</v>
      </c>
      <c r="O164">
        <v>2.8858000000000002E-2</v>
      </c>
      <c r="P164" t="s">
        <v>5</v>
      </c>
      <c r="Q164">
        <v>0.75119000000000002</v>
      </c>
      <c r="R164">
        <v>3.6999999999999998E-5</v>
      </c>
      <c r="S164" t="s">
        <v>6</v>
      </c>
      <c r="T164">
        <v>34.277720000000002</v>
      </c>
      <c r="U164">
        <v>1.7668429999999999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3.199E-3</v>
      </c>
      <c r="AG164">
        <v>7.9999999999999996E-6</v>
      </c>
      <c r="AH164" t="s">
        <v>11</v>
      </c>
      <c r="AI164">
        <v>0.99506799999999995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113.925119</v>
      </c>
      <c r="I165">
        <v>4.5599889999999998</v>
      </c>
      <c r="J165" t="s">
        <v>3</v>
      </c>
      <c r="K165">
        <v>113.030637</v>
      </c>
      <c r="L165">
        <v>4.5592649999999999</v>
      </c>
      <c r="M165" t="s">
        <v>4</v>
      </c>
      <c r="N165">
        <v>49.169502999999999</v>
      </c>
      <c r="O165">
        <v>2.7185000000000001E-2</v>
      </c>
      <c r="P165" t="s">
        <v>5</v>
      </c>
      <c r="Q165">
        <v>1.000658</v>
      </c>
      <c r="R165">
        <v>5.3999999999999998E-5</v>
      </c>
      <c r="S165" t="s">
        <v>6</v>
      </c>
      <c r="T165">
        <v>45.684013</v>
      </c>
      <c r="U165">
        <v>3.1259229999999998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2.8479999999999998E-3</v>
      </c>
      <c r="AG165">
        <v>6.0000000000000002E-6</v>
      </c>
      <c r="AH165" t="s">
        <v>11</v>
      </c>
      <c r="AI165">
        <v>0.99509199999999998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142.27318500000001</v>
      </c>
      <c r="I166">
        <v>6.9115630000000001</v>
      </c>
      <c r="J166" t="s">
        <v>3</v>
      </c>
      <c r="K166">
        <v>141.15444500000001</v>
      </c>
      <c r="L166">
        <v>6.9125740000000002</v>
      </c>
      <c r="M166" t="s">
        <v>4</v>
      </c>
      <c r="N166">
        <v>61.437806000000002</v>
      </c>
      <c r="O166">
        <v>2.5819000000000002E-2</v>
      </c>
      <c r="P166" t="s">
        <v>5</v>
      </c>
      <c r="Q166">
        <v>1.2502070000000001</v>
      </c>
      <c r="R166">
        <v>7.8999999999999996E-5</v>
      </c>
      <c r="S166" t="s">
        <v>6</v>
      </c>
      <c r="T166">
        <v>57.088825</v>
      </c>
      <c r="U166">
        <v>4.8815949999999999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2.7430000000000002E-3</v>
      </c>
      <c r="AG166">
        <v>6.0000000000000002E-6</v>
      </c>
      <c r="AH166" t="s">
        <v>11</v>
      </c>
      <c r="AI166">
        <v>0.99509499999999995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170.628208</v>
      </c>
      <c r="I167">
        <v>9.7775580000000009</v>
      </c>
      <c r="J167" t="s">
        <v>3</v>
      </c>
      <c r="K167">
        <v>169.28585200000001</v>
      </c>
      <c r="L167">
        <v>9.7802880000000005</v>
      </c>
      <c r="M167" t="s">
        <v>4</v>
      </c>
      <c r="N167">
        <v>73.712373999999997</v>
      </c>
      <c r="O167">
        <v>2.8596E-2</v>
      </c>
      <c r="P167" t="s">
        <v>5</v>
      </c>
      <c r="Q167">
        <v>1.499117</v>
      </c>
      <c r="R167">
        <v>9.8999999999999994E-5</v>
      </c>
      <c r="S167" t="s">
        <v>6</v>
      </c>
      <c r="T167">
        <v>68.492231000000004</v>
      </c>
      <c r="U167">
        <v>7.0273969999999997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2.614E-3</v>
      </c>
      <c r="AG167">
        <v>6.0000000000000002E-6</v>
      </c>
      <c r="AH167" t="s">
        <v>11</v>
      </c>
      <c r="AI167">
        <v>0.99509800000000004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198.98118700000001</v>
      </c>
      <c r="I168">
        <v>13.197747</v>
      </c>
      <c r="J168" t="s">
        <v>3</v>
      </c>
      <c r="K168">
        <v>197.41592299999999</v>
      </c>
      <c r="L168">
        <v>13.198264</v>
      </c>
      <c r="M168" t="s">
        <v>4</v>
      </c>
      <c r="N168">
        <v>85.992607000000007</v>
      </c>
      <c r="O168">
        <v>3.5482E-2</v>
      </c>
      <c r="P168" t="s">
        <v>5</v>
      </c>
      <c r="Q168">
        <v>1.747949</v>
      </c>
      <c r="R168">
        <v>1.03E-4</v>
      </c>
      <c r="S168" t="s">
        <v>6</v>
      </c>
      <c r="T168">
        <v>79.896986999999996</v>
      </c>
      <c r="U168">
        <v>9.5674759999999992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2.1220000000000002E-3</v>
      </c>
      <c r="AG168">
        <v>1.9999999999999999E-6</v>
      </c>
      <c r="AH168" t="s">
        <v>11</v>
      </c>
      <c r="AI168">
        <v>0.99510200000000004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227.32625200000001</v>
      </c>
      <c r="I169">
        <v>17.134753</v>
      </c>
      <c r="J169" t="s">
        <v>3</v>
      </c>
      <c r="K169">
        <v>225.538466</v>
      </c>
      <c r="L169">
        <v>17.137222000000001</v>
      </c>
      <c r="M169" t="s">
        <v>4</v>
      </c>
      <c r="N169">
        <v>98.268286000000003</v>
      </c>
      <c r="O169">
        <v>4.2909999999999997E-2</v>
      </c>
      <c r="P169" t="s">
        <v>5</v>
      </c>
      <c r="Q169">
        <v>1.996556</v>
      </c>
      <c r="R169">
        <v>1.12E-4</v>
      </c>
      <c r="S169" t="s">
        <v>6</v>
      </c>
      <c r="T169">
        <v>91.300178000000002</v>
      </c>
      <c r="U169">
        <v>12.48771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1.81E-3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255.63576399999999</v>
      </c>
      <c r="I170">
        <v>21.403969</v>
      </c>
      <c r="J170" t="s">
        <v>3</v>
      </c>
      <c r="K170">
        <v>253.625316</v>
      </c>
      <c r="L170">
        <v>21.406392</v>
      </c>
      <c r="M170" t="s">
        <v>4</v>
      </c>
      <c r="N170">
        <v>110.538796</v>
      </c>
      <c r="O170">
        <v>4.6050000000000001E-2</v>
      </c>
      <c r="P170" t="s">
        <v>5</v>
      </c>
      <c r="Q170">
        <v>2.2450920000000001</v>
      </c>
      <c r="R170">
        <v>1.16E-4</v>
      </c>
      <c r="S170" t="s">
        <v>6</v>
      </c>
      <c r="T170">
        <v>102.70366199999999</v>
      </c>
      <c r="U170">
        <v>15.807492999999999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1.7459999999999999E-3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283.95313900000002</v>
      </c>
      <c r="I171">
        <v>26.131803999999999</v>
      </c>
      <c r="J171" t="s">
        <v>3</v>
      </c>
      <c r="K171">
        <v>281.71991300000002</v>
      </c>
      <c r="L171">
        <v>26.136966999999999</v>
      </c>
      <c r="M171" t="s">
        <v>4</v>
      </c>
      <c r="N171">
        <v>122.814667</v>
      </c>
      <c r="O171">
        <v>4.1746999999999999E-2</v>
      </c>
      <c r="P171" t="s">
        <v>5</v>
      </c>
      <c r="Q171">
        <v>2.4943759999999999</v>
      </c>
      <c r="R171">
        <v>1.15E-4</v>
      </c>
      <c r="S171" t="s">
        <v>6</v>
      </c>
      <c r="T171">
        <v>114.10679</v>
      </c>
      <c r="U171">
        <v>19.502666000000001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1.7340000000000001E-3</v>
      </c>
      <c r="AG171">
        <v>9.9999999999999995E-7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312.32285100000001</v>
      </c>
      <c r="I172">
        <v>31.791277999999998</v>
      </c>
      <c r="J172" t="s">
        <v>3</v>
      </c>
      <c r="K172">
        <v>309.86561799999998</v>
      </c>
      <c r="L172">
        <v>31.797456</v>
      </c>
      <c r="M172" t="s">
        <v>4</v>
      </c>
      <c r="N172">
        <v>135.08889500000001</v>
      </c>
      <c r="O172">
        <v>4.0717999999999997E-2</v>
      </c>
      <c r="P172" t="s">
        <v>5</v>
      </c>
      <c r="Q172">
        <v>2.7436859999999998</v>
      </c>
      <c r="R172">
        <v>1.2899999999999999E-4</v>
      </c>
      <c r="S172" t="s">
        <v>6</v>
      </c>
      <c r="T172">
        <v>125.508627</v>
      </c>
      <c r="U172">
        <v>23.593561000000001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1.6050000000000001E-3</v>
      </c>
      <c r="AG172">
        <v>9.9999999999999995E-7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340.68114600000001</v>
      </c>
      <c r="I173">
        <v>37.834952999999999</v>
      </c>
      <c r="J173" t="s">
        <v>3</v>
      </c>
      <c r="K173">
        <v>337.99934200000001</v>
      </c>
      <c r="L173">
        <v>37.843981999999997</v>
      </c>
      <c r="M173" t="s">
        <v>4</v>
      </c>
      <c r="N173">
        <v>147.383871</v>
      </c>
      <c r="O173">
        <v>5.0493000000000003E-2</v>
      </c>
      <c r="P173" t="s">
        <v>5</v>
      </c>
      <c r="Q173">
        <v>2.9938470000000001</v>
      </c>
      <c r="R173">
        <v>1.95E-4</v>
      </c>
      <c r="S173" t="s">
        <v>6</v>
      </c>
      <c r="T173">
        <v>136.91355999999999</v>
      </c>
      <c r="U173">
        <v>28.076930000000001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1.536E-3</v>
      </c>
      <c r="AG173">
        <v>0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368.99460800000003</v>
      </c>
      <c r="I174">
        <v>44.158095000000003</v>
      </c>
      <c r="J174" t="s">
        <v>3</v>
      </c>
      <c r="K174">
        <v>366.08993299999997</v>
      </c>
      <c r="L174">
        <v>44.170591999999999</v>
      </c>
      <c r="M174" t="s">
        <v>4</v>
      </c>
      <c r="N174">
        <v>159.66701699999999</v>
      </c>
      <c r="O174">
        <v>5.4656999999999997E-2</v>
      </c>
      <c r="P174" t="s">
        <v>5</v>
      </c>
      <c r="Q174">
        <v>3.2429429999999999</v>
      </c>
      <c r="R174">
        <v>2.1499999999999999E-4</v>
      </c>
      <c r="S174" t="s">
        <v>6</v>
      </c>
      <c r="T174">
        <v>148.317418</v>
      </c>
      <c r="U174">
        <v>32.960501999999998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1.493E-3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397.33636000000001</v>
      </c>
      <c r="I175">
        <v>51.254362999999998</v>
      </c>
      <c r="J175" t="s">
        <v>3</v>
      </c>
      <c r="K175">
        <v>394.20819899999998</v>
      </c>
      <c r="L175">
        <v>51.278801999999999</v>
      </c>
      <c r="M175" t="s">
        <v>4</v>
      </c>
      <c r="N175">
        <v>171.950987</v>
      </c>
      <c r="O175">
        <v>6.1170000000000002E-2</v>
      </c>
      <c r="P175" t="s">
        <v>5</v>
      </c>
      <c r="Q175">
        <v>3.4925090000000001</v>
      </c>
      <c r="R175">
        <v>2.9599999999999998E-4</v>
      </c>
      <c r="S175" t="s">
        <v>6</v>
      </c>
      <c r="T175">
        <v>159.720699</v>
      </c>
      <c r="U175">
        <v>38.262180000000001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1.4809999999999999E-3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425.64996300000001</v>
      </c>
      <c r="I176">
        <v>58.723663999999999</v>
      </c>
      <c r="J176" t="s">
        <v>3</v>
      </c>
      <c r="K176">
        <v>422.29831799999999</v>
      </c>
      <c r="L176">
        <v>58.751781999999999</v>
      </c>
      <c r="M176" t="s">
        <v>4</v>
      </c>
      <c r="N176">
        <v>184.23682600000001</v>
      </c>
      <c r="O176">
        <v>6.2475000000000003E-2</v>
      </c>
      <c r="P176" t="s">
        <v>5</v>
      </c>
      <c r="Q176">
        <v>3.7417379999999998</v>
      </c>
      <c r="R176">
        <v>3.21E-4</v>
      </c>
      <c r="S176" t="s">
        <v>6</v>
      </c>
      <c r="T176">
        <v>171.12372199999999</v>
      </c>
      <c r="U176">
        <v>43.935361999999998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1.4450000000000001E-3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454.013465</v>
      </c>
      <c r="I177">
        <v>66.658852999999993</v>
      </c>
      <c r="J177" t="s">
        <v>3</v>
      </c>
      <c r="K177">
        <v>450.43824799999999</v>
      </c>
      <c r="L177">
        <v>66.709468999999999</v>
      </c>
      <c r="M177" t="s">
        <v>4</v>
      </c>
      <c r="N177">
        <v>196.51334399999999</v>
      </c>
      <c r="O177">
        <v>6.0040999999999997E-2</v>
      </c>
      <c r="P177" t="s">
        <v>5</v>
      </c>
      <c r="Q177">
        <v>3.9909430000000001</v>
      </c>
      <c r="R177">
        <v>3.3300000000000002E-4</v>
      </c>
      <c r="S177" t="s">
        <v>6</v>
      </c>
      <c r="T177">
        <v>182.52773199999999</v>
      </c>
      <c r="U177">
        <v>49.975670999999998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1.3879999999999999E-3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482.33882599999998</v>
      </c>
      <c r="I178">
        <v>74.971896999999998</v>
      </c>
      <c r="J178" t="s">
        <v>3</v>
      </c>
      <c r="K178">
        <v>478.540527</v>
      </c>
      <c r="L178">
        <v>75.018302000000006</v>
      </c>
      <c r="M178" t="s">
        <v>4</v>
      </c>
      <c r="N178">
        <v>208.79801900000001</v>
      </c>
      <c r="O178">
        <v>6.1719999999999997E-2</v>
      </c>
      <c r="P178" t="s">
        <v>5</v>
      </c>
      <c r="Q178">
        <v>4.2400919999999998</v>
      </c>
      <c r="R178">
        <v>3.5799999999999997E-4</v>
      </c>
      <c r="S178" t="s">
        <v>6</v>
      </c>
      <c r="T178">
        <v>193.932119</v>
      </c>
      <c r="U178">
        <v>56.413072999999997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1.3879999999999999E-3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510.64562100000001</v>
      </c>
      <c r="I179">
        <v>83.826500999999993</v>
      </c>
      <c r="J179" t="s">
        <v>3</v>
      </c>
      <c r="K179">
        <v>506.624075</v>
      </c>
      <c r="L179">
        <v>83.885773999999998</v>
      </c>
      <c r="M179" t="s">
        <v>4</v>
      </c>
      <c r="N179">
        <v>221.07029600000001</v>
      </c>
      <c r="O179">
        <v>6.6283999999999996E-2</v>
      </c>
      <c r="P179" t="s">
        <v>5</v>
      </c>
      <c r="Q179">
        <v>4.489001</v>
      </c>
      <c r="R179">
        <v>3.7399999999999998E-4</v>
      </c>
      <c r="S179" t="s">
        <v>6</v>
      </c>
      <c r="T179">
        <v>205.337155</v>
      </c>
      <c r="U179">
        <v>63.257601000000001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1.3849999999999999E-3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538.96225500000003</v>
      </c>
      <c r="I180">
        <v>93.066800999999998</v>
      </c>
      <c r="J180" t="s">
        <v>3</v>
      </c>
      <c r="K180">
        <v>534.71863599999995</v>
      </c>
      <c r="L180">
        <v>93.139818000000005</v>
      </c>
      <c r="M180" t="s">
        <v>4</v>
      </c>
      <c r="N180">
        <v>233.35209</v>
      </c>
      <c r="O180">
        <v>7.2291999999999995E-2</v>
      </c>
      <c r="P180" t="s">
        <v>5</v>
      </c>
      <c r="Q180">
        <v>4.7376680000000002</v>
      </c>
      <c r="R180">
        <v>3.8999999999999999E-4</v>
      </c>
      <c r="S180" t="s">
        <v>6</v>
      </c>
      <c r="T180">
        <v>216.74083099999999</v>
      </c>
      <c r="U180">
        <v>70.463477999999995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1.3669999999999999E-3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567.31301599999995</v>
      </c>
      <c r="I181">
        <v>102.241328</v>
      </c>
      <c r="J181" t="s">
        <v>3</v>
      </c>
      <c r="K181">
        <v>562.84614499999998</v>
      </c>
      <c r="L181">
        <v>102.32135700000001</v>
      </c>
      <c r="M181" t="s">
        <v>4</v>
      </c>
      <c r="N181">
        <v>245.632012</v>
      </c>
      <c r="O181">
        <v>7.5560000000000002E-2</v>
      </c>
      <c r="P181" t="s">
        <v>5</v>
      </c>
      <c r="Q181">
        <v>4.9867900000000001</v>
      </c>
      <c r="R181">
        <v>3.97E-4</v>
      </c>
      <c r="S181" t="s">
        <v>6</v>
      </c>
      <c r="T181">
        <v>228.15112999999999</v>
      </c>
      <c r="U181">
        <v>77.640626999999995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1.3389999999999999E-3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280.56621899999999</v>
      </c>
      <c r="I182">
        <v>4.5456589999999997</v>
      </c>
      <c r="J182" t="s">
        <v>3</v>
      </c>
      <c r="K182">
        <v>279.02046100000001</v>
      </c>
      <c r="L182">
        <v>4.5602119999999999</v>
      </c>
      <c r="M182" t="s">
        <v>4</v>
      </c>
      <c r="N182">
        <v>31.809035000000002</v>
      </c>
      <c r="O182">
        <v>5.0199999999999995E-4</v>
      </c>
      <c r="P182" t="s">
        <v>5</v>
      </c>
      <c r="Q182">
        <v>221.918891</v>
      </c>
      <c r="R182">
        <v>4.3083000000000003E-2</v>
      </c>
      <c r="S182" t="s">
        <v>6</v>
      </c>
      <c r="T182">
        <v>277.779268</v>
      </c>
      <c r="U182">
        <v>3.3222700000000001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6.9069999999999999E-3</v>
      </c>
      <c r="AG182">
        <v>1.5E-5</v>
      </c>
      <c r="AH182" t="s">
        <v>11</v>
      </c>
      <c r="AI182">
        <v>0.994919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561.03085199999998</v>
      </c>
      <c r="I183">
        <v>9.1015920000000001</v>
      </c>
      <c r="J183" t="s">
        <v>3</v>
      </c>
      <c r="K183">
        <v>558.00059399999998</v>
      </c>
      <c r="L183">
        <v>9.1254570000000008</v>
      </c>
      <c r="M183" t="s">
        <v>4</v>
      </c>
      <c r="N183">
        <v>63.628431999999997</v>
      </c>
      <c r="O183">
        <v>1.421E-3</v>
      </c>
      <c r="P183" t="s">
        <v>5</v>
      </c>
      <c r="Q183">
        <v>444.04994900000003</v>
      </c>
      <c r="R183">
        <v>9.7203999999999999E-2</v>
      </c>
      <c r="S183" t="s">
        <v>6</v>
      </c>
      <c r="T183">
        <v>555.59780599999999</v>
      </c>
      <c r="U183">
        <v>6.8507030000000002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4.2900000000000004E-3</v>
      </c>
      <c r="AG183">
        <v>1.1E-5</v>
      </c>
      <c r="AH183" t="s">
        <v>11</v>
      </c>
      <c r="AI183">
        <v>0.99504400000000004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841.83045300000003</v>
      </c>
      <c r="I184">
        <v>14.289956999999999</v>
      </c>
      <c r="J184" t="s">
        <v>3</v>
      </c>
      <c r="K184">
        <v>837.31291099999999</v>
      </c>
      <c r="L184">
        <v>14.338203999999999</v>
      </c>
      <c r="M184" t="s">
        <v>4</v>
      </c>
      <c r="N184">
        <v>95.414556000000005</v>
      </c>
      <c r="O184">
        <v>2.689E-3</v>
      </c>
      <c r="P184" t="s">
        <v>5</v>
      </c>
      <c r="Q184">
        <v>666.23298799999998</v>
      </c>
      <c r="R184">
        <v>0.17213899999999999</v>
      </c>
      <c r="S184" t="s">
        <v>6</v>
      </c>
      <c r="T184">
        <v>833.66859599999998</v>
      </c>
      <c r="U184">
        <v>10.894724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3.192E-3</v>
      </c>
      <c r="AG184">
        <v>7.9999999999999996E-6</v>
      </c>
      <c r="AH184" t="s">
        <v>11</v>
      </c>
      <c r="AI184">
        <v>0.99508799999999997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1122.080359</v>
      </c>
      <c r="I185">
        <v>17.235775</v>
      </c>
      <c r="J185" t="s">
        <v>3</v>
      </c>
      <c r="K185">
        <v>1116.076912</v>
      </c>
      <c r="L185">
        <v>17.285378999999999</v>
      </c>
      <c r="M185" t="s">
        <v>4</v>
      </c>
      <c r="N185">
        <v>127.23893099999999</v>
      </c>
      <c r="O185">
        <v>4.0130000000000001E-3</v>
      </c>
      <c r="P185" t="s">
        <v>5</v>
      </c>
      <c r="Q185">
        <v>888.36408600000004</v>
      </c>
      <c r="R185">
        <v>0.29170499999999999</v>
      </c>
      <c r="S185" t="s">
        <v>6</v>
      </c>
      <c r="T185">
        <v>1111.189282</v>
      </c>
      <c r="U185">
        <v>13.130829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2.6879999999999999E-3</v>
      </c>
      <c r="AG185">
        <v>5.0000000000000004E-6</v>
      </c>
      <c r="AH185" t="s">
        <v>11</v>
      </c>
      <c r="AI185">
        <v>0.99509499999999995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1402.5183569999999</v>
      </c>
      <c r="I186">
        <v>25.427315</v>
      </c>
      <c r="J186" t="s">
        <v>3</v>
      </c>
      <c r="K186">
        <v>1395.028669</v>
      </c>
      <c r="L186">
        <v>25.485208</v>
      </c>
      <c r="M186" t="s">
        <v>4</v>
      </c>
      <c r="N186">
        <v>159.02580599999999</v>
      </c>
      <c r="O186">
        <v>6.0699999999999999E-3</v>
      </c>
      <c r="P186" t="s">
        <v>5</v>
      </c>
      <c r="Q186">
        <v>1110.56033</v>
      </c>
      <c r="R186">
        <v>0.47889999999999999</v>
      </c>
      <c r="S186" t="s">
        <v>6</v>
      </c>
      <c r="T186">
        <v>1388.9563310000001</v>
      </c>
      <c r="U186">
        <v>19.498794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2.1259999999999999E-3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1682.797249</v>
      </c>
      <c r="I187">
        <v>30.445796000000001</v>
      </c>
      <c r="J187" t="s">
        <v>3</v>
      </c>
      <c r="K187">
        <v>1673.820383</v>
      </c>
      <c r="L187">
        <v>30.50122</v>
      </c>
      <c r="M187" t="s">
        <v>4</v>
      </c>
      <c r="N187">
        <v>190.85034899999999</v>
      </c>
      <c r="O187">
        <v>8.0590000000000002E-3</v>
      </c>
      <c r="P187" t="s">
        <v>5</v>
      </c>
      <c r="Q187">
        <v>1332.9106079999999</v>
      </c>
      <c r="R187">
        <v>1.7032910000000001</v>
      </c>
      <c r="S187" t="s">
        <v>6</v>
      </c>
      <c r="T187">
        <v>1666.5911249999999</v>
      </c>
      <c r="U187">
        <v>23.374641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1.9239999999999999E-3</v>
      </c>
      <c r="AG187">
        <v>1.9999999999999999E-6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1963.5537300000001</v>
      </c>
      <c r="I188">
        <v>43.532980999999999</v>
      </c>
      <c r="J188" t="s">
        <v>3</v>
      </c>
      <c r="K188">
        <v>1953.088342</v>
      </c>
      <c r="L188">
        <v>43.626175000000003</v>
      </c>
      <c r="M188" t="s">
        <v>4</v>
      </c>
      <c r="N188">
        <v>222.63437300000001</v>
      </c>
      <c r="O188">
        <v>1.0278000000000001E-2</v>
      </c>
      <c r="P188" t="s">
        <v>5</v>
      </c>
      <c r="Q188">
        <v>1555.128201</v>
      </c>
      <c r="R188">
        <v>2.0730599999999999</v>
      </c>
      <c r="S188" t="s">
        <v>6</v>
      </c>
      <c r="T188">
        <v>1944.624495</v>
      </c>
      <c r="U188">
        <v>33.666493000000003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1.634E-3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2244.0012700000002</v>
      </c>
      <c r="I189">
        <v>51.320239999999998</v>
      </c>
      <c r="J189" t="s">
        <v>3</v>
      </c>
      <c r="K189">
        <v>2232.0461719999998</v>
      </c>
      <c r="L189">
        <v>51.388303000000001</v>
      </c>
      <c r="M189" t="s">
        <v>4</v>
      </c>
      <c r="N189">
        <v>254.44841</v>
      </c>
      <c r="O189">
        <v>1.554E-2</v>
      </c>
      <c r="P189" t="s">
        <v>5</v>
      </c>
      <c r="Q189">
        <v>1777.3408199999999</v>
      </c>
      <c r="R189">
        <v>2.3589410000000002</v>
      </c>
      <c r="S189" t="s">
        <v>6</v>
      </c>
      <c r="T189">
        <v>2222.363828</v>
      </c>
      <c r="U189">
        <v>39.597403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1.5690000000000001E-3</v>
      </c>
      <c r="AG189">
        <v>0</v>
      </c>
      <c r="AH189" t="s">
        <v>11</v>
      </c>
      <c r="AI189">
        <v>0.995112</v>
      </c>
      <c r="AJ189">
        <v>0</v>
      </c>
      <c r="AK189" t="s">
        <v>12</v>
      </c>
      <c r="AL189">
        <v>3.4</v>
      </c>
      <c r="AM189">
        <v>566.44000000000005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2524.3067289999999</v>
      </c>
      <c r="I190">
        <v>61.939239999999998</v>
      </c>
      <c r="J190" t="s">
        <v>3</v>
      </c>
      <c r="K190">
        <v>2510.863613</v>
      </c>
      <c r="L190">
        <v>62.000425</v>
      </c>
      <c r="M190" t="s">
        <v>4</v>
      </c>
      <c r="N190">
        <v>286.23683599999998</v>
      </c>
      <c r="O190">
        <v>1.9553999999999998E-2</v>
      </c>
      <c r="P190" t="s">
        <v>5</v>
      </c>
      <c r="Q190">
        <v>1999.568088</v>
      </c>
      <c r="R190">
        <v>2.78565</v>
      </c>
      <c r="S190" t="s">
        <v>6</v>
      </c>
      <c r="T190">
        <v>2500.0417870000001</v>
      </c>
      <c r="U190">
        <v>47.551150999999997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1.4829999999999999E-3</v>
      </c>
      <c r="AG190">
        <v>0</v>
      </c>
      <c r="AH190" t="s">
        <v>11</v>
      </c>
      <c r="AI190">
        <v>0.99511300000000003</v>
      </c>
      <c r="AJ190">
        <v>0</v>
      </c>
      <c r="AK190" t="s">
        <v>12</v>
      </c>
      <c r="AL190">
        <v>3.4</v>
      </c>
      <c r="AM190">
        <v>566.44000000000005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2804.5119380000001</v>
      </c>
      <c r="I191">
        <v>70.679846999999995</v>
      </c>
      <c r="J191" t="s">
        <v>3</v>
      </c>
      <c r="K191">
        <v>2789.5804349999999</v>
      </c>
      <c r="L191">
        <v>70.785568999999995</v>
      </c>
      <c r="M191" t="s">
        <v>4</v>
      </c>
      <c r="N191">
        <v>318.05771399999998</v>
      </c>
      <c r="O191">
        <v>2.2904000000000001E-2</v>
      </c>
      <c r="P191" t="s">
        <v>5</v>
      </c>
      <c r="Q191">
        <v>2221.820483</v>
      </c>
      <c r="R191">
        <v>3.1699329999999999</v>
      </c>
      <c r="S191" t="s">
        <v>6</v>
      </c>
      <c r="T191">
        <v>2777.621772</v>
      </c>
      <c r="U191">
        <v>53.981827000000003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1.4430000000000001E-3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3.4</v>
      </c>
      <c r="AM191">
        <v>566.44000000000005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3085.3295170000001</v>
      </c>
      <c r="I192">
        <v>83.471536</v>
      </c>
      <c r="J192" t="s">
        <v>3</v>
      </c>
      <c r="K192">
        <v>3068.9093210000001</v>
      </c>
      <c r="L192">
        <v>83.580776999999998</v>
      </c>
      <c r="M192" t="s">
        <v>4</v>
      </c>
      <c r="N192">
        <v>349.84058199999998</v>
      </c>
      <c r="O192">
        <v>2.6884999999999999E-2</v>
      </c>
      <c r="P192" t="s">
        <v>5</v>
      </c>
      <c r="Q192">
        <v>2444.0159859999999</v>
      </c>
      <c r="R192">
        <v>3.6118790000000001</v>
      </c>
      <c r="S192" t="s">
        <v>6</v>
      </c>
      <c r="T192">
        <v>3055.6693599999999</v>
      </c>
      <c r="U192">
        <v>63.203403000000002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1.433E-3</v>
      </c>
      <c r="AG192">
        <v>0</v>
      </c>
      <c r="AH192" t="s">
        <v>11</v>
      </c>
      <c r="AI192">
        <v>0.99511300000000003</v>
      </c>
      <c r="AJ192">
        <v>0</v>
      </c>
      <c r="AK192" t="s">
        <v>12</v>
      </c>
      <c r="AL192">
        <v>4.34</v>
      </c>
      <c r="AM192">
        <v>603.34439999999995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3365.5683250000002</v>
      </c>
      <c r="I193">
        <v>91.502196999999995</v>
      </c>
      <c r="J193" t="s">
        <v>3</v>
      </c>
      <c r="K193">
        <v>3347.654951</v>
      </c>
      <c r="L193">
        <v>91.569967000000005</v>
      </c>
      <c r="M193" t="s">
        <v>4</v>
      </c>
      <c r="N193">
        <v>381.66352599999999</v>
      </c>
      <c r="O193">
        <v>3.0876000000000001E-2</v>
      </c>
      <c r="P193" t="s">
        <v>5</v>
      </c>
      <c r="Q193">
        <v>2666.2092769999999</v>
      </c>
      <c r="R193">
        <v>4.0560780000000003</v>
      </c>
      <c r="S193" t="s">
        <v>6</v>
      </c>
      <c r="T193">
        <v>3333.230845</v>
      </c>
      <c r="U193">
        <v>69.077152999999996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1.4159999999999999E-3</v>
      </c>
      <c r="AG193">
        <v>0</v>
      </c>
      <c r="AH193" t="s">
        <v>11</v>
      </c>
      <c r="AI193">
        <v>0.99511300000000003</v>
      </c>
      <c r="AJ193">
        <v>0</v>
      </c>
      <c r="AK193" t="s">
        <v>12</v>
      </c>
      <c r="AL193">
        <v>4.34</v>
      </c>
      <c r="AM193">
        <v>603.34439999999995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3645.8634280000001</v>
      </c>
      <c r="I194">
        <v>115.408259</v>
      </c>
      <c r="J194" t="s">
        <v>3</v>
      </c>
      <c r="K194">
        <v>3626.4644870000002</v>
      </c>
      <c r="L194">
        <v>115.45795099999999</v>
      </c>
      <c r="M194" t="s">
        <v>4</v>
      </c>
      <c r="N194">
        <v>413.44898000000001</v>
      </c>
      <c r="O194">
        <v>3.5429000000000002E-2</v>
      </c>
      <c r="P194" t="s">
        <v>5</v>
      </c>
      <c r="Q194">
        <v>2888.4366650000002</v>
      </c>
      <c r="R194">
        <v>4.6299299999999999</v>
      </c>
      <c r="S194" t="s">
        <v>6</v>
      </c>
      <c r="T194">
        <v>3610.8610349999999</v>
      </c>
      <c r="U194">
        <v>86.142208999999994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1.4159999999999999E-3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4.34</v>
      </c>
      <c r="AM194">
        <v>603.34439999999995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3926.1768510000002</v>
      </c>
      <c r="I195">
        <v>126.12797399999999</v>
      </c>
      <c r="J195" t="s">
        <v>3</v>
      </c>
      <c r="K195">
        <v>3905.2859279999998</v>
      </c>
      <c r="L195">
        <v>126.244512</v>
      </c>
      <c r="M195" t="s">
        <v>4</v>
      </c>
      <c r="N195">
        <v>445.26509600000003</v>
      </c>
      <c r="O195">
        <v>4.0875000000000002E-2</v>
      </c>
      <c r="P195" t="s">
        <v>5</v>
      </c>
      <c r="Q195">
        <v>3110.6770069999998</v>
      </c>
      <c r="R195">
        <v>5.090649</v>
      </c>
      <c r="S195" t="s">
        <v>6</v>
      </c>
      <c r="T195">
        <v>3888.5212160000001</v>
      </c>
      <c r="U195">
        <v>93.626688999999999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1.4120000000000001E-3</v>
      </c>
      <c r="AG195">
        <v>0</v>
      </c>
      <c r="AH195" t="s">
        <v>11</v>
      </c>
      <c r="AI195">
        <v>0.99511400000000005</v>
      </c>
      <c r="AJ195">
        <v>0</v>
      </c>
      <c r="AK195" t="s">
        <v>12</v>
      </c>
      <c r="AL195">
        <v>4.34</v>
      </c>
      <c r="AM195">
        <v>603.34439999999995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4206.6623829999999</v>
      </c>
      <c r="I196">
        <v>146.55816899999999</v>
      </c>
      <c r="J196" t="s">
        <v>3</v>
      </c>
      <c r="K196">
        <v>4184.282158</v>
      </c>
      <c r="L196">
        <v>146.61047500000001</v>
      </c>
      <c r="M196" t="s">
        <v>4</v>
      </c>
      <c r="N196">
        <v>477.01670000000001</v>
      </c>
      <c r="O196">
        <v>7.5746999999999995E-2</v>
      </c>
      <c r="P196" t="s">
        <v>5</v>
      </c>
      <c r="Q196">
        <v>3332.8916749999999</v>
      </c>
      <c r="R196">
        <v>5.6039339999999997</v>
      </c>
      <c r="S196" t="s">
        <v>6</v>
      </c>
      <c r="T196">
        <v>4166.3188179999997</v>
      </c>
      <c r="U196">
        <v>107.372421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1.3569999999999999E-3</v>
      </c>
      <c r="AG196">
        <v>0</v>
      </c>
      <c r="AH196" t="s">
        <v>11</v>
      </c>
      <c r="AI196">
        <v>0.99511400000000005</v>
      </c>
      <c r="AJ196">
        <v>0</v>
      </c>
      <c r="AK196" t="s">
        <v>12</v>
      </c>
      <c r="AL196">
        <v>19.8</v>
      </c>
      <c r="AM196">
        <v>6213.84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4487.0056249999998</v>
      </c>
      <c r="I197">
        <v>157.86396199999999</v>
      </c>
      <c r="J197" t="s">
        <v>3</v>
      </c>
      <c r="K197">
        <v>4463.1334770000003</v>
      </c>
      <c r="L197">
        <v>157.89538300000001</v>
      </c>
      <c r="M197" t="s">
        <v>4</v>
      </c>
      <c r="N197">
        <v>508.83347099999997</v>
      </c>
      <c r="O197">
        <v>8.1012000000000001E-2</v>
      </c>
      <c r="P197" t="s">
        <v>5</v>
      </c>
      <c r="Q197">
        <v>3555.1428219999998</v>
      </c>
      <c r="R197">
        <v>6.1554149999999996</v>
      </c>
      <c r="S197" t="s">
        <v>6</v>
      </c>
      <c r="T197">
        <v>4443.9901460000001</v>
      </c>
      <c r="U197">
        <v>115.619938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1.333E-3</v>
      </c>
      <c r="AG197">
        <v>0</v>
      </c>
      <c r="AH197" t="s">
        <v>11</v>
      </c>
      <c r="AI197">
        <v>0.99511400000000005</v>
      </c>
      <c r="AJ197">
        <v>0</v>
      </c>
      <c r="AK197" t="s">
        <v>12</v>
      </c>
      <c r="AL197">
        <v>19.8</v>
      </c>
      <c r="AM197">
        <v>6213.84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4767.600625</v>
      </c>
      <c r="I198">
        <v>189.87462300000001</v>
      </c>
      <c r="J198" t="s">
        <v>3</v>
      </c>
      <c r="K198">
        <v>4742.2381450000003</v>
      </c>
      <c r="L198">
        <v>189.997939</v>
      </c>
      <c r="M198" t="s">
        <v>4</v>
      </c>
      <c r="N198">
        <v>540.61597300000005</v>
      </c>
      <c r="O198">
        <v>8.8664999999999994E-2</v>
      </c>
      <c r="P198" t="s">
        <v>5</v>
      </c>
      <c r="Q198">
        <v>3777.392002</v>
      </c>
      <c r="R198">
        <v>6.7498579999999997</v>
      </c>
      <c r="S198" t="s">
        <v>6</v>
      </c>
      <c r="T198">
        <v>4721.8796679999996</v>
      </c>
      <c r="U198">
        <v>138.447214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1.3090000000000001E-3</v>
      </c>
      <c r="AG198">
        <v>0</v>
      </c>
      <c r="AH198" t="s">
        <v>11</v>
      </c>
      <c r="AI198">
        <v>0.99511400000000005</v>
      </c>
      <c r="AJ198">
        <v>0</v>
      </c>
      <c r="AK198" t="s">
        <v>12</v>
      </c>
      <c r="AL198">
        <v>19.8</v>
      </c>
      <c r="AM198">
        <v>6213.84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5047.6722360000003</v>
      </c>
      <c r="I199">
        <v>201.259005</v>
      </c>
      <c r="J199" t="s">
        <v>3</v>
      </c>
      <c r="K199">
        <v>5020.8196969999999</v>
      </c>
      <c r="L199">
        <v>201.341183</v>
      </c>
      <c r="M199" t="s">
        <v>4</v>
      </c>
      <c r="N199">
        <v>572.43487300000004</v>
      </c>
      <c r="O199">
        <v>9.4522999999999996E-2</v>
      </c>
      <c r="P199" t="s">
        <v>5</v>
      </c>
      <c r="Q199">
        <v>3999.6427389999999</v>
      </c>
      <c r="R199">
        <v>7.2381840000000004</v>
      </c>
      <c r="S199" t="s">
        <v>6</v>
      </c>
      <c r="T199">
        <v>4999.3256449999999</v>
      </c>
      <c r="U199">
        <v>147.24750700000001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1.302E-3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19.8</v>
      </c>
      <c r="AM199">
        <v>6213.84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5328.0221289999999</v>
      </c>
      <c r="I200">
        <v>220.46305000000001</v>
      </c>
      <c r="J200" t="s">
        <v>3</v>
      </c>
      <c r="K200">
        <v>5299.6762010000002</v>
      </c>
      <c r="L200">
        <v>220.38436300000001</v>
      </c>
      <c r="M200" t="s">
        <v>4</v>
      </c>
      <c r="N200">
        <v>604.22008700000004</v>
      </c>
      <c r="O200">
        <v>0.10140200000000001</v>
      </c>
      <c r="P200" t="s">
        <v>5</v>
      </c>
      <c r="Q200">
        <v>4221.9298829999998</v>
      </c>
      <c r="R200">
        <v>7.8057910000000001</v>
      </c>
      <c r="S200" t="s">
        <v>6</v>
      </c>
      <c r="T200">
        <v>5277.0405179999998</v>
      </c>
      <c r="U200">
        <v>160.490736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1.2960000000000001E-3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19.8</v>
      </c>
      <c r="AM200">
        <v>6213.84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5608.487881</v>
      </c>
      <c r="I201">
        <v>247.691495</v>
      </c>
      <c r="J201" t="s">
        <v>3</v>
      </c>
      <c r="K201">
        <v>5578.6538179999998</v>
      </c>
      <c r="L201">
        <v>247.67833899999999</v>
      </c>
      <c r="M201" t="s">
        <v>4</v>
      </c>
      <c r="N201">
        <v>636.03689299999996</v>
      </c>
      <c r="O201">
        <v>0.110302</v>
      </c>
      <c r="P201" t="s">
        <v>5</v>
      </c>
      <c r="Q201">
        <v>4444.2084080000004</v>
      </c>
      <c r="R201">
        <v>8.4528490000000005</v>
      </c>
      <c r="S201" t="s">
        <v>6</v>
      </c>
      <c r="T201">
        <v>5554.8198439999996</v>
      </c>
      <c r="U201">
        <v>178.86071200000001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1.2930000000000001E-3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19.8</v>
      </c>
      <c r="AM201">
        <v>6213.84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0.22</v>
      </c>
      <c r="AM203">
        <v>2.3715999999999999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0.22</v>
      </c>
      <c r="AM204">
        <v>2.3715999999999999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0.24</v>
      </c>
      <c r="AM205">
        <v>2.3824000000000001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0.28000000000000003</v>
      </c>
      <c r="AM206">
        <v>2.4016000000000002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0.28000000000000003</v>
      </c>
      <c r="AM207">
        <v>2.4016000000000002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1.62</v>
      </c>
      <c r="AM208">
        <v>89.635599999999997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1.64</v>
      </c>
      <c r="AM209">
        <v>89.590400000000002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2.08</v>
      </c>
      <c r="AM210">
        <v>98.513599999999997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2.08</v>
      </c>
      <c r="AM211">
        <v>98.513599999999997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2.1</v>
      </c>
      <c r="AM212">
        <v>98.45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2.1</v>
      </c>
      <c r="AM213">
        <v>98.45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3.18</v>
      </c>
      <c r="AM214">
        <v>139.54759999999999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3.18</v>
      </c>
      <c r="AM215">
        <v>139.54759999999999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3.42</v>
      </c>
      <c r="AM216">
        <v>140.84360000000001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3.72</v>
      </c>
      <c r="AM217">
        <v>148.80160000000001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3.74</v>
      </c>
      <c r="AM218">
        <v>148.67240000000001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3.74</v>
      </c>
      <c r="AM219">
        <v>148.67240000000001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4.0199999999999996</v>
      </c>
      <c r="AM220">
        <v>153.0196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4.0199999999999996</v>
      </c>
      <c r="AM221">
        <v>153.0196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67.628538000000006</v>
      </c>
      <c r="I222">
        <v>2.3664999999999999E-2</v>
      </c>
      <c r="J222" t="s">
        <v>3</v>
      </c>
      <c r="K222">
        <v>42.278143</v>
      </c>
      <c r="L222">
        <v>2.2539999999999999E-3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135.96579</v>
      </c>
      <c r="I223">
        <v>7.3932999999999999E-2</v>
      </c>
      <c r="J223" t="s">
        <v>3</v>
      </c>
      <c r="K223">
        <v>84.549458999999999</v>
      </c>
      <c r="L223">
        <v>4.8149999999999998E-3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204.305972</v>
      </c>
      <c r="I224">
        <v>0.154195</v>
      </c>
      <c r="J224" t="s">
        <v>3</v>
      </c>
      <c r="K224">
        <v>126.82229599999999</v>
      </c>
      <c r="L224">
        <v>6.9519999999999998E-3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272.64813199999998</v>
      </c>
      <c r="I225">
        <v>0.25553700000000001</v>
      </c>
      <c r="J225" t="s">
        <v>3</v>
      </c>
      <c r="K225">
        <v>169.09687700000001</v>
      </c>
      <c r="L225">
        <v>1.1351E-2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340.98585500000002</v>
      </c>
      <c r="I226">
        <v>0.40140500000000001</v>
      </c>
      <c r="J226" t="s">
        <v>3</v>
      </c>
      <c r="K226">
        <v>211.36845</v>
      </c>
      <c r="L226">
        <v>1.6452999999999999E-2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409.32241199999999</v>
      </c>
      <c r="I227">
        <v>0.563863</v>
      </c>
      <c r="J227" t="s">
        <v>3</v>
      </c>
      <c r="K227">
        <v>253.63964999999999</v>
      </c>
      <c r="L227">
        <v>2.4839E-2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477.65669400000002</v>
      </c>
      <c r="I228">
        <v>0.76848099999999997</v>
      </c>
      <c r="J228" t="s">
        <v>3</v>
      </c>
      <c r="K228">
        <v>295.91060399999998</v>
      </c>
      <c r="L228">
        <v>3.0084E-2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546.00296800000001</v>
      </c>
      <c r="I229">
        <v>0.98809199999999997</v>
      </c>
      <c r="J229" t="s">
        <v>3</v>
      </c>
      <c r="K229">
        <v>338.18410699999998</v>
      </c>
      <c r="L229">
        <v>3.6706000000000003E-2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614.33662600000002</v>
      </c>
      <c r="I230">
        <v>1.232299</v>
      </c>
      <c r="J230" t="s">
        <v>3</v>
      </c>
      <c r="K230">
        <v>380.45541500000002</v>
      </c>
      <c r="L230">
        <v>3.9912000000000003E-2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682.68269199999997</v>
      </c>
      <c r="I231">
        <v>1.5449820000000001</v>
      </c>
      <c r="J231" t="s">
        <v>3</v>
      </c>
      <c r="K231">
        <v>422.73958499999998</v>
      </c>
      <c r="L231">
        <v>4.5338000000000003E-2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751.02699800000005</v>
      </c>
      <c r="I232">
        <v>1.8426979999999999</v>
      </c>
      <c r="J232" t="s">
        <v>3</v>
      </c>
      <c r="K232">
        <v>465.017627</v>
      </c>
      <c r="L232">
        <v>5.1267E-2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819.37397699999997</v>
      </c>
      <c r="I233">
        <v>2.1973370000000001</v>
      </c>
      <c r="J233" t="s">
        <v>3</v>
      </c>
      <c r="K233">
        <v>507.29973799999999</v>
      </c>
      <c r="L233">
        <v>5.9676E-2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887.70990500000005</v>
      </c>
      <c r="I234">
        <v>2.578954</v>
      </c>
      <c r="J234" t="s">
        <v>3</v>
      </c>
      <c r="K234">
        <v>549.569973</v>
      </c>
      <c r="L234">
        <v>6.9997000000000004E-2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956.03466100000003</v>
      </c>
      <c r="I235">
        <v>3.001601</v>
      </c>
      <c r="J235" t="s">
        <v>3</v>
      </c>
      <c r="K235">
        <v>591.83617300000003</v>
      </c>
      <c r="L235">
        <v>7.8134999999999996E-2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1024.3763590000001</v>
      </c>
      <c r="I236">
        <v>3.4138470000000001</v>
      </c>
      <c r="J236" t="s">
        <v>3</v>
      </c>
      <c r="K236">
        <v>634.114597</v>
      </c>
      <c r="L236">
        <v>8.3198999999999995E-2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1092.7133690000001</v>
      </c>
      <c r="I237">
        <v>3.872274</v>
      </c>
      <c r="J237" t="s">
        <v>3</v>
      </c>
      <c r="K237">
        <v>676.39108799999997</v>
      </c>
      <c r="L237">
        <v>9.1819999999999999E-2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1161.0502389999999</v>
      </c>
      <c r="I238">
        <v>4.3726399999999996</v>
      </c>
      <c r="J238" t="s">
        <v>3</v>
      </c>
      <c r="K238">
        <v>718.66693499999997</v>
      </c>
      <c r="L238">
        <v>9.2464000000000005E-2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1229.3979420000001</v>
      </c>
      <c r="I239">
        <v>4.8989640000000003</v>
      </c>
      <c r="J239" t="s">
        <v>3</v>
      </c>
      <c r="K239">
        <v>760.95027700000003</v>
      </c>
      <c r="L239">
        <v>9.9167000000000005E-2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1297.7243040000001</v>
      </c>
      <c r="I240">
        <v>5.5505899999999997</v>
      </c>
      <c r="J240" t="s">
        <v>3</v>
      </c>
      <c r="K240">
        <v>803.219337</v>
      </c>
      <c r="L240">
        <v>0.102857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1366.0523189999999</v>
      </c>
      <c r="I241">
        <v>6.1747860000000001</v>
      </c>
      <c r="J241" t="s">
        <v>3</v>
      </c>
      <c r="K241">
        <v>845.48615800000005</v>
      </c>
      <c r="L241">
        <v>0.10732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45.282296000000002</v>
      </c>
      <c r="I242">
        <v>1.7544000000000001E-2</v>
      </c>
      <c r="J242" t="s">
        <v>3</v>
      </c>
      <c r="K242">
        <v>19.693997</v>
      </c>
      <c r="L242">
        <v>4.46E-4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91.016508999999999</v>
      </c>
      <c r="I243">
        <v>7.6067999999999997E-2</v>
      </c>
      <c r="J243" t="s">
        <v>3</v>
      </c>
      <c r="K243">
        <v>39.382168</v>
      </c>
      <c r="L243">
        <v>9.4899999999999997E-4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136.74976799999999</v>
      </c>
      <c r="I244">
        <v>0.18432799999999999</v>
      </c>
      <c r="J244" t="s">
        <v>3</v>
      </c>
      <c r="K244">
        <v>59.067914000000002</v>
      </c>
      <c r="L244">
        <v>1.688E-3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182.480144</v>
      </c>
      <c r="I245">
        <v>0.33909800000000001</v>
      </c>
      <c r="J245" t="s">
        <v>3</v>
      </c>
      <c r="K245">
        <v>78.754445000000004</v>
      </c>
      <c r="L245">
        <v>2.2369999999999998E-3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228.20452499999999</v>
      </c>
      <c r="I246">
        <v>0.52171000000000001</v>
      </c>
      <c r="J246" t="s">
        <v>3</v>
      </c>
      <c r="K246">
        <v>98.441545000000005</v>
      </c>
      <c r="L246">
        <v>3.009E-3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273.93002300000001</v>
      </c>
      <c r="I247">
        <v>0.77149699999999999</v>
      </c>
      <c r="J247" t="s">
        <v>3</v>
      </c>
      <c r="K247">
        <v>118.131694</v>
      </c>
      <c r="L247">
        <v>4.5519999999999996E-3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319.64250399999997</v>
      </c>
      <c r="I248">
        <v>1.0271110000000001</v>
      </c>
      <c r="J248" t="s">
        <v>3</v>
      </c>
      <c r="K248">
        <v>137.81971300000001</v>
      </c>
      <c r="L248">
        <v>5.875E-3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365.37061</v>
      </c>
      <c r="I249">
        <v>1.328546</v>
      </c>
      <c r="J249" t="s">
        <v>3</v>
      </c>
      <c r="K249">
        <v>157.50684100000001</v>
      </c>
      <c r="L249">
        <v>7.5360000000000002E-3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411.103272</v>
      </c>
      <c r="I250">
        <v>1.672688</v>
      </c>
      <c r="J250" t="s">
        <v>3</v>
      </c>
      <c r="K250">
        <v>177.19107500000001</v>
      </c>
      <c r="L250">
        <v>8.8450000000000004E-3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456.84127899999999</v>
      </c>
      <c r="I251">
        <v>2.09687</v>
      </c>
      <c r="J251" t="s">
        <v>3</v>
      </c>
      <c r="K251">
        <v>196.87475599999999</v>
      </c>
      <c r="L251">
        <v>1.1124E-2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502.56690900000001</v>
      </c>
      <c r="I252">
        <v>2.5493359999999998</v>
      </c>
      <c r="J252" t="s">
        <v>3</v>
      </c>
      <c r="K252">
        <v>216.55937800000001</v>
      </c>
      <c r="L252">
        <v>1.319E-2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548.274092</v>
      </c>
      <c r="I253">
        <v>3.0373760000000001</v>
      </c>
      <c r="J253" t="s">
        <v>3</v>
      </c>
      <c r="K253">
        <v>236.24243200000001</v>
      </c>
      <c r="L253">
        <v>1.478E-2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593.99586899999997</v>
      </c>
      <c r="I254">
        <v>3.5942259999999999</v>
      </c>
      <c r="J254" t="s">
        <v>3</v>
      </c>
      <c r="K254">
        <v>255.930995</v>
      </c>
      <c r="L254">
        <v>1.7419E-2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639.72049400000003</v>
      </c>
      <c r="I255">
        <v>4.2395649999999998</v>
      </c>
      <c r="J255" t="s">
        <v>3</v>
      </c>
      <c r="K255">
        <v>275.61598199999997</v>
      </c>
      <c r="L255">
        <v>1.9139E-2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685.43114300000002</v>
      </c>
      <c r="I256">
        <v>4.8797119999999996</v>
      </c>
      <c r="J256" t="s">
        <v>3</v>
      </c>
      <c r="K256">
        <v>295.30400500000002</v>
      </c>
      <c r="L256">
        <v>2.103E-2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731.159446</v>
      </c>
      <c r="I257">
        <v>5.5820699999999999</v>
      </c>
      <c r="J257" t="s">
        <v>3</v>
      </c>
      <c r="K257">
        <v>314.98883899999998</v>
      </c>
      <c r="L257">
        <v>2.2436999999999999E-2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776.88729999999998</v>
      </c>
      <c r="I258">
        <v>6.2571820000000002</v>
      </c>
      <c r="J258" t="s">
        <v>3</v>
      </c>
      <c r="K258">
        <v>334.67229400000002</v>
      </c>
      <c r="L258">
        <v>2.5356E-2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822.60084400000005</v>
      </c>
      <c r="I259">
        <v>7.0069270000000001</v>
      </c>
      <c r="J259" t="s">
        <v>3</v>
      </c>
      <c r="K259">
        <v>354.357889</v>
      </c>
      <c r="L259">
        <v>2.7088000000000001E-2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868.30622700000004</v>
      </c>
      <c r="I260">
        <v>7.8029549999999999</v>
      </c>
      <c r="J260" t="s">
        <v>3</v>
      </c>
      <c r="K260">
        <v>374.04113999999998</v>
      </c>
      <c r="L260">
        <v>2.9159000000000001E-2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914.02579800000001</v>
      </c>
      <c r="I261">
        <v>8.5873720000000002</v>
      </c>
      <c r="J261" t="s">
        <v>3</v>
      </c>
      <c r="K261">
        <v>393.72832699999998</v>
      </c>
      <c r="L261">
        <v>3.1814000000000002E-2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38.772717999999998</v>
      </c>
      <c r="I262">
        <v>1.9759999999999999E-3</v>
      </c>
      <c r="J262" t="s">
        <v>3</v>
      </c>
      <c r="K262">
        <v>11.536049999999999</v>
      </c>
      <c r="L262">
        <v>1.0610000000000001E-3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77.715547999999998</v>
      </c>
      <c r="I263">
        <v>5.4580000000000002E-3</v>
      </c>
      <c r="J263" t="s">
        <v>3</v>
      </c>
      <c r="K263">
        <v>23.211064</v>
      </c>
      <c r="L263">
        <v>2.6519999999999998E-3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116.752433</v>
      </c>
      <c r="I264">
        <v>9.3860000000000002E-3</v>
      </c>
      <c r="J264" t="s">
        <v>3</v>
      </c>
      <c r="K264">
        <v>34.977806000000001</v>
      </c>
      <c r="L264">
        <v>4.3099999999999996E-3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0.02</v>
      </c>
      <c r="AM264">
        <v>1.9599999999999999E-2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155.883489</v>
      </c>
      <c r="I265">
        <v>1.4718999999999999E-2</v>
      </c>
      <c r="J265" t="s">
        <v>3</v>
      </c>
      <c r="K265">
        <v>46.835993000000002</v>
      </c>
      <c r="L265">
        <v>6.6899999999999998E-3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0.02</v>
      </c>
      <c r="AM265">
        <v>1.9599999999999999E-2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195.08407399999999</v>
      </c>
      <c r="I266">
        <v>2.2842000000000001E-2</v>
      </c>
      <c r="J266" t="s">
        <v>3</v>
      </c>
      <c r="K266">
        <v>58.765127</v>
      </c>
      <c r="L266">
        <v>8.8059999999999996E-3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0.02</v>
      </c>
      <c r="AM266">
        <v>1.9599999999999999E-2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234.34339499999999</v>
      </c>
      <c r="I267">
        <v>3.1525999999999998E-2</v>
      </c>
      <c r="J267" t="s">
        <v>3</v>
      </c>
      <c r="K267">
        <v>70.751373000000001</v>
      </c>
      <c r="L267">
        <v>1.4177E-2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0.02</v>
      </c>
      <c r="AM267">
        <v>1.9599999999999999E-2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273.658995</v>
      </c>
      <c r="I268">
        <v>3.5027000000000003E-2</v>
      </c>
      <c r="J268" t="s">
        <v>3</v>
      </c>
      <c r="K268">
        <v>82.798266999999996</v>
      </c>
      <c r="L268">
        <v>1.6233000000000001E-2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0.04</v>
      </c>
      <c r="AM268">
        <v>3.8399999999999997E-2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313.05230999999998</v>
      </c>
      <c r="I269">
        <v>4.1180000000000001E-2</v>
      </c>
      <c r="J269" t="s">
        <v>3</v>
      </c>
      <c r="K269">
        <v>94.921064999999999</v>
      </c>
      <c r="L269">
        <v>1.9619000000000001E-2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0.04</v>
      </c>
      <c r="AM269">
        <v>3.8399999999999997E-2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352.49483199999997</v>
      </c>
      <c r="I270">
        <v>4.3709999999999999E-2</v>
      </c>
      <c r="J270" t="s">
        <v>3</v>
      </c>
      <c r="K270">
        <v>107.09188899999999</v>
      </c>
      <c r="L270">
        <v>1.9448E-2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0.04</v>
      </c>
      <c r="AM270">
        <v>3.8399999999999997E-2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392.01304299999998</v>
      </c>
      <c r="I271">
        <v>4.4239000000000001E-2</v>
      </c>
      <c r="J271" t="s">
        <v>3</v>
      </c>
      <c r="K271">
        <v>119.334765</v>
      </c>
      <c r="L271">
        <v>1.9554999999999999E-2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0.09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431.59764000000001</v>
      </c>
      <c r="I272">
        <v>5.1805999999999998E-2</v>
      </c>
      <c r="J272" t="s">
        <v>3</v>
      </c>
      <c r="K272">
        <v>131.649001</v>
      </c>
      <c r="L272">
        <v>2.3969000000000001E-2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</v>
      </c>
      <c r="AM272">
        <v>0.09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471.23036300000001</v>
      </c>
      <c r="I273">
        <v>5.9974E-2</v>
      </c>
      <c r="J273" t="s">
        <v>3</v>
      </c>
      <c r="K273">
        <v>144.01202000000001</v>
      </c>
      <c r="L273">
        <v>2.8537E-2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0.12</v>
      </c>
      <c r="AM273">
        <v>0.1056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510.94743099999999</v>
      </c>
      <c r="I274">
        <v>6.6302E-2</v>
      </c>
      <c r="J274" t="s">
        <v>3</v>
      </c>
      <c r="K274">
        <v>156.45954800000001</v>
      </c>
      <c r="L274">
        <v>3.0821999999999999E-2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0.14000000000000001</v>
      </c>
      <c r="AM274">
        <v>0.12039999999999999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550.71844099999998</v>
      </c>
      <c r="I275">
        <v>8.2924999999999999E-2</v>
      </c>
      <c r="J275" t="s">
        <v>3</v>
      </c>
      <c r="K275">
        <v>168.96337399999999</v>
      </c>
      <c r="L275">
        <v>3.8951E-2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0.14000000000000001</v>
      </c>
      <c r="AM275">
        <v>0.12039999999999999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590.54690200000005</v>
      </c>
      <c r="I276">
        <v>8.8216000000000003E-2</v>
      </c>
      <c r="J276" t="s">
        <v>3</v>
      </c>
      <c r="K276">
        <v>181.51926599999999</v>
      </c>
      <c r="L276">
        <v>4.1196999999999998E-2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0.14000000000000001</v>
      </c>
      <c r="AM276">
        <v>0.12039999999999999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630.42564100000004</v>
      </c>
      <c r="I277">
        <v>0.10007099999999999</v>
      </c>
      <c r="J277" t="s">
        <v>3</v>
      </c>
      <c r="K277">
        <v>194.12410600000001</v>
      </c>
      <c r="L277">
        <v>4.3140999999999999E-2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0.14000000000000001</v>
      </c>
      <c r="AM277">
        <v>0.12039999999999999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670.34695299999998</v>
      </c>
      <c r="I278">
        <v>0.11403099999999999</v>
      </c>
      <c r="J278" t="s">
        <v>3</v>
      </c>
      <c r="K278">
        <v>206.774169</v>
      </c>
      <c r="L278">
        <v>4.9123E-2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0.16</v>
      </c>
      <c r="AM278">
        <v>0.13439999999999999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710.32054100000005</v>
      </c>
      <c r="I279">
        <v>0.112446</v>
      </c>
      <c r="J279" t="s">
        <v>3</v>
      </c>
      <c r="K279">
        <v>219.47532200000001</v>
      </c>
      <c r="L279">
        <v>4.6150999999999998E-2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0.16</v>
      </c>
      <c r="AM279">
        <v>0.13439999999999999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750.35904500000004</v>
      </c>
      <c r="I280">
        <v>0.121571</v>
      </c>
      <c r="J280" t="s">
        <v>3</v>
      </c>
      <c r="K280">
        <v>232.24472399999999</v>
      </c>
      <c r="L280">
        <v>5.4394999999999999E-2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0.16</v>
      </c>
      <c r="AM280">
        <v>0.13439999999999999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790.44742099999996</v>
      </c>
      <c r="I281">
        <v>0.129189</v>
      </c>
      <c r="J281" t="s">
        <v>3</v>
      </c>
      <c r="K281">
        <v>245.06754599999999</v>
      </c>
      <c r="L281">
        <v>5.7895000000000002E-2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0.16</v>
      </c>
      <c r="AM281">
        <v>0.13439999999999999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36.703626999999997</v>
      </c>
      <c r="I282">
        <v>6.7900000000000002E-4</v>
      </c>
      <c r="J282" t="s">
        <v>3</v>
      </c>
      <c r="K282">
        <v>9.4611940000000008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73.420709000000002</v>
      </c>
      <c r="I283">
        <v>2.2959999999999999E-3</v>
      </c>
      <c r="J283" t="s">
        <v>3</v>
      </c>
      <c r="K283">
        <v>18.907073</v>
      </c>
      <c r="L283">
        <v>1.5899999999999999E-4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110.140522</v>
      </c>
      <c r="I284">
        <v>4.3920000000000001E-3</v>
      </c>
      <c r="J284" t="s">
        <v>3</v>
      </c>
      <c r="K284">
        <v>28.353916999999999</v>
      </c>
      <c r="L284">
        <v>3.1199999999999999E-4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146.86289300000001</v>
      </c>
      <c r="I285">
        <v>7.7559999999999999E-3</v>
      </c>
      <c r="J285" t="s">
        <v>3</v>
      </c>
      <c r="K285">
        <v>37.801583999999998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183.57948500000001</v>
      </c>
      <c r="I286">
        <v>1.188E-2</v>
      </c>
      <c r="J286" t="s">
        <v>3</v>
      </c>
      <c r="K286">
        <v>47.247700000000002</v>
      </c>
      <c r="L286">
        <v>8.0699999999999999E-4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220.293519</v>
      </c>
      <c r="I287">
        <v>1.5587E-2</v>
      </c>
      <c r="J287" t="s">
        <v>3</v>
      </c>
      <c r="K287">
        <v>56.693804999999998</v>
      </c>
      <c r="L287">
        <v>1.129E-3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257.00978199999997</v>
      </c>
      <c r="I288">
        <v>1.8855E-2</v>
      </c>
      <c r="J288" t="s">
        <v>3</v>
      </c>
      <c r="K288">
        <v>66.139837</v>
      </c>
      <c r="L288">
        <v>1.3749999999999999E-3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293.72958299999999</v>
      </c>
      <c r="I289">
        <v>2.3636999999999998E-2</v>
      </c>
      <c r="J289" t="s">
        <v>3</v>
      </c>
      <c r="K289">
        <v>75.587214000000003</v>
      </c>
      <c r="L289">
        <v>1.7440000000000001E-3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330.45094799999998</v>
      </c>
      <c r="I290">
        <v>2.9352E-2</v>
      </c>
      <c r="J290" t="s">
        <v>3</v>
      </c>
      <c r="K290">
        <v>85.035233000000005</v>
      </c>
      <c r="L290">
        <v>2.0560000000000001E-3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367.17037499999998</v>
      </c>
      <c r="I291">
        <v>3.3645000000000001E-2</v>
      </c>
      <c r="J291" t="s">
        <v>3</v>
      </c>
      <c r="K291">
        <v>94.483166999999995</v>
      </c>
      <c r="L291">
        <v>2.215E-3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403.89241800000002</v>
      </c>
      <c r="I292">
        <v>3.8946000000000001E-2</v>
      </c>
      <c r="J292" t="s">
        <v>3</v>
      </c>
      <c r="K292">
        <v>103.931225</v>
      </c>
      <c r="L292">
        <v>2.562E-3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440.61114300000003</v>
      </c>
      <c r="I293">
        <v>4.3457000000000003E-2</v>
      </c>
      <c r="J293" t="s">
        <v>3</v>
      </c>
      <c r="K293">
        <v>113.378151</v>
      </c>
      <c r="L293">
        <v>2.9369999999999999E-3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477.33133500000002</v>
      </c>
      <c r="I294">
        <v>4.9373E-2</v>
      </c>
      <c r="J294" t="s">
        <v>3</v>
      </c>
      <c r="K294">
        <v>122.82556099999999</v>
      </c>
      <c r="L294">
        <v>3.3909999999999999E-3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514.05542800000001</v>
      </c>
      <c r="I295">
        <v>5.4837999999999998E-2</v>
      </c>
      <c r="J295" t="s">
        <v>3</v>
      </c>
      <c r="K295">
        <v>132.273932</v>
      </c>
      <c r="L295">
        <v>3.7369999999999999E-3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550.77745500000003</v>
      </c>
      <c r="I296">
        <v>6.1043E-2</v>
      </c>
      <c r="J296" t="s">
        <v>3</v>
      </c>
      <c r="K296">
        <v>141.72158999999999</v>
      </c>
      <c r="L296">
        <v>4.2209999999999999E-3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587.50023199999998</v>
      </c>
      <c r="I297">
        <v>6.8052000000000001E-2</v>
      </c>
      <c r="J297" t="s">
        <v>3</v>
      </c>
      <c r="K297">
        <v>151.169679</v>
      </c>
      <c r="L297">
        <v>4.9129999999999998E-3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624.22087399999998</v>
      </c>
      <c r="I298">
        <v>7.7313999999999994E-2</v>
      </c>
      <c r="J298" t="s">
        <v>3</v>
      </c>
      <c r="K298">
        <v>160.61715100000001</v>
      </c>
      <c r="L298">
        <v>5.5950000000000001E-3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660.93920000000003</v>
      </c>
      <c r="I299">
        <v>8.6602999999999999E-2</v>
      </c>
      <c r="J299" t="s">
        <v>3</v>
      </c>
      <c r="K299">
        <v>170.06384199999999</v>
      </c>
      <c r="L299">
        <v>6.2449999999999997E-3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697.65903400000002</v>
      </c>
      <c r="I300">
        <v>9.4298999999999994E-2</v>
      </c>
      <c r="J300" t="s">
        <v>3</v>
      </c>
      <c r="K300">
        <v>179.51071400000001</v>
      </c>
      <c r="L300">
        <v>6.9350000000000002E-3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734.381484</v>
      </c>
      <c r="I301">
        <v>0.106715</v>
      </c>
      <c r="J301" t="s">
        <v>3</v>
      </c>
      <c r="K301">
        <v>188.95882800000001</v>
      </c>
      <c r="L301">
        <v>7.7720000000000003E-3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28.176476999999998</v>
      </c>
      <c r="I302">
        <v>3.3998E-2</v>
      </c>
      <c r="J302" t="s">
        <v>3</v>
      </c>
      <c r="K302">
        <v>11.557892000000001</v>
      </c>
      <c r="L302">
        <v>8.7500000000000002E-4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56.441451999999998</v>
      </c>
      <c r="I303">
        <v>0.10662099999999999</v>
      </c>
      <c r="J303" t="s">
        <v>3</v>
      </c>
      <c r="K303">
        <v>23.257867999999998</v>
      </c>
      <c r="L303">
        <v>2.0860000000000002E-3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84.788657999999998</v>
      </c>
      <c r="I304">
        <v>0.23211899999999999</v>
      </c>
      <c r="J304" t="s">
        <v>3</v>
      </c>
      <c r="K304">
        <v>35.038355000000003</v>
      </c>
      <c r="L304">
        <v>3.1679999999999998E-3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113.224473</v>
      </c>
      <c r="I305">
        <v>0.40351799999999999</v>
      </c>
      <c r="J305" t="s">
        <v>3</v>
      </c>
      <c r="K305">
        <v>46.908093999999998</v>
      </c>
      <c r="L305">
        <v>4.8849999999999996E-3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141.73331899999999</v>
      </c>
      <c r="I306">
        <v>0.62307500000000005</v>
      </c>
      <c r="J306" t="s">
        <v>3</v>
      </c>
      <c r="K306">
        <v>58.848675999999998</v>
      </c>
      <c r="L306">
        <v>4.6940000000000003E-3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170.297833</v>
      </c>
      <c r="I307">
        <v>0.87945899999999999</v>
      </c>
      <c r="J307" t="s">
        <v>3</v>
      </c>
      <c r="K307">
        <v>70.846682000000001</v>
      </c>
      <c r="L307">
        <v>6.5859999999999998E-3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0.02</v>
      </c>
      <c r="AM307">
        <v>1.9599999999999999E-2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198.92679699999999</v>
      </c>
      <c r="I308">
        <v>1.1725810000000001</v>
      </c>
      <c r="J308" t="s">
        <v>3</v>
      </c>
      <c r="K308">
        <v>82.909026999999995</v>
      </c>
      <c r="L308">
        <v>1.0409E-2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0.02</v>
      </c>
      <c r="AM308">
        <v>1.9599999999999999E-2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227.625788</v>
      </c>
      <c r="I309">
        <v>1.5474140000000001</v>
      </c>
      <c r="J309" t="s">
        <v>3</v>
      </c>
      <c r="K309">
        <v>95.043087</v>
      </c>
      <c r="L309">
        <v>1.3348E-2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0.02</v>
      </c>
      <c r="AM309">
        <v>1.9599999999999999E-2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256.37607500000001</v>
      </c>
      <c r="I310">
        <v>1.9673339999999999</v>
      </c>
      <c r="J310" t="s">
        <v>3</v>
      </c>
      <c r="K310">
        <v>107.22850200000001</v>
      </c>
      <c r="L310">
        <v>1.5363999999999999E-2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0.02</v>
      </c>
      <c r="AM310">
        <v>1.9599999999999999E-2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285.188872</v>
      </c>
      <c r="I311">
        <v>2.464356</v>
      </c>
      <c r="J311" t="s">
        <v>3</v>
      </c>
      <c r="K311">
        <v>119.47398800000001</v>
      </c>
      <c r="L311">
        <v>2.1146999999999999E-2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0.02</v>
      </c>
      <c r="AM311">
        <v>1.9599999999999999E-2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314.08372900000001</v>
      </c>
      <c r="I312">
        <v>2.9583409999999999</v>
      </c>
      <c r="J312" t="s">
        <v>3</v>
      </c>
      <c r="K312">
        <v>131.802099</v>
      </c>
      <c r="L312">
        <v>2.2950999999999999E-2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343.034132</v>
      </c>
      <c r="I313">
        <v>3.4630719999999999</v>
      </c>
      <c r="J313" t="s">
        <v>3</v>
      </c>
      <c r="K313">
        <v>144.18504899999999</v>
      </c>
      <c r="L313">
        <v>2.4070999999999999E-2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0.12</v>
      </c>
      <c r="AM313">
        <v>0.1056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372.04079999999999</v>
      </c>
      <c r="I314">
        <v>4.02013</v>
      </c>
      <c r="J314" t="s">
        <v>3</v>
      </c>
      <c r="K314">
        <v>156.62355299999999</v>
      </c>
      <c r="L314">
        <v>2.8080999999999998E-2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0.12</v>
      </c>
      <c r="AM314">
        <v>0.1056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401.11925400000001</v>
      </c>
      <c r="I315">
        <v>4.6944309999999998</v>
      </c>
      <c r="J315" t="s">
        <v>3</v>
      </c>
      <c r="K315">
        <v>169.13498200000001</v>
      </c>
      <c r="L315">
        <v>3.0596000000000002E-2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0.12</v>
      </c>
      <c r="AM315">
        <v>0.1056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430.23012499999999</v>
      </c>
      <c r="I316">
        <v>5.4567459999999999</v>
      </c>
      <c r="J316" t="s">
        <v>3</v>
      </c>
      <c r="K316">
        <v>181.67834300000001</v>
      </c>
      <c r="L316">
        <v>3.0384000000000001E-2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0.16</v>
      </c>
      <c r="AM316">
        <v>0.13439999999999999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459.414379</v>
      </c>
      <c r="I317">
        <v>6.2880260000000003</v>
      </c>
      <c r="J317" t="s">
        <v>3</v>
      </c>
      <c r="K317">
        <v>194.295154</v>
      </c>
      <c r="L317">
        <v>3.3604000000000002E-2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0.16</v>
      </c>
      <c r="AM317">
        <v>0.13439999999999999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488.65791200000001</v>
      </c>
      <c r="I318">
        <v>7.1222620000000001</v>
      </c>
      <c r="J318" t="s">
        <v>3</v>
      </c>
      <c r="K318">
        <v>206.97248200000001</v>
      </c>
      <c r="L318">
        <v>3.7724000000000001E-2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0.16</v>
      </c>
      <c r="AM318">
        <v>0.13439999999999999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517.96404099999995</v>
      </c>
      <c r="I319">
        <v>8.012283</v>
      </c>
      <c r="J319" t="s">
        <v>3</v>
      </c>
      <c r="K319">
        <v>219.712141</v>
      </c>
      <c r="L319">
        <v>4.2720000000000001E-2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0.18</v>
      </c>
      <c r="AM319">
        <v>0.14760000000000001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547.30580599999996</v>
      </c>
      <c r="I320">
        <v>8.8647150000000003</v>
      </c>
      <c r="J320" t="s">
        <v>3</v>
      </c>
      <c r="K320">
        <v>232.487088</v>
      </c>
      <c r="L320">
        <v>4.3980999999999999E-2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0.2</v>
      </c>
      <c r="AM320">
        <v>0.2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576.71304599999996</v>
      </c>
      <c r="I321">
        <v>9.8194160000000004</v>
      </c>
      <c r="J321" t="s">
        <v>3</v>
      </c>
      <c r="K321">
        <v>245.331119</v>
      </c>
      <c r="L321">
        <v>5.1270000000000003E-2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0.24</v>
      </c>
      <c r="AM321">
        <v>0.22239999999999999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210</v>
      </c>
    </row>
    <row r="343" spans="1:1" x14ac:dyDescent="0.25">
      <c r="A343" t="s">
        <v>210</v>
      </c>
    </row>
    <row r="344" spans="1:1" x14ac:dyDescent="0.25">
      <c r="A344" t="s">
        <v>210</v>
      </c>
    </row>
    <row r="345" spans="1:1" x14ac:dyDescent="0.25">
      <c r="A345" t="s">
        <v>210</v>
      </c>
    </row>
    <row r="346" spans="1:1" x14ac:dyDescent="0.25">
      <c r="A346" t="s">
        <v>210</v>
      </c>
    </row>
    <row r="347" spans="1:1" x14ac:dyDescent="0.25">
      <c r="A347" t="s">
        <v>210</v>
      </c>
    </row>
    <row r="348" spans="1:1" x14ac:dyDescent="0.25">
      <c r="A348" t="s">
        <v>210</v>
      </c>
    </row>
    <row r="349" spans="1:1" x14ac:dyDescent="0.25">
      <c r="A349" t="s">
        <v>210</v>
      </c>
    </row>
    <row r="350" spans="1:1" x14ac:dyDescent="0.25">
      <c r="A350" t="s">
        <v>210</v>
      </c>
    </row>
    <row r="351" spans="1:1" x14ac:dyDescent="0.25">
      <c r="A351" t="s">
        <v>210</v>
      </c>
    </row>
    <row r="352" spans="1:1" x14ac:dyDescent="0.25">
      <c r="A352" t="s">
        <v>210</v>
      </c>
    </row>
    <row r="353" spans="1:1" x14ac:dyDescent="0.25">
      <c r="A353" t="s">
        <v>210</v>
      </c>
    </row>
    <row r="354" spans="1:1" x14ac:dyDescent="0.25">
      <c r="A354" t="s">
        <v>210</v>
      </c>
    </row>
    <row r="355" spans="1:1" x14ac:dyDescent="0.25">
      <c r="A355" t="s">
        <v>210</v>
      </c>
    </row>
    <row r="356" spans="1:1" x14ac:dyDescent="0.25">
      <c r="A356" t="s">
        <v>210</v>
      </c>
    </row>
    <row r="357" spans="1:1" x14ac:dyDescent="0.25">
      <c r="A357" t="s">
        <v>210</v>
      </c>
    </row>
    <row r="358" spans="1:1" x14ac:dyDescent="0.25">
      <c r="A358" t="s">
        <v>210</v>
      </c>
    </row>
    <row r="359" spans="1:1" x14ac:dyDescent="0.25">
      <c r="A359" t="s">
        <v>210</v>
      </c>
    </row>
    <row r="360" spans="1:1" x14ac:dyDescent="0.25">
      <c r="A360" t="s">
        <v>210</v>
      </c>
    </row>
    <row r="361" spans="1:1" x14ac:dyDescent="0.25">
      <c r="A361" t="s">
        <v>210</v>
      </c>
    </row>
    <row r="362" spans="1:1" x14ac:dyDescent="0.25">
      <c r="A362" t="s">
        <v>211</v>
      </c>
    </row>
    <row r="363" spans="1:1" x14ac:dyDescent="0.25">
      <c r="A363" t="s">
        <v>211</v>
      </c>
    </row>
    <row r="364" spans="1:1" x14ac:dyDescent="0.25">
      <c r="A364" t="s">
        <v>211</v>
      </c>
    </row>
    <row r="365" spans="1:1" x14ac:dyDescent="0.25">
      <c r="A365" t="s">
        <v>211</v>
      </c>
    </row>
    <row r="366" spans="1:1" x14ac:dyDescent="0.25">
      <c r="A366" t="s">
        <v>211</v>
      </c>
    </row>
    <row r="367" spans="1:1" x14ac:dyDescent="0.25">
      <c r="A367" t="s">
        <v>211</v>
      </c>
    </row>
    <row r="368" spans="1:1" x14ac:dyDescent="0.25">
      <c r="A368" t="s">
        <v>211</v>
      </c>
    </row>
    <row r="369" spans="1:39" x14ac:dyDescent="0.25">
      <c r="A369" t="s">
        <v>211</v>
      </c>
    </row>
    <row r="370" spans="1:39" x14ac:dyDescent="0.25">
      <c r="A370" t="s">
        <v>211</v>
      </c>
    </row>
    <row r="371" spans="1:39" x14ac:dyDescent="0.25">
      <c r="A371" t="s">
        <v>211</v>
      </c>
    </row>
    <row r="372" spans="1:39" x14ac:dyDescent="0.25">
      <c r="A372" t="s">
        <v>211</v>
      </c>
    </row>
    <row r="373" spans="1:39" x14ac:dyDescent="0.25">
      <c r="A373" t="s">
        <v>211</v>
      </c>
    </row>
    <row r="374" spans="1:39" x14ac:dyDescent="0.25">
      <c r="A374" t="s">
        <v>211</v>
      </c>
    </row>
    <row r="375" spans="1:39" x14ac:dyDescent="0.25">
      <c r="A375" t="s">
        <v>211</v>
      </c>
    </row>
    <row r="376" spans="1:39" x14ac:dyDescent="0.25">
      <c r="A376" t="s">
        <v>211</v>
      </c>
    </row>
    <row r="377" spans="1:39" x14ac:dyDescent="0.25">
      <c r="A377" t="s">
        <v>211</v>
      </c>
    </row>
    <row r="378" spans="1:39" x14ac:dyDescent="0.25">
      <c r="A378" t="s">
        <v>211</v>
      </c>
    </row>
    <row r="379" spans="1:39" x14ac:dyDescent="0.25">
      <c r="A379" t="s">
        <v>211</v>
      </c>
    </row>
    <row r="380" spans="1:39" x14ac:dyDescent="0.25">
      <c r="A380" t="s">
        <v>211</v>
      </c>
    </row>
    <row r="381" spans="1:39" x14ac:dyDescent="0.25">
      <c r="A381" t="s">
        <v>211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253.05907199999999</v>
      </c>
      <c r="I382">
        <v>4.9348000000000003E-2</v>
      </c>
      <c r="J382" t="s">
        <v>3</v>
      </c>
      <c r="K382">
        <v>252.81616099999999</v>
      </c>
      <c r="L382">
        <v>4.9299999999999997E-2</v>
      </c>
      <c r="M382" t="s">
        <v>4</v>
      </c>
      <c r="N382">
        <v>12.344873</v>
      </c>
      <c r="O382">
        <v>7.2300000000000001E-4</v>
      </c>
      <c r="P382" t="s">
        <v>5</v>
      </c>
      <c r="Q382">
        <v>40.583514999999998</v>
      </c>
      <c r="R382">
        <v>7.1240000000000001E-3</v>
      </c>
      <c r="S382" t="s">
        <v>6</v>
      </c>
      <c r="T382">
        <v>6.6975559999999996</v>
      </c>
      <c r="U382">
        <v>1.37E-4</v>
      </c>
      <c r="V382" t="s">
        <v>7</v>
      </c>
      <c r="W382">
        <v>6.7722949999999997</v>
      </c>
      <c r="X382">
        <v>5.9299999999999999E-4</v>
      </c>
      <c r="Y382" t="s">
        <v>8</v>
      </c>
      <c r="Z382">
        <v>22.887747000000001</v>
      </c>
      <c r="AA382">
        <v>6.4869999999999997E-3</v>
      </c>
      <c r="AB382" t="s">
        <v>9</v>
      </c>
      <c r="AC382">
        <v>196.83023900000001</v>
      </c>
      <c r="AD382">
        <v>3.6614000000000001E-2</v>
      </c>
      <c r="AE382" t="s">
        <v>10</v>
      </c>
      <c r="AF382">
        <v>6.2950000000000002E-3</v>
      </c>
      <c r="AG382">
        <v>1.5999999999999999E-5</v>
      </c>
      <c r="AH382" t="s">
        <v>11</v>
      </c>
      <c r="AI382">
        <v>0.99490999999999996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505.78106400000001</v>
      </c>
      <c r="I383">
        <v>0.131887</v>
      </c>
      <c r="J383" t="s">
        <v>3</v>
      </c>
      <c r="K383">
        <v>505.29712799999999</v>
      </c>
      <c r="L383">
        <v>0.131832</v>
      </c>
      <c r="M383" t="s">
        <v>4</v>
      </c>
      <c r="N383">
        <v>24.695187000000001</v>
      </c>
      <c r="O383">
        <v>1.1329999999999999E-3</v>
      </c>
      <c r="P383" t="s">
        <v>5</v>
      </c>
      <c r="Q383">
        <v>81.460942000000003</v>
      </c>
      <c r="R383">
        <v>9.5060000000000006E-3</v>
      </c>
      <c r="S383" t="s">
        <v>6</v>
      </c>
      <c r="T383">
        <v>13.368757</v>
      </c>
      <c r="U383">
        <v>2.32E-4</v>
      </c>
      <c r="V383" t="s">
        <v>7</v>
      </c>
      <c r="W383">
        <v>13.531297</v>
      </c>
      <c r="X383">
        <v>9.0300000000000005E-4</v>
      </c>
      <c r="Y383" t="s">
        <v>8</v>
      </c>
      <c r="Z383">
        <v>46.110717000000001</v>
      </c>
      <c r="AA383">
        <v>9.5779999999999997E-3</v>
      </c>
      <c r="AB383" t="s">
        <v>9</v>
      </c>
      <c r="AC383">
        <v>393.04784100000001</v>
      </c>
      <c r="AD383">
        <v>0.10768</v>
      </c>
      <c r="AE383" t="s">
        <v>10</v>
      </c>
      <c r="AF383">
        <v>3.784E-3</v>
      </c>
      <c r="AG383">
        <v>9.0000000000000002E-6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758.48501999999996</v>
      </c>
      <c r="I384">
        <v>0.26493800000000001</v>
      </c>
      <c r="J384" t="s">
        <v>3</v>
      </c>
      <c r="K384">
        <v>757.75997700000005</v>
      </c>
      <c r="L384">
        <v>0.26451400000000003</v>
      </c>
      <c r="M384" t="s">
        <v>4</v>
      </c>
      <c r="N384">
        <v>37.033512000000002</v>
      </c>
      <c r="O384">
        <v>1.315E-3</v>
      </c>
      <c r="P384" t="s">
        <v>5</v>
      </c>
      <c r="Q384">
        <v>122.35596700000001</v>
      </c>
      <c r="R384">
        <v>4.0363999999999997E-2</v>
      </c>
      <c r="S384" t="s">
        <v>6</v>
      </c>
      <c r="T384">
        <v>20.043977999999999</v>
      </c>
      <c r="U384">
        <v>4.3800000000000002E-4</v>
      </c>
      <c r="V384" t="s">
        <v>7</v>
      </c>
      <c r="W384">
        <v>20.288633999999998</v>
      </c>
      <c r="X384">
        <v>1.25E-3</v>
      </c>
      <c r="Y384" t="s">
        <v>8</v>
      </c>
      <c r="Z384">
        <v>69.349424999999997</v>
      </c>
      <c r="AA384">
        <v>4.5816000000000003E-2</v>
      </c>
      <c r="AB384" t="s">
        <v>9</v>
      </c>
      <c r="AC384">
        <v>589.22906699999999</v>
      </c>
      <c r="AD384">
        <v>0.27243400000000001</v>
      </c>
      <c r="AE384" t="s">
        <v>10</v>
      </c>
      <c r="AF384">
        <v>3.1640000000000001E-3</v>
      </c>
      <c r="AG384">
        <v>6.9999999999999999E-6</v>
      </c>
      <c r="AH384" t="s">
        <v>11</v>
      </c>
      <c r="AI384">
        <v>0.99507400000000001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1011.227877</v>
      </c>
      <c r="I385">
        <v>0.52829199999999998</v>
      </c>
      <c r="J385" t="s">
        <v>3</v>
      </c>
      <c r="K385">
        <v>1010.261569</v>
      </c>
      <c r="L385">
        <v>0.52685099999999996</v>
      </c>
      <c r="M385" t="s">
        <v>4</v>
      </c>
      <c r="N385">
        <v>49.380180000000003</v>
      </c>
      <c r="O385">
        <v>1.993E-3</v>
      </c>
      <c r="P385" t="s">
        <v>5</v>
      </c>
      <c r="Q385">
        <v>163.280371</v>
      </c>
      <c r="R385">
        <v>1.9834999999999998E-2</v>
      </c>
      <c r="S385" t="s">
        <v>6</v>
      </c>
      <c r="T385">
        <v>26.712907999999999</v>
      </c>
      <c r="U385">
        <v>4.9200000000000003E-4</v>
      </c>
      <c r="V385" t="s">
        <v>7</v>
      </c>
      <c r="W385">
        <v>27.046672999999998</v>
      </c>
      <c r="X385">
        <v>1.4530000000000001E-3</v>
      </c>
      <c r="Y385" t="s">
        <v>8</v>
      </c>
      <c r="Z385">
        <v>92.645345000000006</v>
      </c>
      <c r="AA385">
        <v>1.9998999999999999E-2</v>
      </c>
      <c r="AB385" t="s">
        <v>9</v>
      </c>
      <c r="AC385">
        <v>785.36701000000005</v>
      </c>
      <c r="AD385">
        <v>0.44090200000000002</v>
      </c>
      <c r="AE385" t="s">
        <v>10</v>
      </c>
      <c r="AF385">
        <v>2.5379999999999999E-3</v>
      </c>
      <c r="AG385">
        <v>5.0000000000000004E-6</v>
      </c>
      <c r="AH385" t="s">
        <v>11</v>
      </c>
      <c r="AI385">
        <v>0.99509499999999995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1264.011362</v>
      </c>
      <c r="I386">
        <v>0.71653500000000003</v>
      </c>
      <c r="J386" t="s">
        <v>3</v>
      </c>
      <c r="K386">
        <v>1262.8039940000001</v>
      </c>
      <c r="L386">
        <v>0.71509500000000004</v>
      </c>
      <c r="M386" t="s">
        <v>4</v>
      </c>
      <c r="N386">
        <v>61.720699000000003</v>
      </c>
      <c r="O386">
        <v>3.2049999999999999E-3</v>
      </c>
      <c r="P386" t="s">
        <v>5</v>
      </c>
      <c r="Q386">
        <v>204.268978</v>
      </c>
      <c r="R386">
        <v>5.9928000000000002E-2</v>
      </c>
      <c r="S386" t="s">
        <v>6</v>
      </c>
      <c r="T386">
        <v>33.381314000000003</v>
      </c>
      <c r="U386">
        <v>6.1200000000000002E-4</v>
      </c>
      <c r="V386" t="s">
        <v>7</v>
      </c>
      <c r="W386">
        <v>33.808732999999997</v>
      </c>
      <c r="X386">
        <v>1.7329999999999999E-3</v>
      </c>
      <c r="Y386" t="s">
        <v>8</v>
      </c>
      <c r="Z386">
        <v>116.011034</v>
      </c>
      <c r="AA386">
        <v>5.7215000000000002E-2</v>
      </c>
      <c r="AB386" t="s">
        <v>9</v>
      </c>
      <c r="AC386">
        <v>981.48530000000005</v>
      </c>
      <c r="AD386">
        <v>0.51446599999999998</v>
      </c>
      <c r="AE386" t="s">
        <v>10</v>
      </c>
      <c r="AF386">
        <v>2.2039999999999998E-3</v>
      </c>
      <c r="AG386">
        <v>3.0000000000000001E-6</v>
      </c>
      <c r="AH386" t="s">
        <v>11</v>
      </c>
      <c r="AI386">
        <v>0.99510699999999996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1516.7982320000001</v>
      </c>
      <c r="I387">
        <v>1.01322</v>
      </c>
      <c r="J387" t="s">
        <v>3</v>
      </c>
      <c r="K387">
        <v>1515.3502539999999</v>
      </c>
      <c r="L387">
        <v>1.0112099999999999</v>
      </c>
      <c r="M387" t="s">
        <v>4</v>
      </c>
      <c r="N387">
        <v>74.065132000000006</v>
      </c>
      <c r="O387">
        <v>4.875E-3</v>
      </c>
      <c r="P387" t="s">
        <v>5</v>
      </c>
      <c r="Q387">
        <v>245.277424</v>
      </c>
      <c r="R387">
        <v>0.10124900000000001</v>
      </c>
      <c r="S387" t="s">
        <v>6</v>
      </c>
      <c r="T387">
        <v>40.055672999999999</v>
      </c>
      <c r="U387">
        <v>6.11E-4</v>
      </c>
      <c r="V387" t="s">
        <v>7</v>
      </c>
      <c r="W387">
        <v>40.577036</v>
      </c>
      <c r="X387">
        <v>1.867E-3</v>
      </c>
      <c r="Y387" t="s">
        <v>8</v>
      </c>
      <c r="Z387">
        <v>139.40483800000001</v>
      </c>
      <c r="AA387">
        <v>9.2241000000000004E-2</v>
      </c>
      <c r="AB387" t="s">
        <v>9</v>
      </c>
      <c r="AC387">
        <v>1177.55573</v>
      </c>
      <c r="AD387">
        <v>0.65038300000000004</v>
      </c>
      <c r="AE387" t="s">
        <v>10</v>
      </c>
      <c r="AF387">
        <v>1.7639999999999999E-3</v>
      </c>
      <c r="AG387">
        <v>9.9999999999999995E-7</v>
      </c>
      <c r="AH387" t="s">
        <v>11</v>
      </c>
      <c r="AI387">
        <v>0.99510799999999999</v>
      </c>
      <c r="AJ387">
        <v>0</v>
      </c>
      <c r="AK387" t="s">
        <v>12</v>
      </c>
      <c r="AL387">
        <v>0.6</v>
      </c>
      <c r="AM387">
        <v>17.64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1769.5630369999999</v>
      </c>
      <c r="I388">
        <v>1.20367</v>
      </c>
      <c r="J388" t="s">
        <v>3</v>
      </c>
      <c r="K388">
        <v>1767.8740769999999</v>
      </c>
      <c r="L388">
        <v>1.201746</v>
      </c>
      <c r="M388" t="s">
        <v>4</v>
      </c>
      <c r="N388">
        <v>86.406880999999998</v>
      </c>
      <c r="O388">
        <v>5.084E-3</v>
      </c>
      <c r="P388" t="s">
        <v>5</v>
      </c>
      <c r="Q388">
        <v>286.30361499999998</v>
      </c>
      <c r="R388">
        <v>0.157913</v>
      </c>
      <c r="S388" t="s">
        <v>6</v>
      </c>
      <c r="T388">
        <v>46.731665999999997</v>
      </c>
      <c r="U388">
        <v>8.0400000000000003E-4</v>
      </c>
      <c r="V388" t="s">
        <v>7</v>
      </c>
      <c r="W388">
        <v>47.350333999999997</v>
      </c>
      <c r="X388">
        <v>2.3600000000000001E-3</v>
      </c>
      <c r="Y388" t="s">
        <v>8</v>
      </c>
      <c r="Z388">
        <v>162.80226500000001</v>
      </c>
      <c r="AA388">
        <v>0.14796100000000001</v>
      </c>
      <c r="AB388" t="s">
        <v>9</v>
      </c>
      <c r="AC388">
        <v>1373.5953689999999</v>
      </c>
      <c r="AD388">
        <v>0.73003700000000005</v>
      </c>
      <c r="AE388" t="s">
        <v>10</v>
      </c>
      <c r="AF388">
        <v>1.689E-3</v>
      </c>
      <c r="AG388">
        <v>9.9999999999999995E-7</v>
      </c>
      <c r="AH388" t="s">
        <v>11</v>
      </c>
      <c r="AI388">
        <v>0.99510900000000002</v>
      </c>
      <c r="AJ388">
        <v>0</v>
      </c>
      <c r="AK388" t="s">
        <v>12</v>
      </c>
      <c r="AL388">
        <v>0.6</v>
      </c>
      <c r="AM388">
        <v>17.64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2022.3069210000001</v>
      </c>
      <c r="I389">
        <v>1.5637449999999999</v>
      </c>
      <c r="J389" t="s">
        <v>3</v>
      </c>
      <c r="K389">
        <v>2020.376804</v>
      </c>
      <c r="L389">
        <v>1.561202</v>
      </c>
      <c r="M389" t="s">
        <v>4</v>
      </c>
      <c r="N389">
        <v>98.745109999999997</v>
      </c>
      <c r="O389">
        <v>7.1120000000000003E-3</v>
      </c>
      <c r="P389" t="s">
        <v>5</v>
      </c>
      <c r="Q389">
        <v>327.30497100000002</v>
      </c>
      <c r="R389">
        <v>0.25953799999999999</v>
      </c>
      <c r="S389" t="s">
        <v>6</v>
      </c>
      <c r="T389">
        <v>53.406131000000002</v>
      </c>
      <c r="U389">
        <v>1.2470000000000001E-3</v>
      </c>
      <c r="V389" t="s">
        <v>7</v>
      </c>
      <c r="W389">
        <v>54.119799999999998</v>
      </c>
      <c r="X389">
        <v>2.4949999999999998E-3</v>
      </c>
      <c r="Y389" t="s">
        <v>8</v>
      </c>
      <c r="Z389">
        <v>186.177977</v>
      </c>
      <c r="AA389">
        <v>0.240955</v>
      </c>
      <c r="AB389" t="s">
        <v>9</v>
      </c>
      <c r="AC389">
        <v>1569.6442549999999</v>
      </c>
      <c r="AD389">
        <v>0.88892599999999999</v>
      </c>
      <c r="AE389" t="s">
        <v>10</v>
      </c>
      <c r="AF389">
        <v>1.573E-3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0.6</v>
      </c>
      <c r="AM389">
        <v>17.64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2275.0821190000001</v>
      </c>
      <c r="I390">
        <v>1.8487199999999999</v>
      </c>
      <c r="J390" t="s">
        <v>3</v>
      </c>
      <c r="K390">
        <v>2272.9110500000002</v>
      </c>
      <c r="L390">
        <v>1.8454870000000001</v>
      </c>
      <c r="M390" t="s">
        <v>4</v>
      </c>
      <c r="N390">
        <v>111.081255</v>
      </c>
      <c r="O390">
        <v>7.7219999999999997E-3</v>
      </c>
      <c r="P390" t="s">
        <v>5</v>
      </c>
      <c r="Q390">
        <v>368.333054</v>
      </c>
      <c r="R390">
        <v>0.301898</v>
      </c>
      <c r="S390" t="s">
        <v>6</v>
      </c>
      <c r="T390">
        <v>60.080643999999999</v>
      </c>
      <c r="U390">
        <v>1.5349999999999999E-3</v>
      </c>
      <c r="V390" t="s">
        <v>7</v>
      </c>
      <c r="W390">
        <v>60.893183000000001</v>
      </c>
      <c r="X390">
        <v>2.624E-3</v>
      </c>
      <c r="Y390" t="s">
        <v>8</v>
      </c>
      <c r="Z390">
        <v>209.57502199999999</v>
      </c>
      <c r="AA390">
        <v>0.28586299999999998</v>
      </c>
      <c r="AB390" t="s">
        <v>9</v>
      </c>
      <c r="AC390">
        <v>1765.7009029999999</v>
      </c>
      <c r="AD390">
        <v>1.0898890000000001</v>
      </c>
      <c r="AE390" t="s">
        <v>10</v>
      </c>
      <c r="AF390">
        <v>1.544E-3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0.74</v>
      </c>
      <c r="AM390">
        <v>18.432400000000001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2527.8632670000002</v>
      </c>
      <c r="I391">
        <v>2.061242</v>
      </c>
      <c r="J391" t="s">
        <v>3</v>
      </c>
      <c r="K391">
        <v>2525.451333</v>
      </c>
      <c r="L391">
        <v>2.0586060000000002</v>
      </c>
      <c r="M391" t="s">
        <v>4</v>
      </c>
      <c r="N391">
        <v>123.413957</v>
      </c>
      <c r="O391">
        <v>8.2749999999999994E-3</v>
      </c>
      <c r="P391" t="s">
        <v>5</v>
      </c>
      <c r="Q391">
        <v>409.38250900000003</v>
      </c>
      <c r="R391">
        <v>0.30820399999999998</v>
      </c>
      <c r="S391" t="s">
        <v>6</v>
      </c>
      <c r="T391">
        <v>66.742935000000003</v>
      </c>
      <c r="U391">
        <v>1.7279999999999999E-3</v>
      </c>
      <c r="V391" t="s">
        <v>7</v>
      </c>
      <c r="W391">
        <v>67.646142999999995</v>
      </c>
      <c r="X391">
        <v>2.5330000000000001E-3</v>
      </c>
      <c r="Y391" t="s">
        <v>8</v>
      </c>
      <c r="Z391">
        <v>232.997646</v>
      </c>
      <c r="AA391">
        <v>0.29192400000000002</v>
      </c>
      <c r="AB391" t="s">
        <v>9</v>
      </c>
      <c r="AC391">
        <v>1961.7465990000001</v>
      </c>
      <c r="AD391">
        <v>1.260246</v>
      </c>
      <c r="AE391" t="s">
        <v>10</v>
      </c>
      <c r="AF391">
        <v>1.498E-3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1.92</v>
      </c>
      <c r="AM391">
        <v>84.913600000000002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2780.6205129999998</v>
      </c>
      <c r="I392">
        <v>2.309577</v>
      </c>
      <c r="J392" t="s">
        <v>3</v>
      </c>
      <c r="K392">
        <v>2777.9677830000001</v>
      </c>
      <c r="L392">
        <v>2.306657</v>
      </c>
      <c r="M392" t="s">
        <v>4</v>
      </c>
      <c r="N392">
        <v>135.74648500000001</v>
      </c>
      <c r="O392">
        <v>9.1129999999999996E-3</v>
      </c>
      <c r="P392" t="s">
        <v>5</v>
      </c>
      <c r="Q392">
        <v>450.42227600000001</v>
      </c>
      <c r="R392">
        <v>0.33532800000000001</v>
      </c>
      <c r="S392" t="s">
        <v>6</v>
      </c>
      <c r="T392">
        <v>73.393947999999995</v>
      </c>
      <c r="U392">
        <v>2.0769999999999999E-3</v>
      </c>
      <c r="V392" t="s">
        <v>7</v>
      </c>
      <c r="W392">
        <v>74.38467</v>
      </c>
      <c r="X392">
        <v>2.8540000000000002E-3</v>
      </c>
      <c r="Y392" t="s">
        <v>8</v>
      </c>
      <c r="Z392">
        <v>256.40889099999998</v>
      </c>
      <c r="AA392">
        <v>0.302842</v>
      </c>
      <c r="AB392" t="s">
        <v>9</v>
      </c>
      <c r="AC392">
        <v>2157.7815719999999</v>
      </c>
      <c r="AD392">
        <v>1.409141</v>
      </c>
      <c r="AE392" t="s">
        <v>10</v>
      </c>
      <c r="AF392">
        <v>1.475E-3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1.92</v>
      </c>
      <c r="AM392">
        <v>84.913600000000002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3033.4093750000002</v>
      </c>
      <c r="I393">
        <v>2.4389249999999998</v>
      </c>
      <c r="J393" t="s">
        <v>3</v>
      </c>
      <c r="K393">
        <v>3030.5160209999999</v>
      </c>
      <c r="L393">
        <v>2.4356499999999999</v>
      </c>
      <c r="M393" t="s">
        <v>4</v>
      </c>
      <c r="N393">
        <v>148.08074099999999</v>
      </c>
      <c r="O393">
        <v>1.0139E-2</v>
      </c>
      <c r="P393" t="s">
        <v>5</v>
      </c>
      <c r="Q393">
        <v>491.46978899999999</v>
      </c>
      <c r="R393">
        <v>0.35538799999999998</v>
      </c>
      <c r="S393" t="s">
        <v>6</v>
      </c>
      <c r="T393">
        <v>80.047809000000001</v>
      </c>
      <c r="U393">
        <v>2.5089999999999999E-3</v>
      </c>
      <c r="V393" t="s">
        <v>7</v>
      </c>
      <c r="W393">
        <v>81.124061999999995</v>
      </c>
      <c r="X393">
        <v>2.686E-3</v>
      </c>
      <c r="Y393" t="s">
        <v>8</v>
      </c>
      <c r="Z393">
        <v>279.80976500000003</v>
      </c>
      <c r="AA393">
        <v>0.31455699999999998</v>
      </c>
      <c r="AB393" t="s">
        <v>9</v>
      </c>
      <c r="AC393">
        <v>2353.841504</v>
      </c>
      <c r="AD393">
        <v>1.5716399999999999</v>
      </c>
      <c r="AE393" t="s">
        <v>10</v>
      </c>
      <c r="AF393">
        <v>1.441E-3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1.92</v>
      </c>
      <c r="AM393">
        <v>84.913600000000002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3286.134204</v>
      </c>
      <c r="I394">
        <v>2.7334139999999998</v>
      </c>
      <c r="J394" t="s">
        <v>3</v>
      </c>
      <c r="K394">
        <v>3283.000391</v>
      </c>
      <c r="L394">
        <v>2.7303679999999999</v>
      </c>
      <c r="M394" t="s">
        <v>4</v>
      </c>
      <c r="N394">
        <v>160.415966</v>
      </c>
      <c r="O394">
        <v>1.1709000000000001E-2</v>
      </c>
      <c r="P394" t="s">
        <v>5</v>
      </c>
      <c r="Q394">
        <v>532.53731700000003</v>
      </c>
      <c r="R394">
        <v>0.39262999999999998</v>
      </c>
      <c r="S394" t="s">
        <v>6</v>
      </c>
      <c r="T394">
        <v>86.697030999999996</v>
      </c>
      <c r="U394">
        <v>2.4750000000000002E-3</v>
      </c>
      <c r="V394" t="s">
        <v>7</v>
      </c>
      <c r="W394">
        <v>87.862138999999999</v>
      </c>
      <c r="X394">
        <v>2.7959999999999999E-3</v>
      </c>
      <c r="Y394" t="s">
        <v>8</v>
      </c>
      <c r="Z394">
        <v>303.20455800000002</v>
      </c>
      <c r="AA394">
        <v>0.34723500000000002</v>
      </c>
      <c r="AB394" t="s">
        <v>9</v>
      </c>
      <c r="AC394">
        <v>2549.854214</v>
      </c>
      <c r="AD394">
        <v>1.7396769999999999</v>
      </c>
      <c r="AE394" t="s">
        <v>10</v>
      </c>
      <c r="AF394">
        <v>1.441E-3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1.92</v>
      </c>
      <c r="AM394">
        <v>84.913600000000002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3538.9361909999998</v>
      </c>
      <c r="I395">
        <v>3.112365</v>
      </c>
      <c r="J395" t="s">
        <v>3</v>
      </c>
      <c r="K395">
        <v>3535.559424</v>
      </c>
      <c r="L395">
        <v>3.114671</v>
      </c>
      <c r="M395" t="s">
        <v>4</v>
      </c>
      <c r="N395">
        <v>172.74998099999999</v>
      </c>
      <c r="O395">
        <v>1.2466E-2</v>
      </c>
      <c r="P395" t="s">
        <v>5</v>
      </c>
      <c r="Q395">
        <v>573.66307300000005</v>
      </c>
      <c r="R395">
        <v>0.429253</v>
      </c>
      <c r="S395" t="s">
        <v>6</v>
      </c>
      <c r="T395">
        <v>93.350234999999998</v>
      </c>
      <c r="U395">
        <v>2.63E-3</v>
      </c>
      <c r="V395" t="s">
        <v>7</v>
      </c>
      <c r="W395">
        <v>94.604748000000001</v>
      </c>
      <c r="X395">
        <v>3.4099999999999998E-3</v>
      </c>
      <c r="Y395" t="s">
        <v>8</v>
      </c>
      <c r="Z395">
        <v>326.61050899999998</v>
      </c>
      <c r="AA395">
        <v>0.37756600000000001</v>
      </c>
      <c r="AB395" t="s">
        <v>9</v>
      </c>
      <c r="AC395">
        <v>2745.9158640000001</v>
      </c>
      <c r="AD395">
        <v>1.966315</v>
      </c>
      <c r="AE395" t="s">
        <v>10</v>
      </c>
      <c r="AF395">
        <v>1.3960000000000001E-3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1.92</v>
      </c>
      <c r="AM395">
        <v>84.913600000000002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3791.7816939999998</v>
      </c>
      <c r="I396">
        <v>3.2348319999999999</v>
      </c>
      <c r="J396" t="s">
        <v>3</v>
      </c>
      <c r="K396">
        <v>3788.1640189999998</v>
      </c>
      <c r="L396">
        <v>3.2355990000000001</v>
      </c>
      <c r="M396" t="s">
        <v>4</v>
      </c>
      <c r="N396">
        <v>185.09329500000001</v>
      </c>
      <c r="O396">
        <v>1.3738E-2</v>
      </c>
      <c r="P396" t="s">
        <v>5</v>
      </c>
      <c r="Q396">
        <v>614.806331</v>
      </c>
      <c r="R396">
        <v>0.46015400000000001</v>
      </c>
      <c r="S396" t="s">
        <v>6</v>
      </c>
      <c r="T396">
        <v>99.999711000000005</v>
      </c>
      <c r="U396">
        <v>3.0349999999999999E-3</v>
      </c>
      <c r="V396" t="s">
        <v>7</v>
      </c>
      <c r="W396">
        <v>101.345597</v>
      </c>
      <c r="X396">
        <v>3.7420000000000001E-3</v>
      </c>
      <c r="Y396" t="s">
        <v>8</v>
      </c>
      <c r="Z396">
        <v>350.03634299999999</v>
      </c>
      <c r="AA396">
        <v>0.39535999999999999</v>
      </c>
      <c r="AB396" t="s">
        <v>9</v>
      </c>
      <c r="AC396">
        <v>2941.9984810000001</v>
      </c>
      <c r="AD396">
        <v>2.0775779999999999</v>
      </c>
      <c r="AE396" t="s">
        <v>10</v>
      </c>
      <c r="AF396">
        <v>1.3910000000000001E-3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1.92</v>
      </c>
      <c r="AM396">
        <v>84.913600000000002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4044.575957</v>
      </c>
      <c r="I397">
        <v>3.1944219999999999</v>
      </c>
      <c r="J397" t="s">
        <v>3</v>
      </c>
      <c r="K397">
        <v>4040.7173779999998</v>
      </c>
      <c r="L397">
        <v>3.1936529999999999</v>
      </c>
      <c r="M397" t="s">
        <v>4</v>
      </c>
      <c r="N397">
        <v>197.425544</v>
      </c>
      <c r="O397">
        <v>1.4055E-2</v>
      </c>
      <c r="P397" t="s">
        <v>5</v>
      </c>
      <c r="Q397">
        <v>655.92945099999997</v>
      </c>
      <c r="R397">
        <v>0.47120800000000002</v>
      </c>
      <c r="S397" t="s">
        <v>6</v>
      </c>
      <c r="T397">
        <v>106.650147</v>
      </c>
      <c r="U397">
        <v>3.0980000000000001E-3</v>
      </c>
      <c r="V397" t="s">
        <v>7</v>
      </c>
      <c r="W397">
        <v>108.087127</v>
      </c>
      <c r="X397">
        <v>4.0600000000000002E-3</v>
      </c>
      <c r="Y397" t="s">
        <v>8</v>
      </c>
      <c r="Z397">
        <v>373.44539600000002</v>
      </c>
      <c r="AA397">
        <v>0.40794200000000003</v>
      </c>
      <c r="AB397" t="s">
        <v>9</v>
      </c>
      <c r="AC397">
        <v>3138.0609279999999</v>
      </c>
      <c r="AD397">
        <v>2.1912430000000001</v>
      </c>
      <c r="AE397" t="s">
        <v>10</v>
      </c>
      <c r="AF397">
        <v>1.3439999999999999E-3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1.92</v>
      </c>
      <c r="AM397">
        <v>84.913600000000002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4297.3857129999997</v>
      </c>
      <c r="I398">
        <v>3.372627</v>
      </c>
      <c r="J398" t="s">
        <v>3</v>
      </c>
      <c r="K398">
        <v>4293.2865629999997</v>
      </c>
      <c r="L398">
        <v>3.372363</v>
      </c>
      <c r="M398" t="s">
        <v>4</v>
      </c>
      <c r="N398">
        <v>209.760277</v>
      </c>
      <c r="O398">
        <v>1.4397E-2</v>
      </c>
      <c r="P398" t="s">
        <v>5</v>
      </c>
      <c r="Q398">
        <v>697.08301900000004</v>
      </c>
      <c r="R398">
        <v>0.52041899999999996</v>
      </c>
      <c r="S398" t="s">
        <v>6</v>
      </c>
      <c r="T398">
        <v>113.30068199999999</v>
      </c>
      <c r="U398">
        <v>3.088E-3</v>
      </c>
      <c r="V398" t="s">
        <v>7</v>
      </c>
      <c r="W398">
        <v>114.827455</v>
      </c>
      <c r="X398">
        <v>4.0850000000000001E-3</v>
      </c>
      <c r="Y398" t="s">
        <v>8</v>
      </c>
      <c r="Z398">
        <v>396.885648</v>
      </c>
      <c r="AA398">
        <v>0.44834800000000002</v>
      </c>
      <c r="AB398" t="s">
        <v>9</v>
      </c>
      <c r="AC398">
        <v>3334.1066409999999</v>
      </c>
      <c r="AD398">
        <v>2.3618739999999998</v>
      </c>
      <c r="AE398" t="s">
        <v>10</v>
      </c>
      <c r="AF398">
        <v>1.3420000000000001E-3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1.92</v>
      </c>
      <c r="AM398">
        <v>84.913600000000002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4550.2430569999997</v>
      </c>
      <c r="I399">
        <v>3.6786720000000002</v>
      </c>
      <c r="J399" t="s">
        <v>3</v>
      </c>
      <c r="K399">
        <v>4545.9033890000001</v>
      </c>
      <c r="L399">
        <v>3.6781779999999999</v>
      </c>
      <c r="M399" t="s">
        <v>4</v>
      </c>
      <c r="N399">
        <v>222.098601</v>
      </c>
      <c r="O399">
        <v>1.5341E-2</v>
      </c>
      <c r="P399" t="s">
        <v>5</v>
      </c>
      <c r="Q399">
        <v>738.23427600000002</v>
      </c>
      <c r="R399">
        <v>0.57988300000000004</v>
      </c>
      <c r="S399" t="s">
        <v>6</v>
      </c>
      <c r="T399">
        <v>119.949653</v>
      </c>
      <c r="U399">
        <v>4.2849999999999997E-3</v>
      </c>
      <c r="V399" t="s">
        <v>7</v>
      </c>
      <c r="W399">
        <v>121.568262</v>
      </c>
      <c r="X399">
        <v>5.0140000000000002E-3</v>
      </c>
      <c r="Y399" t="s">
        <v>8</v>
      </c>
      <c r="Z399">
        <v>420.32242400000001</v>
      </c>
      <c r="AA399">
        <v>0.48130299999999998</v>
      </c>
      <c r="AB399" t="s">
        <v>9</v>
      </c>
      <c r="AC399">
        <v>3530.1962010000002</v>
      </c>
      <c r="AD399">
        <v>2.6385839999999998</v>
      </c>
      <c r="AE399" t="s">
        <v>10</v>
      </c>
      <c r="AF399">
        <v>1.3389999999999999E-3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6.68</v>
      </c>
      <c r="AM399">
        <v>1176.8576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4803.0385640000004</v>
      </c>
      <c r="I400">
        <v>4.1029540000000004</v>
      </c>
      <c r="J400" t="s">
        <v>3</v>
      </c>
      <c r="K400">
        <v>4798.4574899999998</v>
      </c>
      <c r="L400">
        <v>4.1034379999999997</v>
      </c>
      <c r="M400" t="s">
        <v>4</v>
      </c>
      <c r="N400">
        <v>234.43373500000001</v>
      </c>
      <c r="O400">
        <v>1.6573000000000001E-2</v>
      </c>
      <c r="P400" t="s">
        <v>5</v>
      </c>
      <c r="Q400">
        <v>779.35498299999995</v>
      </c>
      <c r="R400">
        <v>0.650204</v>
      </c>
      <c r="S400" t="s">
        <v>6</v>
      </c>
      <c r="T400">
        <v>126.59838000000001</v>
      </c>
      <c r="U400">
        <v>4.5519999999999996E-3</v>
      </c>
      <c r="V400" t="s">
        <v>7</v>
      </c>
      <c r="W400">
        <v>128.31976800000001</v>
      </c>
      <c r="X400">
        <v>6.2630000000000003E-3</v>
      </c>
      <c r="Y400" t="s">
        <v>8</v>
      </c>
      <c r="Z400">
        <v>443.724875</v>
      </c>
      <c r="AA400">
        <v>0.52965499999999999</v>
      </c>
      <c r="AB400" t="s">
        <v>9</v>
      </c>
      <c r="AC400">
        <v>3726.2623389999999</v>
      </c>
      <c r="AD400">
        <v>2.9793970000000001</v>
      </c>
      <c r="AE400" t="s">
        <v>10</v>
      </c>
      <c r="AF400">
        <v>1.338E-3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6.68</v>
      </c>
      <c r="AM400">
        <v>1176.8576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5055.8666990000002</v>
      </c>
      <c r="I401">
        <v>4.2434060000000002</v>
      </c>
      <c r="J401" t="s">
        <v>3</v>
      </c>
      <c r="K401">
        <v>5051.0449900000003</v>
      </c>
      <c r="L401">
        <v>4.2446020000000004</v>
      </c>
      <c r="M401" t="s">
        <v>4</v>
      </c>
      <c r="N401">
        <v>246.77284</v>
      </c>
      <c r="O401">
        <v>1.5997999999999998E-2</v>
      </c>
      <c r="P401" t="s">
        <v>5</v>
      </c>
      <c r="Q401">
        <v>820.47568200000001</v>
      </c>
      <c r="R401">
        <v>0.678786</v>
      </c>
      <c r="S401" t="s">
        <v>6</v>
      </c>
      <c r="T401">
        <v>133.29694000000001</v>
      </c>
      <c r="U401">
        <v>5.5420000000000001E-3</v>
      </c>
      <c r="V401" t="s">
        <v>7</v>
      </c>
      <c r="W401">
        <v>135.14801900000001</v>
      </c>
      <c r="X401">
        <v>6.953E-3</v>
      </c>
      <c r="Y401" t="s">
        <v>8</v>
      </c>
      <c r="Z401">
        <v>467.136189</v>
      </c>
      <c r="AA401">
        <v>0.540439</v>
      </c>
      <c r="AB401" t="s">
        <v>9</v>
      </c>
      <c r="AC401">
        <v>3922.3512940000001</v>
      </c>
      <c r="AD401">
        <v>3.2204739999999998</v>
      </c>
      <c r="AE401" t="s">
        <v>10</v>
      </c>
      <c r="AF401">
        <v>1.3270000000000001E-3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12.56</v>
      </c>
      <c r="AM401">
        <v>1988.9264000000001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216.02394100000001</v>
      </c>
      <c r="I422">
        <v>6.2154000000000001E-2</v>
      </c>
      <c r="J422" t="s">
        <v>3</v>
      </c>
      <c r="K422">
        <v>215.79323199999999</v>
      </c>
      <c r="L422">
        <v>6.1450999999999999E-2</v>
      </c>
      <c r="M422" t="s">
        <v>4</v>
      </c>
      <c r="N422">
        <v>12.323268000000001</v>
      </c>
      <c r="O422">
        <v>5.8100000000000003E-4</v>
      </c>
      <c r="P422" t="s">
        <v>5</v>
      </c>
      <c r="Q422">
        <v>0</v>
      </c>
      <c r="R422">
        <v>0</v>
      </c>
      <c r="S422" t="s">
        <v>6</v>
      </c>
      <c r="T422">
        <v>6.5630059999999997</v>
      </c>
      <c r="U422">
        <v>2.4399999999999999E-4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6.9179999999999997E-3</v>
      </c>
      <c r="AD422">
        <v>1.5999999999999999E-5</v>
      </c>
      <c r="AE422" t="s">
        <v>10</v>
      </c>
      <c r="AF422">
        <v>0</v>
      </c>
      <c r="AG422">
        <v>0</v>
      </c>
      <c r="AH422" t="s">
        <v>11</v>
      </c>
      <c r="AI422">
        <v>0.99498900000000001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431.97318200000001</v>
      </c>
      <c r="I423">
        <v>0.14419199999999999</v>
      </c>
      <c r="J423" t="s">
        <v>3</v>
      </c>
      <c r="K423">
        <v>431.51249100000001</v>
      </c>
      <c r="L423">
        <v>0.14391499999999999</v>
      </c>
      <c r="M423" t="s">
        <v>4</v>
      </c>
      <c r="N423">
        <v>24.651675999999998</v>
      </c>
      <c r="O423">
        <v>1.634E-3</v>
      </c>
      <c r="P423" t="s">
        <v>5</v>
      </c>
      <c r="Q423">
        <v>0</v>
      </c>
      <c r="R423">
        <v>0</v>
      </c>
      <c r="S423" t="s">
        <v>6</v>
      </c>
      <c r="T423">
        <v>13.121143</v>
      </c>
      <c r="U423">
        <v>3.4699999999999998E-4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3.7439999999999999E-3</v>
      </c>
      <c r="AD423">
        <v>1.1E-5</v>
      </c>
      <c r="AE423" t="s">
        <v>10</v>
      </c>
      <c r="AF423">
        <v>0</v>
      </c>
      <c r="AG423">
        <v>0</v>
      </c>
      <c r="AH423" t="s">
        <v>11</v>
      </c>
      <c r="AI423">
        <v>0.995058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647.90859999999998</v>
      </c>
      <c r="I424">
        <v>0.22836999999999999</v>
      </c>
      <c r="J424" t="s">
        <v>3</v>
      </c>
      <c r="K424">
        <v>647.21770500000002</v>
      </c>
      <c r="L424">
        <v>0.22809599999999999</v>
      </c>
      <c r="M424" t="s">
        <v>4</v>
      </c>
      <c r="N424">
        <v>36.968800999999999</v>
      </c>
      <c r="O424">
        <v>1.771E-3</v>
      </c>
      <c r="P424" t="s">
        <v>5</v>
      </c>
      <c r="Q424">
        <v>0</v>
      </c>
      <c r="R424">
        <v>0</v>
      </c>
      <c r="S424" t="s">
        <v>6</v>
      </c>
      <c r="T424">
        <v>19.678066999999999</v>
      </c>
      <c r="U424">
        <v>4.4799999999999999E-4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2.7599999999999999E-3</v>
      </c>
      <c r="AD424">
        <v>6.9999999999999999E-6</v>
      </c>
      <c r="AE424" t="s">
        <v>10</v>
      </c>
      <c r="AF424">
        <v>0</v>
      </c>
      <c r="AG424">
        <v>0</v>
      </c>
      <c r="AH424" t="s">
        <v>11</v>
      </c>
      <c r="AI424">
        <v>0.99509800000000004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863.89585</v>
      </c>
      <c r="I425">
        <v>0.30274499999999999</v>
      </c>
      <c r="J425" t="s">
        <v>3</v>
      </c>
      <c r="K425">
        <v>862.97482100000002</v>
      </c>
      <c r="L425">
        <v>0.30288100000000001</v>
      </c>
      <c r="M425" t="s">
        <v>4</v>
      </c>
      <c r="N425">
        <v>49.286825999999998</v>
      </c>
      <c r="O425">
        <v>1.8680000000000001E-3</v>
      </c>
      <c r="P425" t="s">
        <v>5</v>
      </c>
      <c r="Q425">
        <v>0</v>
      </c>
      <c r="R425">
        <v>0</v>
      </c>
      <c r="S425" t="s">
        <v>6</v>
      </c>
      <c r="T425">
        <v>26.234866</v>
      </c>
      <c r="U425">
        <v>4.9899999999999999E-4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2.1440000000000001E-3</v>
      </c>
      <c r="AD425">
        <v>3.9999999999999998E-6</v>
      </c>
      <c r="AE425" t="s">
        <v>10</v>
      </c>
      <c r="AF425">
        <v>0</v>
      </c>
      <c r="AG425">
        <v>0</v>
      </c>
      <c r="AH425" t="s">
        <v>11</v>
      </c>
      <c r="AI425">
        <v>0.99510600000000005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1079.8531860000001</v>
      </c>
      <c r="I426">
        <v>0.43098500000000001</v>
      </c>
      <c r="J426" t="s">
        <v>3</v>
      </c>
      <c r="K426">
        <v>1078.702102</v>
      </c>
      <c r="L426">
        <v>0.43077500000000002</v>
      </c>
      <c r="M426" t="s">
        <v>4</v>
      </c>
      <c r="N426">
        <v>61.611590999999997</v>
      </c>
      <c r="O426">
        <v>1.92E-3</v>
      </c>
      <c r="P426" t="s">
        <v>5</v>
      </c>
      <c r="Q426">
        <v>0</v>
      </c>
      <c r="R426">
        <v>0</v>
      </c>
      <c r="S426" t="s">
        <v>6</v>
      </c>
      <c r="T426">
        <v>32.792758999999997</v>
      </c>
      <c r="U426">
        <v>5.6099999999999998E-4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1.91E-3</v>
      </c>
      <c r="AD426">
        <v>1.9999999999999999E-6</v>
      </c>
      <c r="AE426" t="s">
        <v>10</v>
      </c>
      <c r="AF426">
        <v>0</v>
      </c>
      <c r="AG426">
        <v>0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1295.880977</v>
      </c>
      <c r="I427">
        <v>0.59409500000000004</v>
      </c>
      <c r="J427" t="s">
        <v>3</v>
      </c>
      <c r="K427">
        <v>1294.499517</v>
      </c>
      <c r="L427">
        <v>0.59422399999999997</v>
      </c>
      <c r="M427" t="s">
        <v>4</v>
      </c>
      <c r="N427">
        <v>73.931325999999999</v>
      </c>
      <c r="O427">
        <v>2.3509999999999998E-3</v>
      </c>
      <c r="P427" t="s">
        <v>5</v>
      </c>
      <c r="Q427">
        <v>0</v>
      </c>
      <c r="R427">
        <v>0</v>
      </c>
      <c r="S427" t="s">
        <v>6</v>
      </c>
      <c r="T427">
        <v>39.356185000000004</v>
      </c>
      <c r="U427">
        <v>6.3400000000000001E-4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1.8890000000000001E-3</v>
      </c>
      <c r="AD427">
        <v>1.9999999999999999E-6</v>
      </c>
      <c r="AE427" t="s">
        <v>10</v>
      </c>
      <c r="AF427">
        <v>0</v>
      </c>
      <c r="AG427">
        <v>0</v>
      </c>
      <c r="AH427" t="s">
        <v>11</v>
      </c>
      <c r="AI427">
        <v>0.99511099999999997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1511.8919599999999</v>
      </c>
      <c r="I428">
        <v>0.81776000000000004</v>
      </c>
      <c r="J428" t="s">
        <v>3</v>
      </c>
      <c r="K428">
        <v>1510.2805049999999</v>
      </c>
      <c r="L428">
        <v>0.81714600000000004</v>
      </c>
      <c r="M428" t="s">
        <v>4</v>
      </c>
      <c r="N428">
        <v>86.252469000000005</v>
      </c>
      <c r="O428">
        <v>2.879E-3</v>
      </c>
      <c r="P428" t="s">
        <v>5</v>
      </c>
      <c r="Q428">
        <v>0</v>
      </c>
      <c r="R428">
        <v>0</v>
      </c>
      <c r="S428" t="s">
        <v>6</v>
      </c>
      <c r="T428">
        <v>45.921700000000001</v>
      </c>
      <c r="U428">
        <v>8.5099999999999998E-4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1.8730000000000001E-3</v>
      </c>
      <c r="AD428">
        <v>1.9999999999999999E-6</v>
      </c>
      <c r="AE428" t="s">
        <v>10</v>
      </c>
      <c r="AF428">
        <v>0</v>
      </c>
      <c r="AG428">
        <v>0</v>
      </c>
      <c r="AH428" t="s">
        <v>11</v>
      </c>
      <c r="AI428">
        <v>0.99511300000000003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1727.8690260000001</v>
      </c>
      <c r="I429">
        <v>1.0627249999999999</v>
      </c>
      <c r="J429" t="s">
        <v>3</v>
      </c>
      <c r="K429">
        <v>1726.0273930000001</v>
      </c>
      <c r="L429">
        <v>1.062702</v>
      </c>
      <c r="M429" t="s">
        <v>4</v>
      </c>
      <c r="N429">
        <v>98.577318000000005</v>
      </c>
      <c r="O429">
        <v>3.1849999999999999E-3</v>
      </c>
      <c r="P429" t="s">
        <v>5</v>
      </c>
      <c r="Q429">
        <v>0</v>
      </c>
      <c r="R429">
        <v>0</v>
      </c>
      <c r="S429" t="s">
        <v>6</v>
      </c>
      <c r="T429">
        <v>52.484171000000003</v>
      </c>
      <c r="U429">
        <v>1.0219999999999999E-3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1.668E-3</v>
      </c>
      <c r="AD429">
        <v>9.9999999999999995E-7</v>
      </c>
      <c r="AE429" t="s">
        <v>10</v>
      </c>
      <c r="AF429">
        <v>0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1943.816165</v>
      </c>
      <c r="I430">
        <v>1.248515</v>
      </c>
      <c r="J430" t="s">
        <v>3</v>
      </c>
      <c r="K430">
        <v>1941.744089</v>
      </c>
      <c r="L430">
        <v>1.2486999999999999</v>
      </c>
      <c r="M430" t="s">
        <v>4</v>
      </c>
      <c r="N430">
        <v>110.89927900000001</v>
      </c>
      <c r="O430">
        <v>3.6949999999999999E-3</v>
      </c>
      <c r="P430" t="s">
        <v>5</v>
      </c>
      <c r="Q430">
        <v>0</v>
      </c>
      <c r="R430">
        <v>0</v>
      </c>
      <c r="S430" t="s">
        <v>6</v>
      </c>
      <c r="T430">
        <v>59.049318</v>
      </c>
      <c r="U430">
        <v>1.2310000000000001E-3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1.536E-3</v>
      </c>
      <c r="AD430">
        <v>9.9999999999999995E-7</v>
      </c>
      <c r="AE430" t="s">
        <v>10</v>
      </c>
      <c r="AF430">
        <v>0</v>
      </c>
      <c r="AG430">
        <v>0</v>
      </c>
      <c r="AH430" t="s">
        <v>11</v>
      </c>
      <c r="AI430">
        <v>0.99511400000000005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2159.7805619999999</v>
      </c>
      <c r="I431">
        <v>1.504764</v>
      </c>
      <c r="J431" t="s">
        <v>3</v>
      </c>
      <c r="K431">
        <v>2157.478071</v>
      </c>
      <c r="L431">
        <v>1.5041929999999999</v>
      </c>
      <c r="M431" t="s">
        <v>4</v>
      </c>
      <c r="N431">
        <v>123.22244499999999</v>
      </c>
      <c r="O431">
        <v>3.65E-3</v>
      </c>
      <c r="P431" t="s">
        <v>5</v>
      </c>
      <c r="Q431">
        <v>0</v>
      </c>
      <c r="R431">
        <v>0</v>
      </c>
      <c r="S431" t="s">
        <v>6</v>
      </c>
      <c r="T431">
        <v>65.607949000000005</v>
      </c>
      <c r="U431">
        <v>1.4890000000000001E-3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1.534E-3</v>
      </c>
      <c r="AD431">
        <v>9.9999999999999995E-7</v>
      </c>
      <c r="AE431" t="s">
        <v>10</v>
      </c>
      <c r="AF431">
        <v>0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2375.6799510000001</v>
      </c>
      <c r="I432">
        <v>1.658704</v>
      </c>
      <c r="J432" t="s">
        <v>3</v>
      </c>
      <c r="K432">
        <v>2373.1476269999998</v>
      </c>
      <c r="L432">
        <v>1.6581220000000001</v>
      </c>
      <c r="M432" t="s">
        <v>4</v>
      </c>
      <c r="N432">
        <v>135.543397</v>
      </c>
      <c r="O432">
        <v>4.1510000000000002E-3</v>
      </c>
      <c r="P432" t="s">
        <v>5</v>
      </c>
      <c r="Q432">
        <v>0</v>
      </c>
      <c r="R432">
        <v>0</v>
      </c>
      <c r="S432" t="s">
        <v>6</v>
      </c>
      <c r="T432">
        <v>72.150397999999996</v>
      </c>
      <c r="U432">
        <v>1.4940000000000001E-3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1.5E-3</v>
      </c>
      <c r="AD432">
        <v>9.9999999999999995E-7</v>
      </c>
      <c r="AE432" t="s">
        <v>10</v>
      </c>
      <c r="AF432">
        <v>0</v>
      </c>
      <c r="AG432">
        <v>0</v>
      </c>
      <c r="AH432" t="s">
        <v>11</v>
      </c>
      <c r="AI432">
        <v>0.99511499999999997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2591.5941459999999</v>
      </c>
      <c r="I433">
        <v>1.878217</v>
      </c>
      <c r="J433" t="s">
        <v>3</v>
      </c>
      <c r="K433">
        <v>2588.8316890000001</v>
      </c>
      <c r="L433">
        <v>1.8772930000000001</v>
      </c>
      <c r="M433" t="s">
        <v>4</v>
      </c>
      <c r="N433">
        <v>147.86304899999999</v>
      </c>
      <c r="O433">
        <v>4.6379999999999998E-3</v>
      </c>
      <c r="P433" t="s">
        <v>5</v>
      </c>
      <c r="Q433">
        <v>0</v>
      </c>
      <c r="R433">
        <v>0</v>
      </c>
      <c r="S433" t="s">
        <v>6</v>
      </c>
      <c r="T433">
        <v>78.693478999999996</v>
      </c>
      <c r="U433">
        <v>1.5269999999999999E-3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1.3489999999999999E-3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0.99511499999999997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2807.5547219999999</v>
      </c>
      <c r="I434">
        <v>2.1376149999999998</v>
      </c>
      <c r="J434" t="s">
        <v>3</v>
      </c>
      <c r="K434">
        <v>2804.5624459999999</v>
      </c>
      <c r="L434">
        <v>2.1376400000000002</v>
      </c>
      <c r="M434" t="s">
        <v>4</v>
      </c>
      <c r="N434">
        <v>160.184843</v>
      </c>
      <c r="O434">
        <v>5.13E-3</v>
      </c>
      <c r="P434" t="s">
        <v>5</v>
      </c>
      <c r="Q434">
        <v>0</v>
      </c>
      <c r="R434">
        <v>0</v>
      </c>
      <c r="S434" t="s">
        <v>6</v>
      </c>
      <c r="T434">
        <v>85.238169999999997</v>
      </c>
      <c r="U434">
        <v>1.6299999999999999E-3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1.341E-3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0.99511499999999997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3023.49728</v>
      </c>
      <c r="I435">
        <v>2.3373360000000001</v>
      </c>
      <c r="J435" t="s">
        <v>3</v>
      </c>
      <c r="K435">
        <v>3020.2750339999998</v>
      </c>
      <c r="L435">
        <v>2.3381799999999999</v>
      </c>
      <c r="M435" t="s">
        <v>4</v>
      </c>
      <c r="N435">
        <v>172.51114200000001</v>
      </c>
      <c r="O435">
        <v>5.8040000000000001E-3</v>
      </c>
      <c r="P435" t="s">
        <v>5</v>
      </c>
      <c r="Q435">
        <v>0</v>
      </c>
      <c r="R435">
        <v>0</v>
      </c>
      <c r="S435" t="s">
        <v>6</v>
      </c>
      <c r="T435">
        <v>91.780812999999995</v>
      </c>
      <c r="U435">
        <v>1.5969999999999999E-3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1.3060000000000001E-3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3239.4712060000002</v>
      </c>
      <c r="I436">
        <v>2.3633820000000001</v>
      </c>
      <c r="J436" t="s">
        <v>3</v>
      </c>
      <c r="K436">
        <v>3236.0190280000002</v>
      </c>
      <c r="L436">
        <v>2.3638349999999999</v>
      </c>
      <c r="M436" t="s">
        <v>4</v>
      </c>
      <c r="N436">
        <v>184.83394899999999</v>
      </c>
      <c r="O436">
        <v>6.2969999999999996E-3</v>
      </c>
      <c r="P436" t="s">
        <v>5</v>
      </c>
      <c r="Q436">
        <v>0</v>
      </c>
      <c r="R436">
        <v>0</v>
      </c>
      <c r="S436" t="s">
        <v>6</v>
      </c>
      <c r="T436">
        <v>98.325598999999997</v>
      </c>
      <c r="U436">
        <v>1.8890000000000001E-3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1.304E-3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3455.4520459999999</v>
      </c>
      <c r="I437">
        <v>2.565391</v>
      </c>
      <c r="J437" t="s">
        <v>3</v>
      </c>
      <c r="K437">
        <v>3451.7699269999998</v>
      </c>
      <c r="L437">
        <v>2.5669420000000001</v>
      </c>
      <c r="M437" t="s">
        <v>4</v>
      </c>
      <c r="N437">
        <v>197.15642099999999</v>
      </c>
      <c r="O437">
        <v>6.777E-3</v>
      </c>
      <c r="P437" t="s">
        <v>5</v>
      </c>
      <c r="Q437">
        <v>0</v>
      </c>
      <c r="R437">
        <v>0</v>
      </c>
      <c r="S437" t="s">
        <v>6</v>
      </c>
      <c r="T437">
        <v>104.869913</v>
      </c>
      <c r="U437">
        <v>1.8940000000000001E-3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1.302E-3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3671.4164110000002</v>
      </c>
      <c r="I438">
        <v>2.722092</v>
      </c>
      <c r="J438" t="s">
        <v>3</v>
      </c>
      <c r="K438">
        <v>3667.50396</v>
      </c>
      <c r="L438">
        <v>2.7238190000000002</v>
      </c>
      <c r="M438" t="s">
        <v>4</v>
      </c>
      <c r="N438">
        <v>209.477475</v>
      </c>
      <c r="O438">
        <v>7.3720000000000001E-3</v>
      </c>
      <c r="P438" t="s">
        <v>5</v>
      </c>
      <c r="Q438">
        <v>0</v>
      </c>
      <c r="R438">
        <v>0</v>
      </c>
      <c r="S438" t="s">
        <v>6</v>
      </c>
      <c r="T438">
        <v>111.414593</v>
      </c>
      <c r="U438">
        <v>2.2720000000000001E-3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1.291E-3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3887.3917240000001</v>
      </c>
      <c r="I439">
        <v>3.2412190000000001</v>
      </c>
      <c r="J439" t="s">
        <v>3</v>
      </c>
      <c r="K439">
        <v>3883.2490819999998</v>
      </c>
      <c r="L439">
        <v>3.24221</v>
      </c>
      <c r="M439" t="s">
        <v>4</v>
      </c>
      <c r="N439">
        <v>221.797057</v>
      </c>
      <c r="O439">
        <v>7.5510000000000004E-3</v>
      </c>
      <c r="P439" t="s">
        <v>5</v>
      </c>
      <c r="Q439">
        <v>0</v>
      </c>
      <c r="R439">
        <v>0</v>
      </c>
      <c r="S439" t="s">
        <v>6</v>
      </c>
      <c r="T439">
        <v>117.95756900000001</v>
      </c>
      <c r="U439">
        <v>2.1740000000000002E-3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1.289E-3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4103.4061229999998</v>
      </c>
      <c r="I440">
        <v>3.4976080000000001</v>
      </c>
      <c r="J440" t="s">
        <v>3</v>
      </c>
      <c r="K440">
        <v>4099.0331399999995</v>
      </c>
      <c r="L440">
        <v>3.500159</v>
      </c>
      <c r="M440" t="s">
        <v>4</v>
      </c>
      <c r="N440">
        <v>234.12303399999999</v>
      </c>
      <c r="O440">
        <v>8.0630000000000007E-3</v>
      </c>
      <c r="P440" t="s">
        <v>5</v>
      </c>
      <c r="Q440">
        <v>0</v>
      </c>
      <c r="R440">
        <v>0</v>
      </c>
      <c r="S440" t="s">
        <v>6</v>
      </c>
      <c r="T440">
        <v>124.503489</v>
      </c>
      <c r="U440">
        <v>2.5170000000000001E-3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1.2849999999999999E-3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4319.358193</v>
      </c>
      <c r="I441">
        <v>3.656479</v>
      </c>
      <c r="J441" t="s">
        <v>3</v>
      </c>
      <c r="K441">
        <v>4314.7550680000004</v>
      </c>
      <c r="L441">
        <v>3.6601189999999999</v>
      </c>
      <c r="M441" t="s">
        <v>4</v>
      </c>
      <c r="N441">
        <v>246.44718</v>
      </c>
      <c r="O441">
        <v>8.8389999999999996E-3</v>
      </c>
      <c r="P441" t="s">
        <v>5</v>
      </c>
      <c r="Q441">
        <v>0</v>
      </c>
      <c r="R441">
        <v>0</v>
      </c>
      <c r="S441" t="s">
        <v>6</v>
      </c>
      <c r="T441">
        <v>131.073375</v>
      </c>
      <c r="U441">
        <v>2.6940000000000002E-3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1.2849999999999999E-3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726.07574799999998</v>
      </c>
      <c r="I442">
        <v>2.3787660000000002</v>
      </c>
      <c r="J442" t="s">
        <v>3</v>
      </c>
      <c r="K442">
        <v>725.69841599999995</v>
      </c>
      <c r="L442">
        <v>2.3804949999999998</v>
      </c>
      <c r="M442" t="s">
        <v>4</v>
      </c>
      <c r="N442">
        <v>22.463981</v>
      </c>
      <c r="O442">
        <v>1.2701E-2</v>
      </c>
      <c r="P442" t="s">
        <v>5</v>
      </c>
      <c r="Q442">
        <v>71.541507999999993</v>
      </c>
      <c r="R442">
        <v>4.6346999999999999E-2</v>
      </c>
      <c r="S442" t="s">
        <v>6</v>
      </c>
      <c r="T442">
        <v>20.327356000000002</v>
      </c>
      <c r="U442">
        <v>2.7910000000000001E-3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5.2760000000000003E-3</v>
      </c>
      <c r="AG442">
        <v>1.5E-5</v>
      </c>
      <c r="AH442" t="s">
        <v>11</v>
      </c>
      <c r="AI442">
        <v>0.99467799999999995</v>
      </c>
      <c r="AJ442">
        <v>9.9999999999999995E-7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1454.9931079999999</v>
      </c>
      <c r="I443">
        <v>10.323608</v>
      </c>
      <c r="J443" t="s">
        <v>3</v>
      </c>
      <c r="K443">
        <v>1454.2422340000001</v>
      </c>
      <c r="L443">
        <v>10.329276</v>
      </c>
      <c r="M443" t="s">
        <v>4</v>
      </c>
      <c r="N443">
        <v>44.975146000000002</v>
      </c>
      <c r="O443">
        <v>2.8739000000000001E-2</v>
      </c>
      <c r="P443" t="s">
        <v>5</v>
      </c>
      <c r="Q443">
        <v>143.17125999999999</v>
      </c>
      <c r="R443">
        <v>0.13059599999999999</v>
      </c>
      <c r="S443" t="s">
        <v>6</v>
      </c>
      <c r="T443">
        <v>40.682633000000003</v>
      </c>
      <c r="U443">
        <v>1.1667E-2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3.529E-3</v>
      </c>
      <c r="AG443">
        <v>9.0000000000000002E-6</v>
      </c>
      <c r="AH443" t="s">
        <v>11</v>
      </c>
      <c r="AI443">
        <v>0.99503600000000003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2183.824165</v>
      </c>
      <c r="I444">
        <v>22.625727000000001</v>
      </c>
      <c r="J444" t="s">
        <v>3</v>
      </c>
      <c r="K444">
        <v>2182.7003030000001</v>
      </c>
      <c r="L444">
        <v>22.639303999999999</v>
      </c>
      <c r="M444" t="s">
        <v>4</v>
      </c>
      <c r="N444">
        <v>67.498002999999997</v>
      </c>
      <c r="O444">
        <v>7.0565000000000003E-2</v>
      </c>
      <c r="P444" t="s">
        <v>5</v>
      </c>
      <c r="Q444">
        <v>214.89755600000001</v>
      </c>
      <c r="R444">
        <v>0.25167499999999998</v>
      </c>
      <c r="S444" t="s">
        <v>6</v>
      </c>
      <c r="T444">
        <v>61.036799999999999</v>
      </c>
      <c r="U444">
        <v>2.5125999999999999E-2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2.4580000000000001E-3</v>
      </c>
      <c r="AG444">
        <v>5.0000000000000004E-6</v>
      </c>
      <c r="AH444" t="s">
        <v>11</v>
      </c>
      <c r="AI444">
        <v>0.99509400000000003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2913.0117089999999</v>
      </c>
      <c r="I445">
        <v>41.220129</v>
      </c>
      <c r="J445" t="s">
        <v>3</v>
      </c>
      <c r="K445">
        <v>2911.5138870000001</v>
      </c>
      <c r="L445">
        <v>41.264527999999999</v>
      </c>
      <c r="M445" t="s">
        <v>4</v>
      </c>
      <c r="N445">
        <v>90.035623000000001</v>
      </c>
      <c r="O445">
        <v>9.9412E-2</v>
      </c>
      <c r="P445" t="s">
        <v>5</v>
      </c>
      <c r="Q445">
        <v>286.71824500000002</v>
      </c>
      <c r="R445">
        <v>0.47107700000000002</v>
      </c>
      <c r="S445" t="s">
        <v>6</v>
      </c>
      <c r="T445">
        <v>81.410325999999998</v>
      </c>
      <c r="U445">
        <v>4.1496999999999999E-2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1.7589999999999999E-3</v>
      </c>
      <c r="AG445">
        <v>9.9999999999999995E-7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3642.2087940000001</v>
      </c>
      <c r="I446">
        <v>66.595575999999994</v>
      </c>
      <c r="J446" t="s">
        <v>3</v>
      </c>
      <c r="K446">
        <v>3640.3375390000001</v>
      </c>
      <c r="L446">
        <v>66.661066000000005</v>
      </c>
      <c r="M446" t="s">
        <v>4</v>
      </c>
      <c r="N446">
        <v>112.554253</v>
      </c>
      <c r="O446">
        <v>0.16562499999999999</v>
      </c>
      <c r="P446" t="s">
        <v>5</v>
      </c>
      <c r="Q446">
        <v>358.540481</v>
      </c>
      <c r="R446">
        <v>0.71784599999999998</v>
      </c>
      <c r="S446" t="s">
        <v>6</v>
      </c>
      <c r="T446">
        <v>101.76950100000001</v>
      </c>
      <c r="U446">
        <v>6.3728999999999994E-2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1.622E-3</v>
      </c>
      <c r="AG446">
        <v>0</v>
      </c>
      <c r="AH446" t="s">
        <v>11</v>
      </c>
      <c r="AI446">
        <v>0.99510399999999999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4371.7995799999999</v>
      </c>
      <c r="I447">
        <v>97.199601999999999</v>
      </c>
      <c r="J447" t="s">
        <v>3</v>
      </c>
      <c r="K447">
        <v>4369.5549410000003</v>
      </c>
      <c r="L447">
        <v>97.273972999999998</v>
      </c>
      <c r="M447" t="s">
        <v>4</v>
      </c>
      <c r="N447">
        <v>135.10244800000001</v>
      </c>
      <c r="O447">
        <v>0.23133200000000001</v>
      </c>
      <c r="P447" t="s">
        <v>5</v>
      </c>
      <c r="Q447">
        <v>430.52748400000002</v>
      </c>
      <c r="R447">
        <v>1.0611660000000001</v>
      </c>
      <c r="S447" t="s">
        <v>6</v>
      </c>
      <c r="T447">
        <v>122.147263</v>
      </c>
      <c r="U447">
        <v>9.8083000000000004E-2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1.5740000000000001E-3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5101.3477249999996</v>
      </c>
      <c r="I448">
        <v>134.201652</v>
      </c>
      <c r="J448" t="s">
        <v>3</v>
      </c>
      <c r="K448">
        <v>5098.7304000000004</v>
      </c>
      <c r="L448">
        <v>134.29867200000001</v>
      </c>
      <c r="M448" t="s">
        <v>4</v>
      </c>
      <c r="N448">
        <v>157.61413099999999</v>
      </c>
      <c r="O448">
        <v>0.28364800000000001</v>
      </c>
      <c r="P448" t="s">
        <v>5</v>
      </c>
      <c r="Q448">
        <v>502.53801199999998</v>
      </c>
      <c r="R448">
        <v>1.458261</v>
      </c>
      <c r="S448" t="s">
        <v>6</v>
      </c>
      <c r="T448">
        <v>142.53061199999999</v>
      </c>
      <c r="U448">
        <v>0.13149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1.5499999999999999E-3</v>
      </c>
      <c r="AG448">
        <v>0</v>
      </c>
      <c r="AH448" t="s">
        <v>11</v>
      </c>
      <c r="AI448">
        <v>0.99511300000000003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5830.7896289999999</v>
      </c>
      <c r="I449">
        <v>174.35273599999999</v>
      </c>
      <c r="J449" t="s">
        <v>3</v>
      </c>
      <c r="K449">
        <v>5827.7970409999998</v>
      </c>
      <c r="L449">
        <v>174.40652700000001</v>
      </c>
      <c r="M449" t="s">
        <v>4</v>
      </c>
      <c r="N449">
        <v>180.19136399999999</v>
      </c>
      <c r="O449">
        <v>0.39493699999999998</v>
      </c>
      <c r="P449" t="s">
        <v>5</v>
      </c>
      <c r="Q449">
        <v>574.64724200000001</v>
      </c>
      <c r="R449">
        <v>1.926612</v>
      </c>
      <c r="S449" t="s">
        <v>6</v>
      </c>
      <c r="T449">
        <v>162.91001700000001</v>
      </c>
      <c r="U449">
        <v>0.17555699999999999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1.428E-3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6560.4343159999999</v>
      </c>
      <c r="I450">
        <v>222.64876699999999</v>
      </c>
      <c r="J450" t="s">
        <v>3</v>
      </c>
      <c r="K450">
        <v>6557.0687109999999</v>
      </c>
      <c r="L450">
        <v>222.717772</v>
      </c>
      <c r="M450" t="s">
        <v>4</v>
      </c>
      <c r="N450">
        <v>202.73322999999999</v>
      </c>
      <c r="O450">
        <v>0.49755700000000003</v>
      </c>
      <c r="P450" t="s">
        <v>5</v>
      </c>
      <c r="Q450">
        <v>646.81730800000003</v>
      </c>
      <c r="R450">
        <v>2.359162</v>
      </c>
      <c r="S450" t="s">
        <v>6</v>
      </c>
      <c r="T450">
        <v>183.29954699999999</v>
      </c>
      <c r="U450">
        <v>0.223911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1.3910000000000001E-3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7290.1294040000002</v>
      </c>
      <c r="I451">
        <v>272.14155899999997</v>
      </c>
      <c r="J451" t="s">
        <v>3</v>
      </c>
      <c r="K451">
        <v>7286.3908110000002</v>
      </c>
      <c r="L451">
        <v>272.27203400000002</v>
      </c>
      <c r="M451" t="s">
        <v>4</v>
      </c>
      <c r="N451">
        <v>225.25181699999999</v>
      </c>
      <c r="O451">
        <v>0.580206</v>
      </c>
      <c r="P451" t="s">
        <v>5</v>
      </c>
      <c r="Q451">
        <v>719.01058</v>
      </c>
      <c r="R451">
        <v>2.7937430000000001</v>
      </c>
      <c r="S451" t="s">
        <v>6</v>
      </c>
      <c r="T451">
        <v>203.68385599999999</v>
      </c>
      <c r="U451">
        <v>0.27510000000000001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1.3860000000000001E-3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8019.7657810000001</v>
      </c>
      <c r="I452">
        <v>329.53034700000001</v>
      </c>
      <c r="J452" t="s">
        <v>3</v>
      </c>
      <c r="K452">
        <v>8015.6541699999998</v>
      </c>
      <c r="L452">
        <v>329.70331499999998</v>
      </c>
      <c r="M452" t="s">
        <v>4</v>
      </c>
      <c r="N452">
        <v>247.77136400000001</v>
      </c>
      <c r="O452">
        <v>0.68601999999999996</v>
      </c>
      <c r="P452" t="s">
        <v>5</v>
      </c>
      <c r="Q452">
        <v>791.23333000000002</v>
      </c>
      <c r="R452">
        <v>3.2544930000000001</v>
      </c>
      <c r="S452" t="s">
        <v>6</v>
      </c>
      <c r="T452">
        <v>224.07271299999999</v>
      </c>
      <c r="U452">
        <v>0.33927600000000002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1.343E-3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8749.5420900000008</v>
      </c>
      <c r="I453">
        <v>394.21728000000002</v>
      </c>
      <c r="J453" t="s">
        <v>3</v>
      </c>
      <c r="K453">
        <v>8745.0570900000002</v>
      </c>
      <c r="L453">
        <v>394.397561</v>
      </c>
      <c r="M453" t="s">
        <v>4</v>
      </c>
      <c r="N453">
        <v>270.31402600000001</v>
      </c>
      <c r="O453">
        <v>0.81484000000000001</v>
      </c>
      <c r="P453" t="s">
        <v>5</v>
      </c>
      <c r="Q453">
        <v>863.48979899999995</v>
      </c>
      <c r="R453">
        <v>3.7200190000000002</v>
      </c>
      <c r="S453" t="s">
        <v>6</v>
      </c>
      <c r="T453">
        <v>244.45305300000001</v>
      </c>
      <c r="U453">
        <v>0.39470499999999997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1.3190000000000001E-3</v>
      </c>
      <c r="AG453">
        <v>0</v>
      </c>
      <c r="AH453" t="s">
        <v>11</v>
      </c>
      <c r="AI453">
        <v>0.99511499999999997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9479.3599799999993</v>
      </c>
      <c r="I454">
        <v>468.93050799999997</v>
      </c>
      <c r="J454" t="s">
        <v>3</v>
      </c>
      <c r="K454">
        <v>9474.5024410000005</v>
      </c>
      <c r="L454">
        <v>469.14030200000002</v>
      </c>
      <c r="M454" t="s">
        <v>4</v>
      </c>
      <c r="N454">
        <v>292.846744</v>
      </c>
      <c r="O454">
        <v>0.938527</v>
      </c>
      <c r="P454" t="s">
        <v>5</v>
      </c>
      <c r="Q454">
        <v>935.756304</v>
      </c>
      <c r="R454">
        <v>4.2322290000000002</v>
      </c>
      <c r="S454" t="s">
        <v>6</v>
      </c>
      <c r="T454">
        <v>264.80590699999999</v>
      </c>
      <c r="U454">
        <v>0.45813500000000001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1.3179999999999999E-3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10209.292616999999</v>
      </c>
      <c r="I455">
        <v>545.09570900000006</v>
      </c>
      <c r="J455" t="s">
        <v>3</v>
      </c>
      <c r="K455">
        <v>10204.061953</v>
      </c>
      <c r="L455">
        <v>545.33989099999997</v>
      </c>
      <c r="M455" t="s">
        <v>4</v>
      </c>
      <c r="N455">
        <v>315.38766099999998</v>
      </c>
      <c r="O455">
        <v>1.0787580000000001</v>
      </c>
      <c r="P455" t="s">
        <v>5</v>
      </c>
      <c r="Q455">
        <v>1008.084204</v>
      </c>
      <c r="R455">
        <v>4.9137909999999998</v>
      </c>
      <c r="S455" t="s">
        <v>6</v>
      </c>
      <c r="T455">
        <v>285.12869000000001</v>
      </c>
      <c r="U455">
        <v>0.55089299999999997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1.317E-3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10939.399844</v>
      </c>
      <c r="I456">
        <v>634.22056599999996</v>
      </c>
      <c r="J456" t="s">
        <v>3</v>
      </c>
      <c r="K456">
        <v>10933.797012000001</v>
      </c>
      <c r="L456">
        <v>634.50874099999999</v>
      </c>
      <c r="M456" t="s">
        <v>4</v>
      </c>
      <c r="N456">
        <v>337.89939299999998</v>
      </c>
      <c r="O456">
        <v>1.173637</v>
      </c>
      <c r="P456" t="s">
        <v>5</v>
      </c>
      <c r="Q456">
        <v>1080.426228</v>
      </c>
      <c r="R456">
        <v>5.59633</v>
      </c>
      <c r="S456" t="s">
        <v>6</v>
      </c>
      <c r="T456">
        <v>305.45295700000003</v>
      </c>
      <c r="U456">
        <v>0.64254500000000003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1.3159999999999999E-3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11669.647676000001</v>
      </c>
      <c r="I457">
        <v>724.34632099999999</v>
      </c>
      <c r="J457" t="s">
        <v>3</v>
      </c>
      <c r="K457">
        <v>11663.671504</v>
      </c>
      <c r="L457">
        <v>724.67599800000005</v>
      </c>
      <c r="M457" t="s">
        <v>4</v>
      </c>
      <c r="N457">
        <v>360.44330300000001</v>
      </c>
      <c r="O457">
        <v>1.286815</v>
      </c>
      <c r="P457" t="s">
        <v>5</v>
      </c>
      <c r="Q457">
        <v>1152.8168800000001</v>
      </c>
      <c r="R457">
        <v>6.1524070000000002</v>
      </c>
      <c r="S457" t="s">
        <v>6</v>
      </c>
      <c r="T457">
        <v>325.78166099999999</v>
      </c>
      <c r="U457">
        <v>0.74637200000000004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12399.856582</v>
      </c>
      <c r="I458">
        <v>823.17373899999996</v>
      </c>
      <c r="J458" t="s">
        <v>3</v>
      </c>
      <c r="K458">
        <v>12393.507871</v>
      </c>
      <c r="L458">
        <v>823.54776800000002</v>
      </c>
      <c r="M458" t="s">
        <v>4</v>
      </c>
      <c r="N458">
        <v>382.97575699999999</v>
      </c>
      <c r="O458">
        <v>1.4778610000000001</v>
      </c>
      <c r="P458" t="s">
        <v>5</v>
      </c>
      <c r="Q458">
        <v>1225.236482</v>
      </c>
      <c r="R458">
        <v>6.7246119999999996</v>
      </c>
      <c r="S458" t="s">
        <v>6</v>
      </c>
      <c r="T458">
        <v>346.11442099999999</v>
      </c>
      <c r="U458">
        <v>0.84920200000000001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1.2769999999999999E-3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13130.154648</v>
      </c>
      <c r="I459">
        <v>927.86203599999999</v>
      </c>
      <c r="J459" t="s">
        <v>3</v>
      </c>
      <c r="K459">
        <v>13123.433008</v>
      </c>
      <c r="L459">
        <v>928.28290100000004</v>
      </c>
      <c r="M459" t="s">
        <v>4</v>
      </c>
      <c r="N459">
        <v>405.517473</v>
      </c>
      <c r="O459">
        <v>1.6126050000000001</v>
      </c>
      <c r="P459" t="s">
        <v>5</v>
      </c>
      <c r="Q459">
        <v>1297.640396</v>
      </c>
      <c r="R459">
        <v>7.8354920000000003</v>
      </c>
      <c r="S459" t="s">
        <v>6</v>
      </c>
      <c r="T459">
        <v>366.45011</v>
      </c>
      <c r="U459">
        <v>0.96282800000000002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1.261E-3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13860.502246</v>
      </c>
      <c r="I460">
        <v>1046.0716660000001</v>
      </c>
      <c r="J460" t="s">
        <v>3</v>
      </c>
      <c r="K460">
        <v>13853.408242</v>
      </c>
      <c r="L460">
        <v>1046.5269949999999</v>
      </c>
      <c r="M460" t="s">
        <v>4</v>
      </c>
      <c r="N460">
        <v>428.05779100000001</v>
      </c>
      <c r="O460">
        <v>1.7681830000000001</v>
      </c>
      <c r="P460" t="s">
        <v>5</v>
      </c>
      <c r="Q460">
        <v>1369.9821750000001</v>
      </c>
      <c r="R460">
        <v>9.0054189999999998</v>
      </c>
      <c r="S460" t="s">
        <v>6</v>
      </c>
      <c r="T460">
        <v>386.78162600000002</v>
      </c>
      <c r="U460">
        <v>1.0708949999999999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14590.853496</v>
      </c>
      <c r="I461">
        <v>1161.2977289999999</v>
      </c>
      <c r="J461" t="s">
        <v>3</v>
      </c>
      <c r="K461">
        <v>14583.386758000001</v>
      </c>
      <c r="L461">
        <v>1161.878602</v>
      </c>
      <c r="M461" t="s">
        <v>4</v>
      </c>
      <c r="N461">
        <v>450.606043</v>
      </c>
      <c r="O461">
        <v>1.985017</v>
      </c>
      <c r="P461" t="s">
        <v>5</v>
      </c>
      <c r="Q461">
        <v>1442.263479</v>
      </c>
      <c r="R461">
        <v>10.994671</v>
      </c>
      <c r="S461" t="s">
        <v>6</v>
      </c>
      <c r="T461">
        <v>407.114285</v>
      </c>
      <c r="U461">
        <v>1.1916310000000001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1.2589999999999999E-3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670.36448099999996</v>
      </c>
      <c r="I462">
        <v>2.3423419999999999</v>
      </c>
      <c r="J462" t="s">
        <v>3</v>
      </c>
      <c r="K462">
        <v>669.99451999999997</v>
      </c>
      <c r="L462">
        <v>2.341688</v>
      </c>
      <c r="M462" t="s">
        <v>4</v>
      </c>
      <c r="N462">
        <v>21.994478999999998</v>
      </c>
      <c r="O462">
        <v>1.6254000000000001E-2</v>
      </c>
      <c r="P462" t="s">
        <v>5</v>
      </c>
      <c r="Q462">
        <v>0</v>
      </c>
      <c r="R462">
        <v>0</v>
      </c>
      <c r="S462" t="s">
        <v>6</v>
      </c>
      <c r="T462">
        <v>20.255299000000001</v>
      </c>
      <c r="U462">
        <v>7.0429999999999998E-3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6.9810000000000002E-3</v>
      </c>
      <c r="AG462">
        <v>1.5999999999999999E-5</v>
      </c>
      <c r="AH462" t="s">
        <v>11</v>
      </c>
      <c r="AI462">
        <v>0.99488399999999999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1342.7328910000001</v>
      </c>
      <c r="I463">
        <v>12.223734</v>
      </c>
      <c r="J463" t="s">
        <v>3</v>
      </c>
      <c r="K463">
        <v>1341.995471</v>
      </c>
      <c r="L463">
        <v>12.233627</v>
      </c>
      <c r="M463" t="s">
        <v>4</v>
      </c>
      <c r="N463">
        <v>43.984293000000001</v>
      </c>
      <c r="O463">
        <v>5.2356E-2</v>
      </c>
      <c r="P463" t="s">
        <v>5</v>
      </c>
      <c r="Q463">
        <v>0</v>
      </c>
      <c r="R463">
        <v>0</v>
      </c>
      <c r="S463" t="s">
        <v>6</v>
      </c>
      <c r="T463">
        <v>40.502690000000001</v>
      </c>
      <c r="U463">
        <v>2.6889E-2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4.8780000000000004E-3</v>
      </c>
      <c r="AG463">
        <v>1.2999999999999999E-5</v>
      </c>
      <c r="AH463" t="s">
        <v>11</v>
      </c>
      <c r="AI463">
        <v>0.99507800000000002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2014.982424</v>
      </c>
      <c r="I464">
        <v>30.020917000000001</v>
      </c>
      <c r="J464" t="s">
        <v>3</v>
      </c>
      <c r="K464">
        <v>2013.878999</v>
      </c>
      <c r="L464">
        <v>30.047070999999999</v>
      </c>
      <c r="M464" t="s">
        <v>4</v>
      </c>
      <c r="N464">
        <v>65.968103999999997</v>
      </c>
      <c r="O464">
        <v>0.111314</v>
      </c>
      <c r="P464" t="s">
        <v>5</v>
      </c>
      <c r="Q464">
        <v>0</v>
      </c>
      <c r="R464">
        <v>0</v>
      </c>
      <c r="S464" t="s">
        <v>6</v>
      </c>
      <c r="T464">
        <v>60.746561999999997</v>
      </c>
      <c r="U464">
        <v>5.9485999999999997E-2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3.8419999999999999E-3</v>
      </c>
      <c r="AG464">
        <v>1.0000000000000001E-5</v>
      </c>
      <c r="AH464" t="s">
        <v>11</v>
      </c>
      <c r="AI464">
        <v>0.99508700000000005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2687.2479389999999</v>
      </c>
      <c r="I465">
        <v>55.339958000000003</v>
      </c>
      <c r="J465" t="s">
        <v>3</v>
      </c>
      <c r="K465">
        <v>2685.7781199999999</v>
      </c>
      <c r="L465">
        <v>55.394044000000001</v>
      </c>
      <c r="M465" t="s">
        <v>4</v>
      </c>
      <c r="N465">
        <v>87.947615999999996</v>
      </c>
      <c r="O465">
        <v>0.19791700000000001</v>
      </c>
      <c r="P465" t="s">
        <v>5</v>
      </c>
      <c r="Q465">
        <v>0</v>
      </c>
      <c r="R465">
        <v>0</v>
      </c>
      <c r="S465" t="s">
        <v>6</v>
      </c>
      <c r="T465">
        <v>81.003141999999997</v>
      </c>
      <c r="U465">
        <v>0.105643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2.6029999999999998E-3</v>
      </c>
      <c r="AG465">
        <v>5.0000000000000004E-6</v>
      </c>
      <c r="AH465" t="s">
        <v>11</v>
      </c>
      <c r="AI465">
        <v>0.99509800000000004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3359.533257</v>
      </c>
      <c r="I466">
        <v>88.155880999999994</v>
      </c>
      <c r="J466" t="s">
        <v>3</v>
      </c>
      <c r="K466">
        <v>3357.6968069999998</v>
      </c>
      <c r="L466">
        <v>88.254773999999998</v>
      </c>
      <c r="M466" t="s">
        <v>4</v>
      </c>
      <c r="N466">
        <v>109.93090599999999</v>
      </c>
      <c r="O466">
        <v>0.30220900000000001</v>
      </c>
      <c r="P466" t="s">
        <v>5</v>
      </c>
      <c r="Q466">
        <v>0</v>
      </c>
      <c r="R466">
        <v>0</v>
      </c>
      <c r="S466" t="s">
        <v>6</v>
      </c>
      <c r="T466">
        <v>101.25572</v>
      </c>
      <c r="U466">
        <v>0.15870400000000001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2.258E-3</v>
      </c>
      <c r="AG466">
        <v>3.9999999999999998E-6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4031.6725240000001</v>
      </c>
      <c r="I467">
        <v>127.79854400000001</v>
      </c>
      <c r="J467" t="s">
        <v>3</v>
      </c>
      <c r="K467">
        <v>4029.4699660000001</v>
      </c>
      <c r="L467">
        <v>127.952686</v>
      </c>
      <c r="M467" t="s">
        <v>4</v>
      </c>
      <c r="N467">
        <v>131.90831499999999</v>
      </c>
      <c r="O467">
        <v>0.41825400000000001</v>
      </c>
      <c r="P467" t="s">
        <v>5</v>
      </c>
      <c r="Q467">
        <v>0</v>
      </c>
      <c r="R467">
        <v>0</v>
      </c>
      <c r="S467" t="s">
        <v>6</v>
      </c>
      <c r="T467">
        <v>121.51223400000001</v>
      </c>
      <c r="U467">
        <v>0.22925000000000001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2.1050000000000001E-3</v>
      </c>
      <c r="AG467">
        <v>3.0000000000000001E-6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4703.7338479999999</v>
      </c>
      <c r="I468">
        <v>175.99297999999999</v>
      </c>
      <c r="J468" t="s">
        <v>3</v>
      </c>
      <c r="K468">
        <v>4701.1647460000004</v>
      </c>
      <c r="L468">
        <v>176.206231</v>
      </c>
      <c r="M468" t="s">
        <v>4</v>
      </c>
      <c r="N468">
        <v>153.90374600000001</v>
      </c>
      <c r="O468">
        <v>0.58300399999999997</v>
      </c>
      <c r="P468" t="s">
        <v>5</v>
      </c>
      <c r="Q468">
        <v>0</v>
      </c>
      <c r="R468">
        <v>0</v>
      </c>
      <c r="S468" t="s">
        <v>6</v>
      </c>
      <c r="T468">
        <v>141.777266</v>
      </c>
      <c r="U468">
        <v>0.30066500000000002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1.6119999999999999E-3</v>
      </c>
      <c r="AG468">
        <v>0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5376.1207809999996</v>
      </c>
      <c r="I469">
        <v>234.149024</v>
      </c>
      <c r="J469" t="s">
        <v>3</v>
      </c>
      <c r="K469">
        <v>5373.1850979999999</v>
      </c>
      <c r="L469">
        <v>234.442522</v>
      </c>
      <c r="M469" t="s">
        <v>4</v>
      </c>
      <c r="N469">
        <v>175.878929</v>
      </c>
      <c r="O469">
        <v>0.76546000000000003</v>
      </c>
      <c r="P469" t="s">
        <v>5</v>
      </c>
      <c r="Q469">
        <v>0</v>
      </c>
      <c r="R469">
        <v>0</v>
      </c>
      <c r="S469" t="s">
        <v>6</v>
      </c>
      <c r="T469">
        <v>162.04669200000001</v>
      </c>
      <c r="U469">
        <v>0.383073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1.5900000000000001E-3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6048.5415229999999</v>
      </c>
      <c r="I470">
        <v>294.81805400000002</v>
      </c>
      <c r="J470" t="s">
        <v>3</v>
      </c>
      <c r="K470">
        <v>6045.2396390000004</v>
      </c>
      <c r="L470">
        <v>295.21734700000002</v>
      </c>
      <c r="M470" t="s">
        <v>4</v>
      </c>
      <c r="N470">
        <v>197.85906800000001</v>
      </c>
      <c r="O470">
        <v>0.95793499999999998</v>
      </c>
      <c r="P470" t="s">
        <v>5</v>
      </c>
      <c r="Q470">
        <v>0</v>
      </c>
      <c r="R470">
        <v>0</v>
      </c>
      <c r="S470" t="s">
        <v>6</v>
      </c>
      <c r="T470">
        <v>182.31622999999999</v>
      </c>
      <c r="U470">
        <v>0.48522500000000002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1.547E-3</v>
      </c>
      <c r="AG470">
        <v>0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6720.745664</v>
      </c>
      <c r="I471">
        <v>363.96654100000001</v>
      </c>
      <c r="J471" t="s">
        <v>3</v>
      </c>
      <c r="K471">
        <v>6717.0764749999998</v>
      </c>
      <c r="L471">
        <v>364.478272</v>
      </c>
      <c r="M471" t="s">
        <v>4</v>
      </c>
      <c r="N471">
        <v>219.86553599999999</v>
      </c>
      <c r="O471">
        <v>1.183549</v>
      </c>
      <c r="P471" t="s">
        <v>5</v>
      </c>
      <c r="Q471">
        <v>0</v>
      </c>
      <c r="R471">
        <v>0</v>
      </c>
      <c r="S471" t="s">
        <v>6</v>
      </c>
      <c r="T471">
        <v>202.576245</v>
      </c>
      <c r="U471">
        <v>0.59865100000000004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1.475E-3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7392.9336229999999</v>
      </c>
      <c r="I472">
        <v>440.56061699999998</v>
      </c>
      <c r="J472" t="s">
        <v>3</v>
      </c>
      <c r="K472">
        <v>7388.8968649999997</v>
      </c>
      <c r="L472">
        <v>441.16203999999999</v>
      </c>
      <c r="M472" t="s">
        <v>4</v>
      </c>
      <c r="N472">
        <v>241.84284199999999</v>
      </c>
      <c r="O472">
        <v>1.3637600000000001</v>
      </c>
      <c r="P472" t="s">
        <v>5</v>
      </c>
      <c r="Q472">
        <v>0</v>
      </c>
      <c r="R472">
        <v>0</v>
      </c>
      <c r="S472" t="s">
        <v>6</v>
      </c>
      <c r="T472">
        <v>222.83924300000001</v>
      </c>
      <c r="U472">
        <v>0.72165599999999996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1.4289999999999999E-3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8065.2495609999996</v>
      </c>
      <c r="I473">
        <v>520.99074399999995</v>
      </c>
      <c r="J473" t="s">
        <v>3</v>
      </c>
      <c r="K473">
        <v>8060.8461619999998</v>
      </c>
      <c r="L473">
        <v>521.69142999999997</v>
      </c>
      <c r="M473" t="s">
        <v>4</v>
      </c>
      <c r="N473">
        <v>263.813648</v>
      </c>
      <c r="O473">
        <v>1.612695</v>
      </c>
      <c r="P473" t="s">
        <v>5</v>
      </c>
      <c r="Q473">
        <v>0</v>
      </c>
      <c r="R473">
        <v>0</v>
      </c>
      <c r="S473" t="s">
        <v>6</v>
      </c>
      <c r="T473">
        <v>243.109028</v>
      </c>
      <c r="U473">
        <v>0.86052799999999996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1.421E-3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8737.5627929999991</v>
      </c>
      <c r="I474">
        <v>609.08331999999996</v>
      </c>
      <c r="J474" t="s">
        <v>3</v>
      </c>
      <c r="K474">
        <v>8732.7925200000009</v>
      </c>
      <c r="L474">
        <v>609.87469599999997</v>
      </c>
      <c r="M474" t="s">
        <v>4</v>
      </c>
      <c r="N474">
        <v>285.81248399999998</v>
      </c>
      <c r="O474">
        <v>1.928221</v>
      </c>
      <c r="P474" t="s">
        <v>5</v>
      </c>
      <c r="Q474">
        <v>0</v>
      </c>
      <c r="R474">
        <v>0</v>
      </c>
      <c r="S474" t="s">
        <v>6</v>
      </c>
      <c r="T474">
        <v>263.345463</v>
      </c>
      <c r="U474">
        <v>1.0113669999999999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1.4009999999999999E-3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9409.8172460000005</v>
      </c>
      <c r="I475">
        <v>699.76330199999995</v>
      </c>
      <c r="J475" t="s">
        <v>3</v>
      </c>
      <c r="K475">
        <v>9404.6787889999996</v>
      </c>
      <c r="L475">
        <v>700.62029600000005</v>
      </c>
      <c r="M475" t="s">
        <v>4</v>
      </c>
      <c r="N475">
        <v>307.79318699999999</v>
      </c>
      <c r="O475">
        <v>2.2623139999999999</v>
      </c>
      <c r="P475" t="s">
        <v>5</v>
      </c>
      <c r="Q475">
        <v>0</v>
      </c>
      <c r="R475">
        <v>0</v>
      </c>
      <c r="S475" t="s">
        <v>6</v>
      </c>
      <c r="T475">
        <v>283.537938</v>
      </c>
      <c r="U475">
        <v>1.181028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1.374E-3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10082.144141000001</v>
      </c>
      <c r="I476">
        <v>798.00704499999995</v>
      </c>
      <c r="J476" t="s">
        <v>3</v>
      </c>
      <c r="K476">
        <v>10076.639569999999</v>
      </c>
      <c r="L476">
        <v>798.97043900000006</v>
      </c>
      <c r="M476" t="s">
        <v>4</v>
      </c>
      <c r="N476">
        <v>329.77788299999997</v>
      </c>
      <c r="O476">
        <v>2.582141</v>
      </c>
      <c r="P476" t="s">
        <v>5</v>
      </c>
      <c r="Q476">
        <v>0</v>
      </c>
      <c r="R476">
        <v>0</v>
      </c>
      <c r="S476" t="s">
        <v>6</v>
      </c>
      <c r="T476">
        <v>303.725345</v>
      </c>
      <c r="U476">
        <v>1.371313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1.3489999999999999E-3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10754.410996000001</v>
      </c>
      <c r="I477">
        <v>912.65904</v>
      </c>
      <c r="J477" t="s">
        <v>3</v>
      </c>
      <c r="K477">
        <v>10748.539237999999</v>
      </c>
      <c r="L477">
        <v>913.77900299999999</v>
      </c>
      <c r="M477" t="s">
        <v>4</v>
      </c>
      <c r="N477">
        <v>351.76249300000001</v>
      </c>
      <c r="O477">
        <v>2.8790830000000001</v>
      </c>
      <c r="P477" t="s">
        <v>5</v>
      </c>
      <c r="Q477">
        <v>0</v>
      </c>
      <c r="R477">
        <v>0</v>
      </c>
      <c r="S477" t="s">
        <v>6</v>
      </c>
      <c r="T477">
        <v>323.90983499999999</v>
      </c>
      <c r="U477">
        <v>1.598908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1.3489999999999999E-3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11426.674746000001</v>
      </c>
      <c r="I478">
        <v>1039.2061189999999</v>
      </c>
      <c r="J478" t="s">
        <v>3</v>
      </c>
      <c r="K478">
        <v>11420.436347999999</v>
      </c>
      <c r="L478">
        <v>1040.4336020000001</v>
      </c>
      <c r="M478" t="s">
        <v>4</v>
      </c>
      <c r="N478">
        <v>373.74097399999999</v>
      </c>
      <c r="O478">
        <v>3.2596500000000002</v>
      </c>
      <c r="P478" t="s">
        <v>5</v>
      </c>
      <c r="Q478">
        <v>0</v>
      </c>
      <c r="R478">
        <v>0</v>
      </c>
      <c r="S478" t="s">
        <v>6</v>
      </c>
      <c r="T478">
        <v>344.09019699999999</v>
      </c>
      <c r="U478">
        <v>1.843842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1.3489999999999999E-3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12098.862207</v>
      </c>
      <c r="I479">
        <v>1183.7785530000001</v>
      </c>
      <c r="J479" t="s">
        <v>3</v>
      </c>
      <c r="K479">
        <v>12092.257266000001</v>
      </c>
      <c r="L479">
        <v>1185.134364</v>
      </c>
      <c r="M479" t="s">
        <v>4</v>
      </c>
      <c r="N479">
        <v>395.72031600000003</v>
      </c>
      <c r="O479">
        <v>3.5323790000000002</v>
      </c>
      <c r="P479" t="s">
        <v>5</v>
      </c>
      <c r="Q479">
        <v>0</v>
      </c>
      <c r="R479">
        <v>0</v>
      </c>
      <c r="S479" t="s">
        <v>6</v>
      </c>
      <c r="T479">
        <v>364.27119299999998</v>
      </c>
      <c r="U479">
        <v>2.1051600000000001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1.3450000000000001E-3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12770.967812000001</v>
      </c>
      <c r="I480">
        <v>1311.6352449999999</v>
      </c>
      <c r="J480" t="s">
        <v>3</v>
      </c>
      <c r="K480">
        <v>12763.996641</v>
      </c>
      <c r="L480">
        <v>1313.121112</v>
      </c>
      <c r="M480" t="s">
        <v>4</v>
      </c>
      <c r="N480">
        <v>417.69044600000001</v>
      </c>
      <c r="O480">
        <v>3.9083030000000001</v>
      </c>
      <c r="P480" t="s">
        <v>5</v>
      </c>
      <c r="Q480">
        <v>0</v>
      </c>
      <c r="R480">
        <v>0</v>
      </c>
      <c r="S480" t="s">
        <v>6</v>
      </c>
      <c r="T480">
        <v>384.457784</v>
      </c>
      <c r="U480">
        <v>2.3713980000000001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1.343E-3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13443.072147999999</v>
      </c>
      <c r="I481">
        <v>1439.8504390000001</v>
      </c>
      <c r="J481" t="s">
        <v>3</v>
      </c>
      <c r="K481">
        <v>13435.734219</v>
      </c>
      <c r="L481">
        <v>1441.498374</v>
      </c>
      <c r="M481" t="s">
        <v>4</v>
      </c>
      <c r="N481">
        <v>439.66774900000001</v>
      </c>
      <c r="O481">
        <v>4.3021440000000002</v>
      </c>
      <c r="P481" t="s">
        <v>5</v>
      </c>
      <c r="Q481">
        <v>0</v>
      </c>
      <c r="R481">
        <v>0</v>
      </c>
      <c r="S481" t="s">
        <v>6</v>
      </c>
      <c r="T481">
        <v>404.64362199999999</v>
      </c>
      <c r="U481">
        <v>2.6501269999999999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1.3309999999999999E-3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246.95894999999999</v>
      </c>
      <c r="I482">
        <v>4.1078000000000003E-2</v>
      </c>
      <c r="J482" t="s">
        <v>3</v>
      </c>
      <c r="K482">
        <v>246.71111200000001</v>
      </c>
      <c r="L482">
        <v>4.1221000000000001E-2</v>
      </c>
      <c r="M482" t="s">
        <v>4</v>
      </c>
      <c r="N482">
        <v>12.340697</v>
      </c>
      <c r="O482">
        <v>9.5600000000000004E-4</v>
      </c>
      <c r="P482" t="s">
        <v>5</v>
      </c>
      <c r="Q482">
        <v>37.675901000000003</v>
      </c>
      <c r="R482">
        <v>1.124E-2</v>
      </c>
      <c r="S482" t="s">
        <v>6</v>
      </c>
      <c r="T482">
        <v>6.6205280000000002</v>
      </c>
      <c r="U482">
        <v>1.193E-3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6.7229999999999998E-3</v>
      </c>
      <c r="AG482">
        <v>1.7E-5</v>
      </c>
      <c r="AH482" t="s">
        <v>11</v>
      </c>
      <c r="AI482">
        <v>0.99456800000000001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493.68633699999998</v>
      </c>
      <c r="I483">
        <v>0.122672</v>
      </c>
      <c r="J483" t="s">
        <v>3</v>
      </c>
      <c r="K483">
        <v>493.19198499999999</v>
      </c>
      <c r="L483">
        <v>0.12221700000000001</v>
      </c>
      <c r="M483" t="s">
        <v>4</v>
      </c>
      <c r="N483">
        <v>24.682784000000002</v>
      </c>
      <c r="O483">
        <v>4.5789999999999997E-3</v>
      </c>
      <c r="P483" t="s">
        <v>5</v>
      </c>
      <c r="Q483">
        <v>75.677678999999998</v>
      </c>
      <c r="R483">
        <v>1.0366E-2</v>
      </c>
      <c r="S483" t="s">
        <v>6</v>
      </c>
      <c r="T483">
        <v>13.213988000000001</v>
      </c>
      <c r="U483">
        <v>1.4840000000000001E-3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4.901E-3</v>
      </c>
      <c r="AG483">
        <v>1.2999999999999999E-5</v>
      </c>
      <c r="AH483" t="s">
        <v>11</v>
      </c>
      <c r="AI483">
        <v>0.99501399999999995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740.42211099999997</v>
      </c>
      <c r="I484">
        <v>0.21218200000000001</v>
      </c>
      <c r="J484" t="s">
        <v>3</v>
      </c>
      <c r="K484">
        <v>739.68123300000002</v>
      </c>
      <c r="L484">
        <v>0.21162300000000001</v>
      </c>
      <c r="M484" t="s">
        <v>4</v>
      </c>
      <c r="N484">
        <v>37.018478000000002</v>
      </c>
      <c r="O484">
        <v>5.7320000000000001E-3</v>
      </c>
      <c r="P484" t="s">
        <v>5</v>
      </c>
      <c r="Q484">
        <v>113.685867</v>
      </c>
      <c r="R484">
        <v>2.1321E-2</v>
      </c>
      <c r="S484" t="s">
        <v>6</v>
      </c>
      <c r="T484">
        <v>19.809787</v>
      </c>
      <c r="U484">
        <v>2.245E-3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3.571E-3</v>
      </c>
      <c r="AG484">
        <v>9.0000000000000002E-6</v>
      </c>
      <c r="AH484" t="s">
        <v>11</v>
      </c>
      <c r="AI484">
        <v>0.99507500000000004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987.19960300000002</v>
      </c>
      <c r="I485">
        <v>0.30057699999999998</v>
      </c>
      <c r="J485" t="s">
        <v>3</v>
      </c>
      <c r="K485">
        <v>986.21217899999999</v>
      </c>
      <c r="L485">
        <v>0.29916999999999999</v>
      </c>
      <c r="M485" t="s">
        <v>4</v>
      </c>
      <c r="N485">
        <v>49.356813000000002</v>
      </c>
      <c r="O485">
        <v>6.5050000000000004E-3</v>
      </c>
      <c r="P485" t="s">
        <v>5</v>
      </c>
      <c r="Q485">
        <v>151.74054599999999</v>
      </c>
      <c r="R485">
        <v>4.1104000000000002E-2</v>
      </c>
      <c r="S485" t="s">
        <v>6</v>
      </c>
      <c r="T485">
        <v>26.394485</v>
      </c>
      <c r="U485">
        <v>2.843E-3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2.4060000000000002E-3</v>
      </c>
      <c r="AG485">
        <v>3.9999999999999998E-6</v>
      </c>
      <c r="AH485" t="s">
        <v>11</v>
      </c>
      <c r="AI485">
        <v>0.99509800000000004</v>
      </c>
      <c r="AJ485">
        <v>0</v>
      </c>
      <c r="AK485" t="s">
        <v>12</v>
      </c>
      <c r="AL485">
        <v>5.2</v>
      </c>
      <c r="AM485">
        <v>1324.96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1234.0590669999999</v>
      </c>
      <c r="I486">
        <v>0.37572899999999998</v>
      </c>
      <c r="J486" t="s">
        <v>3</v>
      </c>
      <c r="K486">
        <v>1232.8253440000001</v>
      </c>
      <c r="L486">
        <v>0.37359700000000001</v>
      </c>
      <c r="M486" t="s">
        <v>4</v>
      </c>
      <c r="N486">
        <v>61.697485</v>
      </c>
      <c r="O486">
        <v>8.6149999999999994E-3</v>
      </c>
      <c r="P486" t="s">
        <v>5</v>
      </c>
      <c r="Q486">
        <v>189.84701899999999</v>
      </c>
      <c r="R486">
        <v>5.4810999999999999E-2</v>
      </c>
      <c r="S486" t="s">
        <v>6</v>
      </c>
      <c r="T486">
        <v>32.983262000000003</v>
      </c>
      <c r="U486">
        <v>3.2360000000000002E-3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2.2569999999999999E-3</v>
      </c>
      <c r="AG486">
        <v>3.9999999999999998E-6</v>
      </c>
      <c r="AH486" t="s">
        <v>11</v>
      </c>
      <c r="AI486">
        <v>0.99510799999999999</v>
      </c>
      <c r="AJ486">
        <v>0</v>
      </c>
      <c r="AK486" t="s">
        <v>12</v>
      </c>
      <c r="AL486">
        <v>7.46</v>
      </c>
      <c r="AM486">
        <v>1551.7284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1480.906851</v>
      </c>
      <c r="I487">
        <v>0.49257200000000001</v>
      </c>
      <c r="J487" t="s">
        <v>3</v>
      </c>
      <c r="K487">
        <v>1479.4271220000001</v>
      </c>
      <c r="L487">
        <v>0.48994900000000002</v>
      </c>
      <c r="M487" t="s">
        <v>4</v>
      </c>
      <c r="N487">
        <v>74.018169</v>
      </c>
      <c r="O487">
        <v>9.3860000000000002E-3</v>
      </c>
      <c r="P487" t="s">
        <v>5</v>
      </c>
      <c r="Q487">
        <v>228.013475</v>
      </c>
      <c r="R487">
        <v>6.5446000000000004E-2</v>
      </c>
      <c r="S487" t="s">
        <v>6</v>
      </c>
      <c r="T487">
        <v>39.575249999999997</v>
      </c>
      <c r="U487">
        <v>3.947E-3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1.9189999999999999E-3</v>
      </c>
      <c r="AG487">
        <v>1.9999999999999999E-6</v>
      </c>
      <c r="AH487" t="s">
        <v>11</v>
      </c>
      <c r="AI487">
        <v>0.99511000000000005</v>
      </c>
      <c r="AJ487">
        <v>0</v>
      </c>
      <c r="AK487" t="s">
        <v>12</v>
      </c>
      <c r="AL487">
        <v>7.46</v>
      </c>
      <c r="AM487">
        <v>1551.7284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1727.794097</v>
      </c>
      <c r="I488">
        <v>0.69364300000000001</v>
      </c>
      <c r="J488" t="s">
        <v>3</v>
      </c>
      <c r="K488">
        <v>1726.0683280000001</v>
      </c>
      <c r="L488">
        <v>0.69023900000000005</v>
      </c>
      <c r="M488" t="s">
        <v>4</v>
      </c>
      <c r="N488">
        <v>86.351097999999993</v>
      </c>
      <c r="O488">
        <v>1.0904E-2</v>
      </c>
      <c r="P488" t="s">
        <v>5</v>
      </c>
      <c r="Q488">
        <v>266.20936999999998</v>
      </c>
      <c r="R488">
        <v>7.7318999999999999E-2</v>
      </c>
      <c r="S488" t="s">
        <v>6</v>
      </c>
      <c r="T488">
        <v>46.169862999999999</v>
      </c>
      <c r="U488">
        <v>3.8040000000000001E-3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1.614E-3</v>
      </c>
      <c r="AG488">
        <v>0</v>
      </c>
      <c r="AH488" t="s">
        <v>11</v>
      </c>
      <c r="AI488">
        <v>0.995112</v>
      </c>
      <c r="AJ488">
        <v>0</v>
      </c>
      <c r="AK488" t="s">
        <v>12</v>
      </c>
      <c r="AL488">
        <v>7.46</v>
      </c>
      <c r="AM488">
        <v>1551.7284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1974.6122949999999</v>
      </c>
      <c r="I489">
        <v>0.813527</v>
      </c>
      <c r="J489" t="s">
        <v>3</v>
      </c>
      <c r="K489">
        <v>1972.6410470000001</v>
      </c>
      <c r="L489">
        <v>0.81005300000000002</v>
      </c>
      <c r="M489" t="s">
        <v>4</v>
      </c>
      <c r="N489">
        <v>98.674520000000001</v>
      </c>
      <c r="O489">
        <v>1.146E-2</v>
      </c>
      <c r="P489" t="s">
        <v>5</v>
      </c>
      <c r="Q489">
        <v>304.42183499999999</v>
      </c>
      <c r="R489">
        <v>9.4593999999999998E-2</v>
      </c>
      <c r="S489" t="s">
        <v>6</v>
      </c>
      <c r="T489">
        <v>52.756436999999998</v>
      </c>
      <c r="U489">
        <v>4.7689999999999998E-3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1.585E-3</v>
      </c>
      <c r="AG489">
        <v>0</v>
      </c>
      <c r="AH489" t="s">
        <v>11</v>
      </c>
      <c r="AI489">
        <v>0.99511300000000003</v>
      </c>
      <c r="AJ489">
        <v>0</v>
      </c>
      <c r="AK489" t="s">
        <v>12</v>
      </c>
      <c r="AL489">
        <v>7.46</v>
      </c>
      <c r="AM489">
        <v>1551.7284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2221.4771479999999</v>
      </c>
      <c r="I490">
        <v>0.91703000000000001</v>
      </c>
      <c r="J490" t="s">
        <v>3</v>
      </c>
      <c r="K490">
        <v>2219.2597310000001</v>
      </c>
      <c r="L490">
        <v>0.91282099999999999</v>
      </c>
      <c r="M490" t="s">
        <v>4</v>
      </c>
      <c r="N490">
        <v>110.994732</v>
      </c>
      <c r="O490">
        <v>1.1823999999999999E-2</v>
      </c>
      <c r="P490" t="s">
        <v>5</v>
      </c>
      <c r="Q490">
        <v>342.66244899999998</v>
      </c>
      <c r="R490">
        <v>0.100013</v>
      </c>
      <c r="S490" t="s">
        <v>6</v>
      </c>
      <c r="T490">
        <v>59.349392999999999</v>
      </c>
      <c r="U490">
        <v>6.613E-3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1.487E-3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8.3000000000000007</v>
      </c>
      <c r="AM490">
        <v>1573.77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2468.341406</v>
      </c>
      <c r="I491">
        <v>1.1803380000000001</v>
      </c>
      <c r="J491" t="s">
        <v>3</v>
      </c>
      <c r="K491">
        <v>2465.8780860000002</v>
      </c>
      <c r="L491">
        <v>1.1766749999999999</v>
      </c>
      <c r="M491" t="s">
        <v>4</v>
      </c>
      <c r="N491">
        <v>123.31799100000001</v>
      </c>
      <c r="O491">
        <v>1.1891000000000001E-2</v>
      </c>
      <c r="P491" t="s">
        <v>5</v>
      </c>
      <c r="Q491">
        <v>380.92607700000002</v>
      </c>
      <c r="R491">
        <v>9.2874999999999999E-2</v>
      </c>
      <c r="S491" t="s">
        <v>6</v>
      </c>
      <c r="T491">
        <v>65.933807999999999</v>
      </c>
      <c r="U491">
        <v>8.0689999999999998E-3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1.408E-3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8.3000000000000007</v>
      </c>
      <c r="AM491">
        <v>1573.77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2715.2249710000001</v>
      </c>
      <c r="I492">
        <v>1.53931</v>
      </c>
      <c r="J492" t="s">
        <v>3</v>
      </c>
      <c r="K492">
        <v>2712.5156539999998</v>
      </c>
      <c r="L492">
        <v>1.533676</v>
      </c>
      <c r="M492" t="s">
        <v>4</v>
      </c>
      <c r="N492">
        <v>135.63434799999999</v>
      </c>
      <c r="O492">
        <v>1.2297000000000001E-2</v>
      </c>
      <c r="P492" t="s">
        <v>5</v>
      </c>
      <c r="Q492">
        <v>419.18804699999998</v>
      </c>
      <c r="R492">
        <v>0.103751</v>
      </c>
      <c r="S492" t="s">
        <v>6</v>
      </c>
      <c r="T492">
        <v>72.500949000000006</v>
      </c>
      <c r="U492">
        <v>7.9209999999999992E-3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8.3000000000000007</v>
      </c>
      <c r="AM492">
        <v>1573.77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2962.003569</v>
      </c>
      <c r="I493">
        <v>1.8206960000000001</v>
      </c>
      <c r="J493" t="s">
        <v>3</v>
      </c>
      <c r="K493">
        <v>2959.04835</v>
      </c>
      <c r="L493">
        <v>1.815463</v>
      </c>
      <c r="M493" t="s">
        <v>4</v>
      </c>
      <c r="N493">
        <v>147.953194</v>
      </c>
      <c r="O493">
        <v>1.2219000000000001E-2</v>
      </c>
      <c r="P493" t="s">
        <v>5</v>
      </c>
      <c r="Q493">
        <v>457.40881000000002</v>
      </c>
      <c r="R493">
        <v>0.15499299999999999</v>
      </c>
      <c r="S493" t="s">
        <v>6</v>
      </c>
      <c r="T493">
        <v>79.070305000000005</v>
      </c>
      <c r="U493">
        <v>8.855E-3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1.33E-3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8.3000000000000007</v>
      </c>
      <c r="AM493">
        <v>1573.77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3208.8587940000002</v>
      </c>
      <c r="I494">
        <v>2.2656130000000001</v>
      </c>
      <c r="J494" t="s">
        <v>3</v>
      </c>
      <c r="K494">
        <v>3205.657866</v>
      </c>
      <c r="L494">
        <v>2.259188</v>
      </c>
      <c r="M494" t="s">
        <v>4</v>
      </c>
      <c r="N494">
        <v>160.27285599999999</v>
      </c>
      <c r="O494">
        <v>1.2774000000000001E-2</v>
      </c>
      <c r="P494" t="s">
        <v>5</v>
      </c>
      <c r="Q494">
        <v>495.64227099999999</v>
      </c>
      <c r="R494">
        <v>0.17693600000000001</v>
      </c>
      <c r="S494" t="s">
        <v>6</v>
      </c>
      <c r="T494">
        <v>85.646782999999999</v>
      </c>
      <c r="U494">
        <v>1.0095E-2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1.3190000000000001E-3</v>
      </c>
      <c r="AG494">
        <v>0</v>
      </c>
      <c r="AH494" t="s">
        <v>11</v>
      </c>
      <c r="AI494">
        <v>0.99511499999999997</v>
      </c>
      <c r="AJ494">
        <v>0</v>
      </c>
      <c r="AK494" t="s">
        <v>12</v>
      </c>
      <c r="AL494">
        <v>8.3000000000000007</v>
      </c>
      <c r="AM494">
        <v>1573.77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3455.801641</v>
      </c>
      <c r="I495">
        <v>2.493576</v>
      </c>
      <c r="J495" t="s">
        <v>3</v>
      </c>
      <c r="K495">
        <v>3452.3539839999999</v>
      </c>
      <c r="L495">
        <v>2.4868329999999998</v>
      </c>
      <c r="M495" t="s">
        <v>4</v>
      </c>
      <c r="N495">
        <v>172.59108000000001</v>
      </c>
      <c r="O495">
        <v>1.3017000000000001E-2</v>
      </c>
      <c r="P495" t="s">
        <v>5</v>
      </c>
      <c r="Q495">
        <v>533.91027699999995</v>
      </c>
      <c r="R495">
        <v>0.15959000000000001</v>
      </c>
      <c r="S495" t="s">
        <v>6</v>
      </c>
      <c r="T495">
        <v>92.219441000000003</v>
      </c>
      <c r="U495">
        <v>1.0272999999999999E-2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1.3190000000000001E-3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8.3000000000000007</v>
      </c>
      <c r="AM495">
        <v>1573.77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3702.6696480000001</v>
      </c>
      <c r="I496">
        <v>2.7150949999999998</v>
      </c>
      <c r="J496" t="s">
        <v>3</v>
      </c>
      <c r="K496">
        <v>3698.9756689999999</v>
      </c>
      <c r="L496">
        <v>2.7079520000000001</v>
      </c>
      <c r="M496" t="s">
        <v>4</v>
      </c>
      <c r="N496">
        <v>184.90956</v>
      </c>
      <c r="O496">
        <v>1.2704E-2</v>
      </c>
      <c r="P496" t="s">
        <v>5</v>
      </c>
      <c r="Q496">
        <v>572.17335000000003</v>
      </c>
      <c r="R496">
        <v>0.164349</v>
      </c>
      <c r="S496" t="s">
        <v>6</v>
      </c>
      <c r="T496">
        <v>98.789854000000005</v>
      </c>
      <c r="U496">
        <v>1.2141000000000001E-2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1.315E-3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8.3000000000000007</v>
      </c>
      <c r="AM496">
        <v>1573.77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3949.5954489999999</v>
      </c>
      <c r="I497">
        <v>2.942256</v>
      </c>
      <c r="J497" t="s">
        <v>3</v>
      </c>
      <c r="K497">
        <v>3945.6552339999998</v>
      </c>
      <c r="L497">
        <v>2.9335870000000002</v>
      </c>
      <c r="M497" t="s">
        <v>4</v>
      </c>
      <c r="N497">
        <v>197.23393999999999</v>
      </c>
      <c r="O497">
        <v>1.2317E-2</v>
      </c>
      <c r="P497" t="s">
        <v>5</v>
      </c>
      <c r="Q497">
        <v>610.38307299999997</v>
      </c>
      <c r="R497">
        <v>0.21082699999999999</v>
      </c>
      <c r="S497" t="s">
        <v>6</v>
      </c>
      <c r="T497">
        <v>105.359966</v>
      </c>
      <c r="U497">
        <v>1.1875E-2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1.315E-3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8.3000000000000007</v>
      </c>
      <c r="AM497">
        <v>1573.77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4196.5453909999997</v>
      </c>
      <c r="I498">
        <v>3.3300459999999998</v>
      </c>
      <c r="J498" t="s">
        <v>3</v>
      </c>
      <c r="K498">
        <v>4192.3597170000003</v>
      </c>
      <c r="L498">
        <v>3.3213710000000001</v>
      </c>
      <c r="M498" t="s">
        <v>4</v>
      </c>
      <c r="N498">
        <v>209.55796799999999</v>
      </c>
      <c r="O498">
        <v>1.3110999999999999E-2</v>
      </c>
      <c r="P498" t="s">
        <v>5</v>
      </c>
      <c r="Q498">
        <v>648.64782300000002</v>
      </c>
      <c r="R498">
        <v>0.27011200000000002</v>
      </c>
      <c r="S498" t="s">
        <v>6</v>
      </c>
      <c r="T498">
        <v>111.932491</v>
      </c>
      <c r="U498">
        <v>1.3119E-2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1.3140000000000001E-3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8.3000000000000007</v>
      </c>
      <c r="AM498">
        <v>1573.77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4443.4909180000004</v>
      </c>
      <c r="I499">
        <v>3.589928</v>
      </c>
      <c r="J499" t="s">
        <v>3</v>
      </c>
      <c r="K499">
        <v>4439.0593360000003</v>
      </c>
      <c r="L499">
        <v>3.580006</v>
      </c>
      <c r="M499" t="s">
        <v>4</v>
      </c>
      <c r="N499">
        <v>221.877184</v>
      </c>
      <c r="O499">
        <v>1.2612E-2</v>
      </c>
      <c r="P499" t="s">
        <v>5</v>
      </c>
      <c r="Q499">
        <v>686.95296299999995</v>
      </c>
      <c r="R499">
        <v>0.32555099999999998</v>
      </c>
      <c r="S499" t="s">
        <v>6</v>
      </c>
      <c r="T499">
        <v>118.508253</v>
      </c>
      <c r="U499">
        <v>1.4670000000000001E-2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1.3129999999999999E-3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8.3000000000000007</v>
      </c>
      <c r="AM499">
        <v>1573.77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4690.4902149999998</v>
      </c>
      <c r="I500">
        <v>4.0161680000000004</v>
      </c>
      <c r="J500" t="s">
        <v>3</v>
      </c>
      <c r="K500">
        <v>4685.8124019999996</v>
      </c>
      <c r="L500">
        <v>4.0056520000000004</v>
      </c>
      <c r="M500" t="s">
        <v>4</v>
      </c>
      <c r="N500">
        <v>234.20134999999999</v>
      </c>
      <c r="O500">
        <v>1.2801E-2</v>
      </c>
      <c r="P500" t="s">
        <v>5</v>
      </c>
      <c r="Q500">
        <v>725.27154099999996</v>
      </c>
      <c r="R500">
        <v>0.33437</v>
      </c>
      <c r="S500" t="s">
        <v>6</v>
      </c>
      <c r="T500">
        <v>125.078591</v>
      </c>
      <c r="U500">
        <v>1.541E-2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1.3129999999999999E-3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8.3000000000000007</v>
      </c>
      <c r="AM500">
        <v>1573.77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4937.4538279999997</v>
      </c>
      <c r="I501">
        <v>4.5636010000000002</v>
      </c>
      <c r="J501" t="s">
        <v>3</v>
      </c>
      <c r="K501">
        <v>4932.5299709999999</v>
      </c>
      <c r="L501">
        <v>4.5507030000000004</v>
      </c>
      <c r="M501" t="s">
        <v>4</v>
      </c>
      <c r="N501">
        <v>246.520408</v>
      </c>
      <c r="O501">
        <v>1.3868E-2</v>
      </c>
      <c r="P501" t="s">
        <v>5</v>
      </c>
      <c r="Q501">
        <v>763.55137000000002</v>
      </c>
      <c r="R501">
        <v>0.38266800000000001</v>
      </c>
      <c r="S501" t="s">
        <v>6</v>
      </c>
      <c r="T501">
        <v>131.68200200000001</v>
      </c>
      <c r="U501">
        <v>1.6746E-2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1.2949999999999999E-3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8.3000000000000007</v>
      </c>
      <c r="AM501">
        <v>1573.77</v>
      </c>
    </row>
    <row r="502" spans="1:39" x14ac:dyDescent="0.25">
      <c r="A502" t="s">
        <v>77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209.24755200000001</v>
      </c>
      <c r="I502">
        <v>4.1640999999999997E-2</v>
      </c>
      <c r="J502" t="s">
        <v>3</v>
      </c>
      <c r="K502">
        <v>209.01670799999999</v>
      </c>
      <c r="L502">
        <v>4.1515999999999997E-2</v>
      </c>
      <c r="M502" t="s">
        <v>4</v>
      </c>
      <c r="N502">
        <v>12.311265000000001</v>
      </c>
      <c r="O502">
        <v>1.4580000000000001E-3</v>
      </c>
      <c r="P502" t="s">
        <v>5</v>
      </c>
      <c r="Q502">
        <v>0</v>
      </c>
      <c r="R502">
        <v>0</v>
      </c>
      <c r="S502" t="s">
        <v>6</v>
      </c>
      <c r="T502">
        <v>6.5221710000000002</v>
      </c>
      <c r="U502">
        <v>3.9599999999999998E-4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6.4549999999999998E-3</v>
      </c>
      <c r="AG502">
        <v>1.7E-5</v>
      </c>
      <c r="AH502" t="s">
        <v>11</v>
      </c>
      <c r="AI502">
        <v>0.99478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77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418.50753200000003</v>
      </c>
      <c r="I503">
        <v>0.12790099999999999</v>
      </c>
      <c r="J503" t="s">
        <v>3</v>
      </c>
      <c r="K503">
        <v>418.04620999999997</v>
      </c>
      <c r="L503">
        <v>0.12759000000000001</v>
      </c>
      <c r="M503" t="s">
        <v>4</v>
      </c>
      <c r="N503">
        <v>24.613232</v>
      </c>
      <c r="O503">
        <v>1.6609999999999999E-3</v>
      </c>
      <c r="P503" t="s">
        <v>5</v>
      </c>
      <c r="Q503">
        <v>0</v>
      </c>
      <c r="R503">
        <v>0</v>
      </c>
      <c r="S503" t="s">
        <v>6</v>
      </c>
      <c r="T503">
        <v>13.103631</v>
      </c>
      <c r="U503">
        <v>2.2550000000000001E-3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4.8399999999999997E-3</v>
      </c>
      <c r="AG503">
        <v>1.4E-5</v>
      </c>
      <c r="AH503" t="s">
        <v>11</v>
      </c>
      <c r="AI503">
        <v>0.99507999999999996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77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627.77208399999995</v>
      </c>
      <c r="I504">
        <v>0.22852600000000001</v>
      </c>
      <c r="J504" t="s">
        <v>3</v>
      </c>
      <c r="K504">
        <v>627.08060999999998</v>
      </c>
      <c r="L504">
        <v>0.22798399999999999</v>
      </c>
      <c r="M504" t="s">
        <v>4</v>
      </c>
      <c r="N504">
        <v>36.907196999999996</v>
      </c>
      <c r="O504">
        <v>1.9919999999999998E-3</v>
      </c>
      <c r="P504" t="s">
        <v>5</v>
      </c>
      <c r="Q504">
        <v>0</v>
      </c>
      <c r="R504">
        <v>0</v>
      </c>
      <c r="S504" t="s">
        <v>6</v>
      </c>
      <c r="T504">
        <v>19.682345000000002</v>
      </c>
      <c r="U504">
        <v>5.6420000000000003E-3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3.5720000000000001E-3</v>
      </c>
      <c r="AG504">
        <v>1.1E-5</v>
      </c>
      <c r="AH504" t="s">
        <v>11</v>
      </c>
      <c r="AI504">
        <v>0.99509300000000001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77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837.05825800000002</v>
      </c>
      <c r="I505">
        <v>0.46754800000000002</v>
      </c>
      <c r="J505" t="s">
        <v>3</v>
      </c>
      <c r="K505">
        <v>836.13633300000004</v>
      </c>
      <c r="L505">
        <v>0.46641199999999999</v>
      </c>
      <c r="M505" t="s">
        <v>4</v>
      </c>
      <c r="N505">
        <v>49.206829999999997</v>
      </c>
      <c r="O505">
        <v>3.3519999999999999E-3</v>
      </c>
      <c r="P505" t="s">
        <v>5</v>
      </c>
      <c r="Q505">
        <v>0</v>
      </c>
      <c r="R505">
        <v>0</v>
      </c>
      <c r="S505" t="s">
        <v>6</v>
      </c>
      <c r="T505">
        <v>26.261054999999999</v>
      </c>
      <c r="U505">
        <v>1.0449E-2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2.8860000000000001E-3</v>
      </c>
      <c r="AG505">
        <v>9.0000000000000002E-6</v>
      </c>
      <c r="AH505" t="s">
        <v>11</v>
      </c>
      <c r="AI505">
        <v>0.99509999999999998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77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1046.3611960000001</v>
      </c>
      <c r="I506">
        <v>0.88709300000000002</v>
      </c>
      <c r="J506" t="s">
        <v>3</v>
      </c>
      <c r="K506">
        <v>1045.2084620000001</v>
      </c>
      <c r="L506">
        <v>0.88509899999999997</v>
      </c>
      <c r="M506" t="s">
        <v>4</v>
      </c>
      <c r="N506">
        <v>61.531066000000003</v>
      </c>
      <c r="O506">
        <v>3.8612E-2</v>
      </c>
      <c r="P506" t="s">
        <v>5</v>
      </c>
      <c r="Q506">
        <v>0</v>
      </c>
      <c r="R506">
        <v>0</v>
      </c>
      <c r="S506" t="s">
        <v>6</v>
      </c>
      <c r="T506">
        <v>32.839937999999997</v>
      </c>
      <c r="U506">
        <v>1.5169999999999999E-2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2.098E-3</v>
      </c>
      <c r="AG506">
        <v>3.9999999999999998E-6</v>
      </c>
      <c r="AH506" t="s">
        <v>11</v>
      </c>
      <c r="AI506">
        <v>0.99510299999999996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77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1255.6314649999999</v>
      </c>
      <c r="I507">
        <v>1.178196</v>
      </c>
      <c r="J507" t="s">
        <v>3</v>
      </c>
      <c r="K507">
        <v>1254.2487450000001</v>
      </c>
      <c r="L507">
        <v>1.176099</v>
      </c>
      <c r="M507" t="s">
        <v>4</v>
      </c>
      <c r="N507">
        <v>73.827134999999998</v>
      </c>
      <c r="O507">
        <v>4.1442E-2</v>
      </c>
      <c r="P507" t="s">
        <v>5</v>
      </c>
      <c r="Q507">
        <v>0</v>
      </c>
      <c r="R507">
        <v>0</v>
      </c>
      <c r="S507" t="s">
        <v>6</v>
      </c>
      <c r="T507">
        <v>39.425395999999999</v>
      </c>
      <c r="U507">
        <v>2.1056999999999999E-2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1.9239999999999999E-3</v>
      </c>
      <c r="AG507">
        <v>3.0000000000000001E-6</v>
      </c>
      <c r="AH507" t="s">
        <v>11</v>
      </c>
      <c r="AI507">
        <v>0.99510799999999999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77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1464.887424</v>
      </c>
      <c r="I508">
        <v>1.4561839999999999</v>
      </c>
      <c r="J508" t="s">
        <v>3</v>
      </c>
      <c r="K508">
        <v>1463.2746119999999</v>
      </c>
      <c r="L508">
        <v>1.454485</v>
      </c>
      <c r="M508" t="s">
        <v>4</v>
      </c>
      <c r="N508">
        <v>86.123002</v>
      </c>
      <c r="O508">
        <v>4.1279999999999997E-2</v>
      </c>
      <c r="P508" t="s">
        <v>5</v>
      </c>
      <c r="Q508">
        <v>0</v>
      </c>
      <c r="R508">
        <v>0</v>
      </c>
      <c r="S508" t="s">
        <v>6</v>
      </c>
      <c r="T508">
        <v>46.012011000000001</v>
      </c>
      <c r="U508">
        <v>2.8771999999999999E-2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1.825E-3</v>
      </c>
      <c r="AG508">
        <v>3.0000000000000001E-6</v>
      </c>
      <c r="AH508" t="s">
        <v>11</v>
      </c>
      <c r="AI508">
        <v>0.99510900000000002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77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1674.155964</v>
      </c>
      <c r="I509">
        <v>1.816522</v>
      </c>
      <c r="J509" t="s">
        <v>3</v>
      </c>
      <c r="K509">
        <v>1672.3128810000001</v>
      </c>
      <c r="L509">
        <v>1.81484</v>
      </c>
      <c r="M509" t="s">
        <v>4</v>
      </c>
      <c r="N509">
        <v>98.423220999999998</v>
      </c>
      <c r="O509">
        <v>4.0638000000000001E-2</v>
      </c>
      <c r="P509" t="s">
        <v>5</v>
      </c>
      <c r="Q509">
        <v>0</v>
      </c>
      <c r="R509">
        <v>0</v>
      </c>
      <c r="S509" t="s">
        <v>6</v>
      </c>
      <c r="T509">
        <v>52.593156</v>
      </c>
      <c r="U509">
        <v>3.6249000000000003E-2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1.596E-3</v>
      </c>
      <c r="AG509">
        <v>1.9999999999999999E-6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77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1883.3726200000001</v>
      </c>
      <c r="I510">
        <v>2.114697</v>
      </c>
      <c r="J510" t="s">
        <v>3</v>
      </c>
      <c r="K510">
        <v>1881.2991850000001</v>
      </c>
      <c r="L510">
        <v>2.1128179999999999</v>
      </c>
      <c r="M510" t="s">
        <v>4</v>
      </c>
      <c r="N510">
        <v>110.725728</v>
      </c>
      <c r="O510">
        <v>3.9919000000000003E-2</v>
      </c>
      <c r="P510" t="s">
        <v>5</v>
      </c>
      <c r="Q510">
        <v>0</v>
      </c>
      <c r="R510">
        <v>0</v>
      </c>
      <c r="S510" t="s">
        <v>6</v>
      </c>
      <c r="T510">
        <v>59.171160999999998</v>
      </c>
      <c r="U510">
        <v>4.2277000000000002E-2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1.389E-3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2092.6183940000001</v>
      </c>
      <c r="I511">
        <v>2.5366170000000001</v>
      </c>
      <c r="J511" t="s">
        <v>3</v>
      </c>
      <c r="K511">
        <v>2090.3145949999998</v>
      </c>
      <c r="L511">
        <v>2.5351530000000002</v>
      </c>
      <c r="M511" t="s">
        <v>4</v>
      </c>
      <c r="N511">
        <v>123.027507</v>
      </c>
      <c r="O511">
        <v>4.0261999999999999E-2</v>
      </c>
      <c r="P511" t="s">
        <v>5</v>
      </c>
      <c r="Q511">
        <v>0</v>
      </c>
      <c r="R511">
        <v>0</v>
      </c>
      <c r="S511" t="s">
        <v>6</v>
      </c>
      <c r="T511">
        <v>65.744499000000005</v>
      </c>
      <c r="U511">
        <v>4.8454999999999998E-2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1.3730000000000001E-3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2301.8509669999999</v>
      </c>
      <c r="I512">
        <v>3.0748489999999999</v>
      </c>
      <c r="J512" t="s">
        <v>3</v>
      </c>
      <c r="K512">
        <v>2299.3169779999998</v>
      </c>
      <c r="L512">
        <v>3.0735980000000001</v>
      </c>
      <c r="M512" t="s">
        <v>4</v>
      </c>
      <c r="N512">
        <v>135.32730699999999</v>
      </c>
      <c r="O512">
        <v>3.9807000000000002E-2</v>
      </c>
      <c r="P512" t="s">
        <v>5</v>
      </c>
      <c r="Q512">
        <v>0</v>
      </c>
      <c r="R512">
        <v>0</v>
      </c>
      <c r="S512" t="s">
        <v>6</v>
      </c>
      <c r="T512">
        <v>72.304575999999997</v>
      </c>
      <c r="U512">
        <v>5.6262E-2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1.3600000000000001E-3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2511.1663429999999</v>
      </c>
      <c r="I513">
        <v>4.1917939999999998</v>
      </c>
      <c r="J513" t="s">
        <v>3</v>
      </c>
      <c r="K513">
        <v>2508.4017480000002</v>
      </c>
      <c r="L513">
        <v>4.1876709999999999</v>
      </c>
      <c r="M513" t="s">
        <v>4</v>
      </c>
      <c r="N513">
        <v>147.63111499999999</v>
      </c>
      <c r="O513">
        <v>4.3572E-2</v>
      </c>
      <c r="P513" t="s">
        <v>5</v>
      </c>
      <c r="Q513">
        <v>0</v>
      </c>
      <c r="R513">
        <v>0</v>
      </c>
      <c r="S513" t="s">
        <v>6</v>
      </c>
      <c r="T513">
        <v>78.869731000000002</v>
      </c>
      <c r="U513">
        <v>6.5154000000000004E-2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1.34E-3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2720.3672660000002</v>
      </c>
      <c r="I514">
        <v>4.7068490000000001</v>
      </c>
      <c r="J514" t="s">
        <v>3</v>
      </c>
      <c r="K514">
        <v>2717.3722509999998</v>
      </c>
      <c r="L514">
        <v>4.7022750000000002</v>
      </c>
      <c r="M514" t="s">
        <v>4</v>
      </c>
      <c r="N514">
        <v>159.92896200000001</v>
      </c>
      <c r="O514">
        <v>4.5142000000000002E-2</v>
      </c>
      <c r="P514" t="s">
        <v>5</v>
      </c>
      <c r="Q514">
        <v>0</v>
      </c>
      <c r="R514">
        <v>0</v>
      </c>
      <c r="S514" t="s">
        <v>6</v>
      </c>
      <c r="T514">
        <v>85.431281999999996</v>
      </c>
      <c r="U514">
        <v>7.1563000000000002E-2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1.3179999999999999E-3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2929.620942</v>
      </c>
      <c r="I515">
        <v>5.2905730000000002</v>
      </c>
      <c r="J515" t="s">
        <v>3</v>
      </c>
      <c r="K515">
        <v>2926.395771</v>
      </c>
      <c r="L515">
        <v>5.2855540000000003</v>
      </c>
      <c r="M515" t="s">
        <v>4</v>
      </c>
      <c r="N515">
        <v>172.233487</v>
      </c>
      <c r="O515">
        <v>4.5841E-2</v>
      </c>
      <c r="P515" t="s">
        <v>5</v>
      </c>
      <c r="Q515">
        <v>0</v>
      </c>
      <c r="R515">
        <v>0</v>
      </c>
      <c r="S515" t="s">
        <v>6</v>
      </c>
      <c r="T515">
        <v>91.989006000000003</v>
      </c>
      <c r="U515">
        <v>7.6021000000000005E-2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1.3140000000000001E-3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3138.9320120000002</v>
      </c>
      <c r="I516">
        <v>6.4776150000000001</v>
      </c>
      <c r="J516" t="s">
        <v>3</v>
      </c>
      <c r="K516">
        <v>3135.4764839999998</v>
      </c>
      <c r="L516">
        <v>6.4714919999999996</v>
      </c>
      <c r="M516" t="s">
        <v>4</v>
      </c>
      <c r="N516">
        <v>184.53437</v>
      </c>
      <c r="O516">
        <v>4.9508000000000003E-2</v>
      </c>
      <c r="P516" t="s">
        <v>5</v>
      </c>
      <c r="Q516">
        <v>0</v>
      </c>
      <c r="R516">
        <v>0</v>
      </c>
      <c r="S516" t="s">
        <v>6</v>
      </c>
      <c r="T516">
        <v>98.545923000000002</v>
      </c>
      <c r="U516">
        <v>8.0632999999999996E-2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1.3079999999999999E-3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3348.1645509999998</v>
      </c>
      <c r="I517">
        <v>7.0598939999999999</v>
      </c>
      <c r="J517" t="s">
        <v>3</v>
      </c>
      <c r="K517">
        <v>3344.4787839999999</v>
      </c>
      <c r="L517">
        <v>7.0540609999999999</v>
      </c>
      <c r="M517" t="s">
        <v>4</v>
      </c>
      <c r="N517">
        <v>196.834306</v>
      </c>
      <c r="O517">
        <v>5.1048000000000003E-2</v>
      </c>
      <c r="P517" t="s">
        <v>5</v>
      </c>
      <c r="Q517">
        <v>0</v>
      </c>
      <c r="R517">
        <v>0</v>
      </c>
      <c r="S517" t="s">
        <v>6</v>
      </c>
      <c r="T517">
        <v>105.100567</v>
      </c>
      <c r="U517">
        <v>8.6206000000000005E-2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1.2999999999999999E-3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3557.4281930000002</v>
      </c>
      <c r="I518">
        <v>7.8688669999999998</v>
      </c>
      <c r="J518" t="s">
        <v>3</v>
      </c>
      <c r="K518">
        <v>3553.5123389999999</v>
      </c>
      <c r="L518">
        <v>7.8631250000000001</v>
      </c>
      <c r="M518" t="s">
        <v>4</v>
      </c>
      <c r="N518">
        <v>209.132384</v>
      </c>
      <c r="O518">
        <v>5.4757E-2</v>
      </c>
      <c r="P518" t="s">
        <v>5</v>
      </c>
      <c r="Q518">
        <v>0</v>
      </c>
      <c r="R518">
        <v>0</v>
      </c>
      <c r="S518" t="s">
        <v>6</v>
      </c>
      <c r="T518">
        <v>111.65788999999999</v>
      </c>
      <c r="U518">
        <v>9.1086E-2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1.2960000000000001E-3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3766.6747270000001</v>
      </c>
      <c r="I519">
        <v>8.6784440000000007</v>
      </c>
      <c r="J519" t="s">
        <v>3</v>
      </c>
      <c r="K519">
        <v>3762.5288719999999</v>
      </c>
      <c r="L519">
        <v>8.6726860000000006</v>
      </c>
      <c r="M519" t="s">
        <v>4</v>
      </c>
      <c r="N519">
        <v>221.43188900000001</v>
      </c>
      <c r="O519">
        <v>5.4255999999999999E-2</v>
      </c>
      <c r="P519" t="s">
        <v>5</v>
      </c>
      <c r="Q519">
        <v>0</v>
      </c>
      <c r="R519">
        <v>0</v>
      </c>
      <c r="S519" t="s">
        <v>6</v>
      </c>
      <c r="T519">
        <v>118.21892200000001</v>
      </c>
      <c r="U519">
        <v>9.7434000000000007E-2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1.289E-3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3975.9562350000001</v>
      </c>
      <c r="I520">
        <v>9.3886369999999992</v>
      </c>
      <c r="J520" t="s">
        <v>3</v>
      </c>
      <c r="K520">
        <v>3971.5800290000002</v>
      </c>
      <c r="L520">
        <v>9.3839480000000002</v>
      </c>
      <c r="M520" t="s">
        <v>4</v>
      </c>
      <c r="N520">
        <v>233.731447</v>
      </c>
      <c r="O520">
        <v>5.4276999999999999E-2</v>
      </c>
      <c r="P520" t="s">
        <v>5</v>
      </c>
      <c r="Q520">
        <v>0</v>
      </c>
      <c r="R520">
        <v>0</v>
      </c>
      <c r="S520" t="s">
        <v>6</v>
      </c>
      <c r="T520">
        <v>124.779599</v>
      </c>
      <c r="U520">
        <v>0.104821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1.2869999999999999E-3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4185.2605759999997</v>
      </c>
      <c r="I521">
        <v>9.9788010000000007</v>
      </c>
      <c r="J521" t="s">
        <v>3</v>
      </c>
      <c r="K521">
        <v>4180.6541889999999</v>
      </c>
      <c r="L521">
        <v>9.9719250000000006</v>
      </c>
      <c r="M521" t="s">
        <v>4</v>
      </c>
      <c r="N521">
        <v>246.03097199999999</v>
      </c>
      <c r="O521">
        <v>5.3960000000000001E-2</v>
      </c>
      <c r="P521" t="s">
        <v>5</v>
      </c>
      <c r="Q521">
        <v>0</v>
      </c>
      <c r="R521">
        <v>0</v>
      </c>
      <c r="S521" t="s">
        <v>6</v>
      </c>
      <c r="T521">
        <v>131.37191799999999</v>
      </c>
      <c r="U521">
        <v>0.115442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1.2819999999999999E-3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161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253.76398599999999</v>
      </c>
      <c r="I522">
        <v>6.5753000000000006E-2</v>
      </c>
      <c r="J522" t="s">
        <v>3</v>
      </c>
      <c r="K522">
        <v>253.49144100000001</v>
      </c>
      <c r="L522">
        <v>6.6198999999999994E-2</v>
      </c>
      <c r="M522" t="s">
        <v>4</v>
      </c>
      <c r="N522">
        <v>12.871503000000001</v>
      </c>
      <c r="O522">
        <v>5.4199999999999995E-4</v>
      </c>
      <c r="P522" t="s">
        <v>5</v>
      </c>
      <c r="Q522">
        <v>40.601053999999998</v>
      </c>
      <c r="R522">
        <v>6.5100000000000002E-3</v>
      </c>
      <c r="S522" t="s">
        <v>6</v>
      </c>
      <c r="T522">
        <v>6.6867970000000003</v>
      </c>
      <c r="U522">
        <v>1.25E-4</v>
      </c>
      <c r="V522" t="s">
        <v>7</v>
      </c>
      <c r="W522">
        <v>6.7692880000000004</v>
      </c>
      <c r="X522">
        <v>3.57E-4</v>
      </c>
      <c r="Y522" t="s">
        <v>8</v>
      </c>
      <c r="Z522">
        <v>22.920424000000001</v>
      </c>
      <c r="AA522">
        <v>5.7489999999999998E-3</v>
      </c>
      <c r="AB522" t="s">
        <v>9</v>
      </c>
      <c r="AC522">
        <v>196.946956</v>
      </c>
      <c r="AD522">
        <v>5.0965999999999997E-2</v>
      </c>
      <c r="AE522" t="s">
        <v>10</v>
      </c>
      <c r="AF522">
        <v>7.1029999999999999E-3</v>
      </c>
      <c r="AG522">
        <v>1.7E-5</v>
      </c>
      <c r="AH522" t="s">
        <v>11</v>
      </c>
      <c r="AI522">
        <v>0.99467799999999995</v>
      </c>
      <c r="AJ522">
        <v>3.9999999999999998E-6</v>
      </c>
      <c r="AK522" t="s">
        <v>12</v>
      </c>
      <c r="AL522">
        <v>0</v>
      </c>
      <c r="AM522">
        <v>0</v>
      </c>
    </row>
    <row r="523" spans="1:39" x14ac:dyDescent="0.25">
      <c r="A523" t="s">
        <v>161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507.21912700000001</v>
      </c>
      <c r="I523">
        <v>0.22357399999999999</v>
      </c>
      <c r="J523" t="s">
        <v>3</v>
      </c>
      <c r="K523">
        <v>506.68163099999998</v>
      </c>
      <c r="L523">
        <v>0.22375100000000001</v>
      </c>
      <c r="M523" t="s">
        <v>4</v>
      </c>
      <c r="N523">
        <v>25.742166999999998</v>
      </c>
      <c r="O523">
        <v>1.413E-3</v>
      </c>
      <c r="P523" t="s">
        <v>5</v>
      </c>
      <c r="Q523">
        <v>81.530124000000001</v>
      </c>
      <c r="R523">
        <v>3.2488999999999997E-2</v>
      </c>
      <c r="S523" t="s">
        <v>6</v>
      </c>
      <c r="T523">
        <v>13.341884</v>
      </c>
      <c r="U523">
        <v>2.9100000000000003E-4</v>
      </c>
      <c r="V523" t="s">
        <v>7</v>
      </c>
      <c r="W523">
        <v>13.532575</v>
      </c>
      <c r="X523">
        <v>7.1599999999999995E-4</v>
      </c>
      <c r="Y523" t="s">
        <v>8</v>
      </c>
      <c r="Z523">
        <v>46.212246999999998</v>
      </c>
      <c r="AA523">
        <v>3.0176000000000001E-2</v>
      </c>
      <c r="AB523" t="s">
        <v>9</v>
      </c>
      <c r="AC523">
        <v>393.28329500000001</v>
      </c>
      <c r="AD523">
        <v>0.13886000000000001</v>
      </c>
      <c r="AE523" t="s">
        <v>10</v>
      </c>
      <c r="AF523">
        <v>4.2110000000000003E-3</v>
      </c>
      <c r="AG523">
        <v>1.5E-5</v>
      </c>
      <c r="AH523" t="s">
        <v>11</v>
      </c>
      <c r="AI523">
        <v>0.99503299999999995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161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760.62633900000003</v>
      </c>
      <c r="I524">
        <v>0.49887500000000001</v>
      </c>
      <c r="J524" t="s">
        <v>3</v>
      </c>
      <c r="K524">
        <v>759.82347900000002</v>
      </c>
      <c r="L524">
        <v>0.49852200000000002</v>
      </c>
      <c r="M524" t="s">
        <v>4</v>
      </c>
      <c r="N524">
        <v>38.610785</v>
      </c>
      <c r="O524">
        <v>1.7489999999999999E-3</v>
      </c>
      <c r="P524" t="s">
        <v>5</v>
      </c>
      <c r="Q524">
        <v>122.450102</v>
      </c>
      <c r="R524">
        <v>0.16644900000000001</v>
      </c>
      <c r="S524" t="s">
        <v>6</v>
      </c>
      <c r="T524">
        <v>19.998481999999999</v>
      </c>
      <c r="U524">
        <v>5.3899999999999998E-4</v>
      </c>
      <c r="V524" t="s">
        <v>7</v>
      </c>
      <c r="W524">
        <v>20.288755999999999</v>
      </c>
      <c r="X524">
        <v>8.34E-4</v>
      </c>
      <c r="Y524" t="s">
        <v>8</v>
      </c>
      <c r="Z524">
        <v>69.498587000000001</v>
      </c>
      <c r="AA524">
        <v>0.161689</v>
      </c>
      <c r="AB524" t="s">
        <v>9</v>
      </c>
      <c r="AC524">
        <v>589.57120499999996</v>
      </c>
      <c r="AD524">
        <v>0.32672800000000002</v>
      </c>
      <c r="AE524" t="s">
        <v>10</v>
      </c>
      <c r="AF524">
        <v>3.333E-3</v>
      </c>
      <c r="AG524">
        <v>1.0000000000000001E-5</v>
      </c>
      <c r="AH524" t="s">
        <v>11</v>
      </c>
      <c r="AI524">
        <v>0.99509499999999995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161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1014.085829</v>
      </c>
      <c r="I525">
        <v>0.93294200000000005</v>
      </c>
      <c r="J525" t="s">
        <v>3</v>
      </c>
      <c r="K525">
        <v>1013.016849</v>
      </c>
      <c r="L525">
        <v>0.92831900000000001</v>
      </c>
      <c r="M525" t="s">
        <v>4</v>
      </c>
      <c r="N525">
        <v>51.489739</v>
      </c>
      <c r="O525">
        <v>6.9350000000000002E-3</v>
      </c>
      <c r="P525" t="s">
        <v>5</v>
      </c>
      <c r="Q525">
        <v>163.258297</v>
      </c>
      <c r="R525">
        <v>1.0520419999999999</v>
      </c>
      <c r="S525" t="s">
        <v>6</v>
      </c>
      <c r="T525">
        <v>26.657176</v>
      </c>
      <c r="U525">
        <v>3.2079999999999999E-3</v>
      </c>
      <c r="V525" t="s">
        <v>7</v>
      </c>
      <c r="W525">
        <v>27.053643999999998</v>
      </c>
      <c r="X525">
        <v>2.114E-3</v>
      </c>
      <c r="Y525" t="s">
        <v>8</v>
      </c>
      <c r="Z525">
        <v>92.684055000000001</v>
      </c>
      <c r="AA525">
        <v>1.2054039999999999</v>
      </c>
      <c r="AB525" t="s">
        <v>9</v>
      </c>
      <c r="AC525">
        <v>785.96916399999998</v>
      </c>
      <c r="AD525">
        <v>1.4453959999999999</v>
      </c>
      <c r="AE525" t="s">
        <v>10</v>
      </c>
      <c r="AF525">
        <v>2.552E-3</v>
      </c>
      <c r="AG525">
        <v>6.0000000000000002E-6</v>
      </c>
      <c r="AH525" t="s">
        <v>11</v>
      </c>
      <c r="AI525">
        <v>0.99509899999999996</v>
      </c>
      <c r="AJ525">
        <v>0</v>
      </c>
      <c r="AK525" t="s">
        <v>12</v>
      </c>
      <c r="AL525">
        <v>0.04</v>
      </c>
      <c r="AM525">
        <v>7.8399999999999997E-2</v>
      </c>
    </row>
    <row r="526" spans="1:39" x14ac:dyDescent="0.25">
      <c r="A526" t="s">
        <v>161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1267.3916240000001</v>
      </c>
      <c r="I526">
        <v>1.7436210000000001</v>
      </c>
      <c r="J526" t="s">
        <v>3</v>
      </c>
      <c r="K526">
        <v>1266.0578390000001</v>
      </c>
      <c r="L526">
        <v>1.757873</v>
      </c>
      <c r="M526" t="s">
        <v>4</v>
      </c>
      <c r="N526">
        <v>64.364734999999996</v>
      </c>
      <c r="O526">
        <v>1.1344E-2</v>
      </c>
      <c r="P526" t="s">
        <v>5</v>
      </c>
      <c r="Q526">
        <v>204.063029</v>
      </c>
      <c r="R526">
        <v>3.9218600000000001</v>
      </c>
      <c r="S526" t="s">
        <v>6</v>
      </c>
      <c r="T526">
        <v>33.315772000000003</v>
      </c>
      <c r="U526">
        <v>4.1250000000000002E-3</v>
      </c>
      <c r="V526" t="s">
        <v>7</v>
      </c>
      <c r="W526">
        <v>33.812050999999997</v>
      </c>
      <c r="X526">
        <v>2.2880000000000001E-3</v>
      </c>
      <c r="Y526" t="s">
        <v>8</v>
      </c>
      <c r="Z526">
        <v>115.880753</v>
      </c>
      <c r="AA526">
        <v>4.2823529999999996</v>
      </c>
      <c r="AB526" t="s">
        <v>9</v>
      </c>
      <c r="AC526">
        <v>982.22157000000004</v>
      </c>
      <c r="AD526">
        <v>1.851898</v>
      </c>
      <c r="AE526" t="s">
        <v>10</v>
      </c>
      <c r="AF526">
        <v>2.3029999999999999E-3</v>
      </c>
      <c r="AG526">
        <v>5.0000000000000004E-6</v>
      </c>
      <c r="AH526" t="s">
        <v>11</v>
      </c>
      <c r="AI526">
        <v>0.99510699999999996</v>
      </c>
      <c r="AJ526">
        <v>0</v>
      </c>
      <c r="AK526" t="s">
        <v>12</v>
      </c>
      <c r="AL526">
        <v>0.04</v>
      </c>
      <c r="AM526">
        <v>7.8399999999999997E-2</v>
      </c>
    </row>
    <row r="527" spans="1:39" x14ac:dyDescent="0.25">
      <c r="A527" t="s">
        <v>161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1520.853748</v>
      </c>
      <c r="I527">
        <v>2.2821389999999999</v>
      </c>
      <c r="J527" t="s">
        <v>3</v>
      </c>
      <c r="K527">
        <v>1519.2530979999999</v>
      </c>
      <c r="L527">
        <v>2.3162950000000002</v>
      </c>
      <c r="M527" t="s">
        <v>4</v>
      </c>
      <c r="N527">
        <v>77.239146000000005</v>
      </c>
      <c r="O527">
        <v>2.0725E-2</v>
      </c>
      <c r="P527" t="s">
        <v>5</v>
      </c>
      <c r="Q527">
        <v>244.88781399999999</v>
      </c>
      <c r="R527">
        <v>8.1308279999999993</v>
      </c>
      <c r="S527" t="s">
        <v>6</v>
      </c>
      <c r="T527">
        <v>39.980874999999997</v>
      </c>
      <c r="U527">
        <v>8.5240000000000003E-3</v>
      </c>
      <c r="V527" t="s">
        <v>7</v>
      </c>
      <c r="W527">
        <v>40.583435999999999</v>
      </c>
      <c r="X527">
        <v>4.1989999999999996E-3</v>
      </c>
      <c r="Y527" t="s">
        <v>8</v>
      </c>
      <c r="Z527">
        <v>139.09572</v>
      </c>
      <c r="AA527">
        <v>9.0372039999999991</v>
      </c>
      <c r="AB527" t="s">
        <v>9</v>
      </c>
      <c r="AC527">
        <v>1178.5782979999999</v>
      </c>
      <c r="AD527">
        <v>4.1392110000000004</v>
      </c>
      <c r="AE527" t="s">
        <v>10</v>
      </c>
      <c r="AF527">
        <v>2.0760000000000002E-3</v>
      </c>
      <c r="AG527">
        <v>3.9999999999999998E-6</v>
      </c>
      <c r="AH527" t="s">
        <v>11</v>
      </c>
      <c r="AI527">
        <v>0.99510900000000002</v>
      </c>
      <c r="AJ527">
        <v>0</v>
      </c>
      <c r="AK527" t="s">
        <v>12</v>
      </c>
      <c r="AL527">
        <v>0.04</v>
      </c>
      <c r="AM527">
        <v>7.8399999999999997E-2</v>
      </c>
    </row>
    <row r="528" spans="1:39" x14ac:dyDescent="0.25">
      <c r="A528" t="s">
        <v>161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1774.1407469999999</v>
      </c>
      <c r="I528">
        <v>5.8697410000000003</v>
      </c>
      <c r="J528" t="s">
        <v>3</v>
      </c>
      <c r="K528">
        <v>1772.2751860000001</v>
      </c>
      <c r="L528">
        <v>5.9573169999999998</v>
      </c>
      <c r="M528" t="s">
        <v>4</v>
      </c>
      <c r="N528">
        <v>90.109678000000002</v>
      </c>
      <c r="O528">
        <v>2.2269000000000001E-2</v>
      </c>
      <c r="P528" t="s">
        <v>5</v>
      </c>
      <c r="Q528">
        <v>285.64095600000002</v>
      </c>
      <c r="R528">
        <v>16.501367999999999</v>
      </c>
      <c r="S528" t="s">
        <v>6</v>
      </c>
      <c r="T528">
        <v>46.642508999999997</v>
      </c>
      <c r="U528">
        <v>8.6409999999999994E-3</v>
      </c>
      <c r="V528" t="s">
        <v>7</v>
      </c>
      <c r="W528">
        <v>47.352601</v>
      </c>
      <c r="X528">
        <v>4.96E-3</v>
      </c>
      <c r="Y528" t="s">
        <v>8</v>
      </c>
      <c r="Z528">
        <v>162.24221299999999</v>
      </c>
      <c r="AA528">
        <v>17.8765</v>
      </c>
      <c r="AB528" t="s">
        <v>9</v>
      </c>
      <c r="AC528">
        <v>1374.844971</v>
      </c>
      <c r="AD528">
        <v>4.7119520000000001</v>
      </c>
      <c r="AE528" t="s">
        <v>10</v>
      </c>
      <c r="AF528">
        <v>2.006E-3</v>
      </c>
      <c r="AG528">
        <v>3.9999999999999998E-6</v>
      </c>
      <c r="AH528" t="s">
        <v>11</v>
      </c>
      <c r="AI528">
        <v>0.99511099999999997</v>
      </c>
      <c r="AJ528">
        <v>0</v>
      </c>
      <c r="AK528" t="s">
        <v>12</v>
      </c>
      <c r="AL528">
        <v>0.04</v>
      </c>
      <c r="AM528">
        <v>7.8399999999999997E-2</v>
      </c>
    </row>
    <row r="529" spans="1:39" x14ac:dyDescent="0.25">
      <c r="A529" t="s">
        <v>161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2027.5146609999999</v>
      </c>
      <c r="I529">
        <v>9.4527900000000002</v>
      </c>
      <c r="J529" t="s">
        <v>3</v>
      </c>
      <c r="K529">
        <v>2025.383787</v>
      </c>
      <c r="L529">
        <v>9.5816119999999998</v>
      </c>
      <c r="M529" t="s">
        <v>4</v>
      </c>
      <c r="N529">
        <v>102.98783899999999</v>
      </c>
      <c r="O529">
        <v>2.5600000000000001E-2</v>
      </c>
      <c r="P529" t="s">
        <v>5</v>
      </c>
      <c r="Q529">
        <v>326.50935900000002</v>
      </c>
      <c r="R529">
        <v>23.137401000000001</v>
      </c>
      <c r="S529" t="s">
        <v>6</v>
      </c>
      <c r="T529">
        <v>53.306240000000003</v>
      </c>
      <c r="U529">
        <v>1.0449E-2</v>
      </c>
      <c r="V529" t="s">
        <v>7</v>
      </c>
      <c r="W529">
        <v>54.123840000000001</v>
      </c>
      <c r="X529">
        <v>5.3080000000000002E-3</v>
      </c>
      <c r="Y529" t="s">
        <v>8</v>
      </c>
      <c r="Z529">
        <v>185.49330699999999</v>
      </c>
      <c r="AA529">
        <v>25.030718</v>
      </c>
      <c r="AB529" t="s">
        <v>9</v>
      </c>
      <c r="AC529">
        <v>1571.0811180000001</v>
      </c>
      <c r="AD529">
        <v>5.2862749999999998</v>
      </c>
      <c r="AE529" t="s">
        <v>10</v>
      </c>
      <c r="AF529">
        <v>1.908E-3</v>
      </c>
      <c r="AG529">
        <v>3.0000000000000001E-6</v>
      </c>
      <c r="AH529" t="s">
        <v>11</v>
      </c>
      <c r="AI529">
        <v>0.99511099999999997</v>
      </c>
      <c r="AJ529">
        <v>0</v>
      </c>
      <c r="AK529" t="s">
        <v>12</v>
      </c>
      <c r="AL529">
        <v>0.04</v>
      </c>
      <c r="AM529">
        <v>7.8399999999999997E-2</v>
      </c>
    </row>
    <row r="530" spans="1:39" x14ac:dyDescent="0.25">
      <c r="A530" t="s">
        <v>161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2280.969067</v>
      </c>
      <c r="I530">
        <v>10.488407</v>
      </c>
      <c r="J530" t="s">
        <v>3</v>
      </c>
      <c r="K530">
        <v>2278.5736179999999</v>
      </c>
      <c r="L530">
        <v>10.622603</v>
      </c>
      <c r="M530" t="s">
        <v>4</v>
      </c>
      <c r="N530">
        <v>115.855884</v>
      </c>
      <c r="O530">
        <v>2.2596999999999999E-2</v>
      </c>
      <c r="P530" t="s">
        <v>5</v>
      </c>
      <c r="Q530">
        <v>367.47917100000001</v>
      </c>
      <c r="R530">
        <v>22.695325</v>
      </c>
      <c r="S530" t="s">
        <v>6</v>
      </c>
      <c r="T530">
        <v>59.966687999999998</v>
      </c>
      <c r="U530">
        <v>1.0217E-2</v>
      </c>
      <c r="V530" t="s">
        <v>7</v>
      </c>
      <c r="W530">
        <v>60.896222000000002</v>
      </c>
      <c r="X530">
        <v>4.9779999999999998E-3</v>
      </c>
      <c r="Y530" t="s">
        <v>8</v>
      </c>
      <c r="Z530">
        <v>208.849481</v>
      </c>
      <c r="AA530">
        <v>24.488543</v>
      </c>
      <c r="AB530" t="s">
        <v>9</v>
      </c>
      <c r="AC530">
        <v>1767.30467</v>
      </c>
      <c r="AD530">
        <v>4.9856490000000004</v>
      </c>
      <c r="AE530" t="s">
        <v>10</v>
      </c>
      <c r="AF530">
        <v>1.6949999999999999E-3</v>
      </c>
      <c r="AG530">
        <v>1.9999999999999999E-6</v>
      </c>
      <c r="AH530" t="s">
        <v>11</v>
      </c>
      <c r="AI530">
        <v>0.99511099999999997</v>
      </c>
      <c r="AJ530">
        <v>0</v>
      </c>
      <c r="AK530" t="s">
        <v>12</v>
      </c>
      <c r="AL530">
        <v>0.04</v>
      </c>
      <c r="AM530">
        <v>7.8399999999999997E-2</v>
      </c>
    </row>
    <row r="531" spans="1:39" x14ac:dyDescent="0.25">
      <c r="A531" t="s">
        <v>161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2534.4665230000001</v>
      </c>
      <c r="I531">
        <v>9.1930569999999996</v>
      </c>
      <c r="J531" t="s">
        <v>3</v>
      </c>
      <c r="K531">
        <v>2531.8064260000001</v>
      </c>
      <c r="L531">
        <v>9.3099000000000007</v>
      </c>
      <c r="M531" t="s">
        <v>4</v>
      </c>
      <c r="N531">
        <v>128.73109099999999</v>
      </c>
      <c r="O531">
        <v>2.7720999999999999E-2</v>
      </c>
      <c r="P531" t="s">
        <v>5</v>
      </c>
      <c r="Q531">
        <v>408.45722699999999</v>
      </c>
      <c r="R531">
        <v>21.748631</v>
      </c>
      <c r="S531" t="s">
        <v>6</v>
      </c>
      <c r="T531">
        <v>66.618986000000007</v>
      </c>
      <c r="U531">
        <v>1.2116999999999999E-2</v>
      </c>
      <c r="V531" t="s">
        <v>7</v>
      </c>
      <c r="W531">
        <v>67.652225000000001</v>
      </c>
      <c r="X531">
        <v>6.0260000000000001E-3</v>
      </c>
      <c r="Y531" t="s">
        <v>8</v>
      </c>
      <c r="Z531">
        <v>232.21189899999999</v>
      </c>
      <c r="AA531">
        <v>23.694762999999998</v>
      </c>
      <c r="AB531" t="s">
        <v>9</v>
      </c>
      <c r="AC531">
        <v>1963.555732</v>
      </c>
      <c r="AD531">
        <v>6.065709</v>
      </c>
      <c r="AE531" t="s">
        <v>10</v>
      </c>
      <c r="AF531">
        <v>1.5089999999999999E-3</v>
      </c>
      <c r="AG531">
        <v>9.9999999999999995E-7</v>
      </c>
      <c r="AH531" t="s">
        <v>11</v>
      </c>
      <c r="AI531">
        <v>0.995112</v>
      </c>
      <c r="AJ531">
        <v>0</v>
      </c>
      <c r="AK531" t="s">
        <v>12</v>
      </c>
      <c r="AL531">
        <v>0.04</v>
      </c>
      <c r="AM531">
        <v>7.8399999999999997E-2</v>
      </c>
    </row>
    <row r="532" spans="1:39" x14ac:dyDescent="0.25">
      <c r="A532" t="s">
        <v>161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2787.9742769999998</v>
      </c>
      <c r="I532">
        <v>9.0571900000000003</v>
      </c>
      <c r="J532" t="s">
        <v>3</v>
      </c>
      <c r="K532">
        <v>2785.049653</v>
      </c>
      <c r="L532">
        <v>9.1638950000000001</v>
      </c>
      <c r="M532" t="s">
        <v>4</v>
      </c>
      <c r="N532">
        <v>141.59696600000001</v>
      </c>
      <c r="O532">
        <v>2.937E-2</v>
      </c>
      <c r="P532" t="s">
        <v>5</v>
      </c>
      <c r="Q532">
        <v>449.45956200000001</v>
      </c>
      <c r="R532">
        <v>21.330293999999999</v>
      </c>
      <c r="S532" t="s">
        <v>6</v>
      </c>
      <c r="T532">
        <v>73.254035999999999</v>
      </c>
      <c r="U532">
        <v>1.2462000000000001E-2</v>
      </c>
      <c r="V532" t="s">
        <v>7</v>
      </c>
      <c r="W532">
        <v>74.391704000000004</v>
      </c>
      <c r="X532">
        <v>6.0470000000000003E-3</v>
      </c>
      <c r="Y532" t="s">
        <v>8</v>
      </c>
      <c r="Z532">
        <v>255.60450700000001</v>
      </c>
      <c r="AA532">
        <v>23.265718</v>
      </c>
      <c r="AB532" t="s">
        <v>9</v>
      </c>
      <c r="AC532">
        <v>2159.8082469999999</v>
      </c>
      <c r="AD532">
        <v>6.5559320000000003</v>
      </c>
      <c r="AE532" t="s">
        <v>10</v>
      </c>
      <c r="AF532">
        <v>1.4890000000000001E-3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0.04</v>
      </c>
      <c r="AM532">
        <v>7.8399999999999997E-2</v>
      </c>
    </row>
    <row r="533" spans="1:39" x14ac:dyDescent="0.25">
      <c r="A533" t="s">
        <v>161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3041.461123</v>
      </c>
      <c r="I533">
        <v>9.3322210000000005</v>
      </c>
      <c r="J533" t="s">
        <v>3</v>
      </c>
      <c r="K533">
        <v>3038.2712110000002</v>
      </c>
      <c r="L533">
        <v>9.4338029999999993</v>
      </c>
      <c r="M533" t="s">
        <v>4</v>
      </c>
      <c r="N533">
        <v>154.46966800000001</v>
      </c>
      <c r="O533">
        <v>2.8778000000000001E-2</v>
      </c>
      <c r="P533" t="s">
        <v>5</v>
      </c>
      <c r="Q533">
        <v>490.45293800000002</v>
      </c>
      <c r="R533">
        <v>21.014025</v>
      </c>
      <c r="S533" t="s">
        <v>6</v>
      </c>
      <c r="T533">
        <v>79.890799999999999</v>
      </c>
      <c r="U533">
        <v>1.3115999999999999E-2</v>
      </c>
      <c r="V533" t="s">
        <v>7</v>
      </c>
      <c r="W533">
        <v>81.133548000000005</v>
      </c>
      <c r="X533">
        <v>6.0460000000000002E-3</v>
      </c>
      <c r="Y533" t="s">
        <v>8</v>
      </c>
      <c r="Z533">
        <v>278.96951899999999</v>
      </c>
      <c r="AA533">
        <v>22.894276000000001</v>
      </c>
      <c r="AB533" t="s">
        <v>9</v>
      </c>
      <c r="AC533">
        <v>2356.0415720000001</v>
      </c>
      <c r="AD533">
        <v>6.8392299999999997</v>
      </c>
      <c r="AE533" t="s">
        <v>10</v>
      </c>
      <c r="AF533">
        <v>1.485E-3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0.04</v>
      </c>
      <c r="AM533">
        <v>7.8399999999999997E-2</v>
      </c>
    </row>
    <row r="534" spans="1:39" x14ac:dyDescent="0.25">
      <c r="A534" t="s">
        <v>161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3294.994248</v>
      </c>
      <c r="I534">
        <v>9.9109920000000002</v>
      </c>
      <c r="J534" t="s">
        <v>3</v>
      </c>
      <c r="K534">
        <v>3291.5384130000002</v>
      </c>
      <c r="L534">
        <v>10.011043000000001</v>
      </c>
      <c r="M534" t="s">
        <v>4</v>
      </c>
      <c r="N534">
        <v>167.34143900000001</v>
      </c>
      <c r="O534">
        <v>2.9426999999999998E-2</v>
      </c>
      <c r="P534" t="s">
        <v>5</v>
      </c>
      <c r="Q534">
        <v>531.48233300000004</v>
      </c>
      <c r="R534">
        <v>20.956385000000001</v>
      </c>
      <c r="S534" t="s">
        <v>6</v>
      </c>
      <c r="T534">
        <v>86.531210999999999</v>
      </c>
      <c r="U534">
        <v>1.3736999999999999E-2</v>
      </c>
      <c r="V534" t="s">
        <v>7</v>
      </c>
      <c r="W534">
        <v>87.877215000000007</v>
      </c>
      <c r="X534">
        <v>6.0889999999999998E-3</v>
      </c>
      <c r="Y534" t="s">
        <v>8</v>
      </c>
      <c r="Z534">
        <v>302.32912700000003</v>
      </c>
      <c r="AA534">
        <v>22.759205000000001</v>
      </c>
      <c r="AB534" t="s">
        <v>9</v>
      </c>
      <c r="AC534">
        <v>2552.3172509999999</v>
      </c>
      <c r="AD534">
        <v>7.1422129999999999</v>
      </c>
      <c r="AE534" t="s">
        <v>10</v>
      </c>
      <c r="AF534">
        <v>1.4519999999999999E-3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0.04</v>
      </c>
      <c r="AM534">
        <v>7.8399999999999997E-2</v>
      </c>
    </row>
    <row r="535" spans="1:39" x14ac:dyDescent="0.25">
      <c r="A535" t="s">
        <v>161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3548.471724</v>
      </c>
      <c r="I535">
        <v>10.582991</v>
      </c>
      <c r="J535" t="s">
        <v>3</v>
      </c>
      <c r="K535">
        <v>3544.7508790000002</v>
      </c>
      <c r="L535">
        <v>10.674693</v>
      </c>
      <c r="M535" t="s">
        <v>4</v>
      </c>
      <c r="N535">
        <v>180.20595900000001</v>
      </c>
      <c r="O535">
        <v>2.9354000000000002E-2</v>
      </c>
      <c r="P535" t="s">
        <v>5</v>
      </c>
      <c r="Q535">
        <v>572.57684400000005</v>
      </c>
      <c r="R535">
        <v>20.779603999999999</v>
      </c>
      <c r="S535" t="s">
        <v>6</v>
      </c>
      <c r="T535">
        <v>93.169184000000001</v>
      </c>
      <c r="U535">
        <v>1.3986E-2</v>
      </c>
      <c r="V535" t="s">
        <v>7</v>
      </c>
      <c r="W535">
        <v>94.617553000000001</v>
      </c>
      <c r="X535">
        <v>6.1630000000000001E-3</v>
      </c>
      <c r="Y535" t="s">
        <v>8</v>
      </c>
      <c r="Z535">
        <v>325.72574400000002</v>
      </c>
      <c r="AA535">
        <v>22.503267999999998</v>
      </c>
      <c r="AB535" t="s">
        <v>9</v>
      </c>
      <c r="AC535">
        <v>2748.5193119999999</v>
      </c>
      <c r="AD535">
        <v>7.5526749999999998</v>
      </c>
      <c r="AE535" t="s">
        <v>10</v>
      </c>
      <c r="AF535">
        <v>1.438E-3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0.04</v>
      </c>
      <c r="AM535">
        <v>7.8399999999999997E-2</v>
      </c>
    </row>
    <row r="536" spans="1:39" x14ac:dyDescent="0.25">
      <c r="A536" t="s">
        <v>161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3801.9556149999999</v>
      </c>
      <c r="I536">
        <v>11.28349</v>
      </c>
      <c r="J536" t="s">
        <v>3</v>
      </c>
      <c r="K536">
        <v>3797.9696140000001</v>
      </c>
      <c r="L536">
        <v>11.372524</v>
      </c>
      <c r="M536" t="s">
        <v>4</v>
      </c>
      <c r="N536">
        <v>193.076436</v>
      </c>
      <c r="O536">
        <v>2.9322999999999998E-2</v>
      </c>
      <c r="P536" t="s">
        <v>5</v>
      </c>
      <c r="Q536">
        <v>613.66466100000002</v>
      </c>
      <c r="R536">
        <v>20.717251999999998</v>
      </c>
      <c r="S536" t="s">
        <v>6</v>
      </c>
      <c r="T536">
        <v>99.805823000000004</v>
      </c>
      <c r="U536">
        <v>1.4455000000000001E-2</v>
      </c>
      <c r="V536" t="s">
        <v>7</v>
      </c>
      <c r="W536">
        <v>101.356877</v>
      </c>
      <c r="X536">
        <v>6.3489999999999996E-3</v>
      </c>
      <c r="Y536" t="s">
        <v>8</v>
      </c>
      <c r="Z536">
        <v>349.11681499999997</v>
      </c>
      <c r="AA536">
        <v>22.405056999999999</v>
      </c>
      <c r="AB536" t="s">
        <v>9</v>
      </c>
      <c r="AC536">
        <v>2944.7299370000001</v>
      </c>
      <c r="AD536">
        <v>7.8484509999999998</v>
      </c>
      <c r="AE536" t="s">
        <v>10</v>
      </c>
      <c r="AF536">
        <v>1.436E-3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0.04</v>
      </c>
      <c r="AM536">
        <v>7.8399999999999997E-2</v>
      </c>
    </row>
    <row r="537" spans="1:39" x14ac:dyDescent="0.25">
      <c r="A537" t="s">
        <v>161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4055.4976029999998</v>
      </c>
      <c r="I537">
        <v>11.863085</v>
      </c>
      <c r="J537" t="s">
        <v>3</v>
      </c>
      <c r="K537">
        <v>4051.2461520000002</v>
      </c>
      <c r="L537">
        <v>11.943531999999999</v>
      </c>
      <c r="M537" t="s">
        <v>4</v>
      </c>
      <c r="N537">
        <v>205.94139000000001</v>
      </c>
      <c r="O537">
        <v>2.9877999999999998E-2</v>
      </c>
      <c r="P537" t="s">
        <v>5</v>
      </c>
      <c r="Q537">
        <v>654.76123299999995</v>
      </c>
      <c r="R537">
        <v>20.479346</v>
      </c>
      <c r="S537" t="s">
        <v>6</v>
      </c>
      <c r="T537">
        <v>106.44306899999999</v>
      </c>
      <c r="U537">
        <v>1.4408000000000001E-2</v>
      </c>
      <c r="V537" t="s">
        <v>7</v>
      </c>
      <c r="W537">
        <v>108.096642</v>
      </c>
      <c r="X537">
        <v>6.6030000000000004E-3</v>
      </c>
      <c r="Y537" t="s">
        <v>8</v>
      </c>
      <c r="Z537">
        <v>372.515289</v>
      </c>
      <c r="AA537">
        <v>22.128509999999999</v>
      </c>
      <c r="AB537" t="s">
        <v>9</v>
      </c>
      <c r="AC537">
        <v>3140.9959570000001</v>
      </c>
      <c r="AD537">
        <v>8.287039</v>
      </c>
      <c r="AE537" t="s">
        <v>10</v>
      </c>
      <c r="AF537">
        <v>1.4159999999999999E-3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0.04</v>
      </c>
      <c r="AM537">
        <v>7.8399999999999997E-2</v>
      </c>
    </row>
    <row r="538" spans="1:39" x14ac:dyDescent="0.25">
      <c r="A538" t="s">
        <v>161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4309.0141409999997</v>
      </c>
      <c r="I538">
        <v>12.385203000000001</v>
      </c>
      <c r="J538" t="s">
        <v>3</v>
      </c>
      <c r="K538">
        <v>4304.4982620000001</v>
      </c>
      <c r="L538">
        <v>12.460616999999999</v>
      </c>
      <c r="M538" t="s">
        <v>4</v>
      </c>
      <c r="N538">
        <v>218.81383600000001</v>
      </c>
      <c r="O538">
        <v>2.9056999999999999E-2</v>
      </c>
      <c r="P538" t="s">
        <v>5</v>
      </c>
      <c r="Q538">
        <v>695.84871799999996</v>
      </c>
      <c r="R538">
        <v>20.331515</v>
      </c>
      <c r="S538" t="s">
        <v>6</v>
      </c>
      <c r="T538">
        <v>113.08210800000001</v>
      </c>
      <c r="U538">
        <v>1.4611000000000001E-2</v>
      </c>
      <c r="V538" t="s">
        <v>7</v>
      </c>
      <c r="W538">
        <v>114.83981</v>
      </c>
      <c r="X538">
        <v>6.7780000000000002E-3</v>
      </c>
      <c r="Y538" t="s">
        <v>8</v>
      </c>
      <c r="Z538">
        <v>395.89958300000001</v>
      </c>
      <c r="AA538">
        <v>21.933888</v>
      </c>
      <c r="AB538" t="s">
        <v>9</v>
      </c>
      <c r="AC538">
        <v>3337.2378560000002</v>
      </c>
      <c r="AD538">
        <v>8.5404689999999999</v>
      </c>
      <c r="AE538" t="s">
        <v>10</v>
      </c>
      <c r="AF538">
        <v>1.379E-3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0.04</v>
      </c>
      <c r="AM538">
        <v>7.8399999999999997E-2</v>
      </c>
    </row>
    <row r="539" spans="1:39" x14ac:dyDescent="0.25">
      <c r="A539" t="s">
        <v>161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4562.5413959999996</v>
      </c>
      <c r="I539">
        <v>13.070565</v>
      </c>
      <c r="J539" t="s">
        <v>3</v>
      </c>
      <c r="K539">
        <v>4557.7603419999996</v>
      </c>
      <c r="L539">
        <v>13.137212</v>
      </c>
      <c r="M539" t="s">
        <v>4</v>
      </c>
      <c r="N539">
        <v>231.68006299999999</v>
      </c>
      <c r="O539">
        <v>2.9409000000000001E-2</v>
      </c>
      <c r="P539" t="s">
        <v>5</v>
      </c>
      <c r="Q539">
        <v>736.97403899999995</v>
      </c>
      <c r="R539">
        <v>20.321902999999999</v>
      </c>
      <c r="S539" t="s">
        <v>6</v>
      </c>
      <c r="T539">
        <v>119.719734</v>
      </c>
      <c r="U539">
        <v>1.5242E-2</v>
      </c>
      <c r="V539" t="s">
        <v>7</v>
      </c>
      <c r="W539">
        <v>121.58338999999999</v>
      </c>
      <c r="X539">
        <v>6.9220000000000002E-3</v>
      </c>
      <c r="Y539" t="s">
        <v>8</v>
      </c>
      <c r="Z539">
        <v>419.32121999999998</v>
      </c>
      <c r="AA539">
        <v>21.895620999999998</v>
      </c>
      <c r="AB539" t="s">
        <v>9</v>
      </c>
      <c r="AC539">
        <v>3533.4586570000001</v>
      </c>
      <c r="AD539">
        <v>8.6746770000000009</v>
      </c>
      <c r="AE539" t="s">
        <v>10</v>
      </c>
      <c r="AF539">
        <v>1.3730000000000001E-3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0.04</v>
      </c>
      <c r="AM539">
        <v>7.8399999999999997E-2</v>
      </c>
    </row>
    <row r="540" spans="1:39" x14ac:dyDescent="0.25">
      <c r="A540" t="s">
        <v>161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4816.0168649999996</v>
      </c>
      <c r="I540">
        <v>14.471842000000001</v>
      </c>
      <c r="J540" t="s">
        <v>3</v>
      </c>
      <c r="K540">
        <v>4810.9705860000004</v>
      </c>
      <c r="L540">
        <v>14.550217</v>
      </c>
      <c r="M540" t="s">
        <v>4</v>
      </c>
      <c r="N540">
        <v>244.547889</v>
      </c>
      <c r="O540">
        <v>3.0356999999999999E-2</v>
      </c>
      <c r="P540" t="s">
        <v>5</v>
      </c>
      <c r="Q540">
        <v>778.043857</v>
      </c>
      <c r="R540">
        <v>21.718197</v>
      </c>
      <c r="S540" t="s">
        <v>6</v>
      </c>
      <c r="T540">
        <v>126.357198</v>
      </c>
      <c r="U540">
        <v>1.5585E-2</v>
      </c>
      <c r="V540" t="s">
        <v>7</v>
      </c>
      <c r="W540">
        <v>128.330656</v>
      </c>
      <c r="X540">
        <v>7.0070000000000002E-3</v>
      </c>
      <c r="Y540" t="s">
        <v>8</v>
      </c>
      <c r="Z540">
        <v>442.69018599999998</v>
      </c>
      <c r="AA540">
        <v>23.241645999999999</v>
      </c>
      <c r="AB540" t="s">
        <v>9</v>
      </c>
      <c r="AC540">
        <v>3729.6805519999998</v>
      </c>
      <c r="AD540">
        <v>9.2223729999999993</v>
      </c>
      <c r="AE540" t="s">
        <v>10</v>
      </c>
      <c r="AF540">
        <v>1.3649999999999999E-3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0.04</v>
      </c>
      <c r="AM540">
        <v>7.8399999999999997E-2</v>
      </c>
    </row>
    <row r="541" spans="1:39" x14ac:dyDescent="0.25">
      <c r="A541" t="s">
        <v>161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5069.585</v>
      </c>
      <c r="I541">
        <v>15.182172</v>
      </c>
      <c r="J541" t="s">
        <v>3</v>
      </c>
      <c r="K541">
        <v>5064.2714839999999</v>
      </c>
      <c r="L541">
        <v>15.241834000000001</v>
      </c>
      <c r="M541" t="s">
        <v>4</v>
      </c>
      <c r="N541">
        <v>257.41651200000001</v>
      </c>
      <c r="O541">
        <v>2.9777000000000001E-2</v>
      </c>
      <c r="P541" t="s">
        <v>5</v>
      </c>
      <c r="Q541">
        <v>819.14394900000002</v>
      </c>
      <c r="R541">
        <v>21.276416000000001</v>
      </c>
      <c r="S541" t="s">
        <v>6</v>
      </c>
      <c r="T541">
        <v>133.05000999999999</v>
      </c>
      <c r="U541">
        <v>1.7430000000000001E-2</v>
      </c>
      <c r="V541" t="s">
        <v>7</v>
      </c>
      <c r="W541">
        <v>135.163308</v>
      </c>
      <c r="X541">
        <v>7.1900000000000002E-3</v>
      </c>
      <c r="Y541" t="s">
        <v>8</v>
      </c>
      <c r="Z541">
        <v>466.08229899999998</v>
      </c>
      <c r="AA541">
        <v>22.737248999999998</v>
      </c>
      <c r="AB541" t="s">
        <v>9</v>
      </c>
      <c r="AC541">
        <v>3925.9598190000002</v>
      </c>
      <c r="AD541">
        <v>9.5583589999999994</v>
      </c>
      <c r="AE541" t="s">
        <v>10</v>
      </c>
      <c r="AF541">
        <v>1.364E-3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0.04</v>
      </c>
      <c r="AM541">
        <v>7.8399999999999997E-2</v>
      </c>
    </row>
    <row r="542" spans="1:39" x14ac:dyDescent="0.25">
      <c r="A542" t="s">
        <v>162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162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162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162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162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162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162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162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162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162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162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162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162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162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162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162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162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162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162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162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163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216.480749</v>
      </c>
      <c r="I562">
        <v>5.2909999999999999E-2</v>
      </c>
      <c r="J562" t="s">
        <v>3</v>
      </c>
      <c r="K562">
        <v>216.21763200000001</v>
      </c>
      <c r="L562">
        <v>5.2554999999999998E-2</v>
      </c>
      <c r="M562" t="s">
        <v>4</v>
      </c>
      <c r="N562">
        <v>12.864570000000001</v>
      </c>
      <c r="O562">
        <v>5.9000000000000003E-4</v>
      </c>
      <c r="P562" t="s">
        <v>5</v>
      </c>
      <c r="Q562">
        <v>0</v>
      </c>
      <c r="R562">
        <v>0</v>
      </c>
      <c r="S562" t="s">
        <v>6</v>
      </c>
      <c r="T562">
        <v>6.554316</v>
      </c>
      <c r="U562">
        <v>2.0000000000000001E-4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5.574E-3</v>
      </c>
      <c r="AD562">
        <v>1.5E-5</v>
      </c>
      <c r="AE562" t="s">
        <v>10</v>
      </c>
      <c r="AF562">
        <v>0</v>
      </c>
      <c r="AG562">
        <v>0</v>
      </c>
      <c r="AH562" t="s">
        <v>11</v>
      </c>
      <c r="AI562">
        <v>0.99487400000000004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163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432.87345199999999</v>
      </c>
      <c r="I563">
        <v>0.107252</v>
      </c>
      <c r="J563" t="s">
        <v>3</v>
      </c>
      <c r="K563">
        <v>432.347711</v>
      </c>
      <c r="L563">
        <v>0.106909</v>
      </c>
      <c r="M563" t="s">
        <v>4</v>
      </c>
      <c r="N563">
        <v>25.730430999999999</v>
      </c>
      <c r="O563">
        <v>9.7999999999999997E-4</v>
      </c>
      <c r="P563" t="s">
        <v>5</v>
      </c>
      <c r="Q563">
        <v>0</v>
      </c>
      <c r="R563">
        <v>0</v>
      </c>
      <c r="S563" t="s">
        <v>6</v>
      </c>
      <c r="T563">
        <v>13.099423</v>
      </c>
      <c r="U563">
        <v>2.2900000000000001E-4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3.4650000000000002E-3</v>
      </c>
      <c r="AD563">
        <v>7.9999999999999996E-6</v>
      </c>
      <c r="AE563" t="s">
        <v>10</v>
      </c>
      <c r="AF563">
        <v>0</v>
      </c>
      <c r="AG563">
        <v>0</v>
      </c>
      <c r="AH563" t="s">
        <v>11</v>
      </c>
      <c r="AI563">
        <v>0.99503399999999997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163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649.25539100000003</v>
      </c>
      <c r="I564">
        <v>0.17116799999999999</v>
      </c>
      <c r="J564" t="s">
        <v>3</v>
      </c>
      <c r="K564">
        <v>648.46687999999995</v>
      </c>
      <c r="L564">
        <v>0.17097100000000001</v>
      </c>
      <c r="M564" t="s">
        <v>4</v>
      </c>
      <c r="N564">
        <v>38.596795999999998</v>
      </c>
      <c r="O564">
        <v>1.273E-3</v>
      </c>
      <c r="P564" t="s">
        <v>5</v>
      </c>
      <c r="Q564">
        <v>0</v>
      </c>
      <c r="R564">
        <v>0</v>
      </c>
      <c r="S564" t="s">
        <v>6</v>
      </c>
      <c r="T564">
        <v>19.644428999999999</v>
      </c>
      <c r="U564">
        <v>3.6900000000000002E-4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2.5799999999999998E-3</v>
      </c>
      <c r="AD564">
        <v>3.9999999999999998E-6</v>
      </c>
      <c r="AE564" t="s">
        <v>10</v>
      </c>
      <c r="AF564">
        <v>0</v>
      </c>
      <c r="AG564">
        <v>0</v>
      </c>
      <c r="AH564" t="s">
        <v>11</v>
      </c>
      <c r="AI564">
        <v>0.99508600000000003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163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865.65272800000002</v>
      </c>
      <c r="I565">
        <v>0.28055200000000002</v>
      </c>
      <c r="J565" t="s">
        <v>3</v>
      </c>
      <c r="K565">
        <v>864.60144400000001</v>
      </c>
      <c r="L565">
        <v>0.28009699999999998</v>
      </c>
      <c r="M565" t="s">
        <v>4</v>
      </c>
      <c r="N565">
        <v>51.460822</v>
      </c>
      <c r="O565">
        <v>1.5790000000000001E-3</v>
      </c>
      <c r="P565" t="s">
        <v>5</v>
      </c>
      <c r="Q565">
        <v>0</v>
      </c>
      <c r="R565">
        <v>0</v>
      </c>
      <c r="S565" t="s">
        <v>6</v>
      </c>
      <c r="T565">
        <v>26.191171000000001</v>
      </c>
      <c r="U565">
        <v>6.7000000000000002E-4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1.9659999999999999E-3</v>
      </c>
      <c r="AD565">
        <v>9.9999999999999995E-7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163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1082.0414599999999</v>
      </c>
      <c r="I566">
        <v>0.35255500000000001</v>
      </c>
      <c r="J566" t="s">
        <v>3</v>
      </c>
      <c r="K566">
        <v>1080.7271069999999</v>
      </c>
      <c r="L566">
        <v>0.35152600000000001</v>
      </c>
      <c r="M566" t="s">
        <v>4</v>
      </c>
      <c r="N566">
        <v>64.324644000000006</v>
      </c>
      <c r="O566">
        <v>2.029E-3</v>
      </c>
      <c r="P566" t="s">
        <v>5</v>
      </c>
      <c r="Q566">
        <v>0</v>
      </c>
      <c r="R566">
        <v>0</v>
      </c>
      <c r="S566" t="s">
        <v>6</v>
      </c>
      <c r="T566">
        <v>32.738399999999999</v>
      </c>
      <c r="U566">
        <v>1.049E-3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1.776E-3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0.99510299999999996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163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1298.436633</v>
      </c>
      <c r="I567">
        <v>0.53671800000000003</v>
      </c>
      <c r="J567" t="s">
        <v>3</v>
      </c>
      <c r="K567">
        <v>1296.85968</v>
      </c>
      <c r="L567">
        <v>0.53581999999999996</v>
      </c>
      <c r="M567" t="s">
        <v>4</v>
      </c>
      <c r="N567">
        <v>77.187855999999996</v>
      </c>
      <c r="O567">
        <v>2.0690000000000001E-3</v>
      </c>
      <c r="P567" t="s">
        <v>5</v>
      </c>
      <c r="Q567">
        <v>0</v>
      </c>
      <c r="R567">
        <v>0</v>
      </c>
      <c r="S567" t="s">
        <v>6</v>
      </c>
      <c r="T567">
        <v>39.290376999999999</v>
      </c>
      <c r="U567">
        <v>1.2949999999999999E-3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1.6590000000000001E-3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163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1514.7992019999999</v>
      </c>
      <c r="I568">
        <v>0.71331800000000001</v>
      </c>
      <c r="J568" t="s">
        <v>3</v>
      </c>
      <c r="K568">
        <v>1512.9599880000001</v>
      </c>
      <c r="L568">
        <v>0.71179800000000004</v>
      </c>
      <c r="M568" t="s">
        <v>4</v>
      </c>
      <c r="N568">
        <v>90.053522999999998</v>
      </c>
      <c r="O568">
        <v>2.735E-3</v>
      </c>
      <c r="P568" t="s">
        <v>5</v>
      </c>
      <c r="Q568">
        <v>0</v>
      </c>
      <c r="R568">
        <v>0</v>
      </c>
      <c r="S568" t="s">
        <v>6</v>
      </c>
      <c r="T568">
        <v>45.842244000000001</v>
      </c>
      <c r="U568">
        <v>1.4519999999999999E-3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1.5969999999999999E-3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0.99510699999999996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163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1731.1774069999999</v>
      </c>
      <c r="I569">
        <v>0.89711200000000002</v>
      </c>
      <c r="J569" t="s">
        <v>3</v>
      </c>
      <c r="K569">
        <v>1729.0749169999999</v>
      </c>
      <c r="L569">
        <v>0.89525699999999997</v>
      </c>
      <c r="M569" t="s">
        <v>4</v>
      </c>
      <c r="N569">
        <v>102.91899100000001</v>
      </c>
      <c r="O569">
        <v>3.2789999999999998E-3</v>
      </c>
      <c r="P569" t="s">
        <v>5</v>
      </c>
      <c r="Q569">
        <v>0</v>
      </c>
      <c r="R569">
        <v>0</v>
      </c>
      <c r="S569" t="s">
        <v>6</v>
      </c>
      <c r="T569">
        <v>52.395729000000003</v>
      </c>
      <c r="U569">
        <v>1.866E-3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1.567E-3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0.99511099999999997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163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1947.5792939999999</v>
      </c>
      <c r="I570">
        <v>1.083496</v>
      </c>
      <c r="J570" t="s">
        <v>3</v>
      </c>
      <c r="K570">
        <v>1945.2142289999999</v>
      </c>
      <c r="L570">
        <v>1.081102</v>
      </c>
      <c r="M570" t="s">
        <v>4</v>
      </c>
      <c r="N570">
        <v>115.78472499999999</v>
      </c>
      <c r="O570">
        <v>5.0309999999999999E-3</v>
      </c>
      <c r="P570" t="s">
        <v>5</v>
      </c>
      <c r="Q570">
        <v>0</v>
      </c>
      <c r="R570">
        <v>0</v>
      </c>
      <c r="S570" t="s">
        <v>6</v>
      </c>
      <c r="T570">
        <v>58.947094</v>
      </c>
      <c r="U570">
        <v>2.1320000000000002E-3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1.4630000000000001E-3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0.99511099999999997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163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2163.992788</v>
      </c>
      <c r="I571">
        <v>1.2825420000000001</v>
      </c>
      <c r="J571" t="s">
        <v>3</v>
      </c>
      <c r="K571">
        <v>2161.3652440000001</v>
      </c>
      <c r="L571">
        <v>1.2789459999999999</v>
      </c>
      <c r="M571" t="s">
        <v>4</v>
      </c>
      <c r="N571">
        <v>128.65107900000001</v>
      </c>
      <c r="O571">
        <v>6.293E-3</v>
      </c>
      <c r="P571" t="s">
        <v>5</v>
      </c>
      <c r="Q571">
        <v>0</v>
      </c>
      <c r="R571">
        <v>0</v>
      </c>
      <c r="S571" t="s">
        <v>6</v>
      </c>
      <c r="T571">
        <v>65.496397000000002</v>
      </c>
      <c r="U571">
        <v>2.434E-3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1.4319999999999999E-3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163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2380.3796480000001</v>
      </c>
      <c r="I572">
        <v>1.246251</v>
      </c>
      <c r="J572" t="s">
        <v>3</v>
      </c>
      <c r="K572">
        <v>2377.4897120000001</v>
      </c>
      <c r="L572">
        <v>1.2419039999999999</v>
      </c>
      <c r="M572" t="s">
        <v>4</v>
      </c>
      <c r="N572">
        <v>141.51920999999999</v>
      </c>
      <c r="O572">
        <v>6.718E-3</v>
      </c>
      <c r="P572" t="s">
        <v>5</v>
      </c>
      <c r="Q572">
        <v>0</v>
      </c>
      <c r="R572">
        <v>0</v>
      </c>
      <c r="S572" t="s">
        <v>6</v>
      </c>
      <c r="T572">
        <v>72.029043000000001</v>
      </c>
      <c r="U572">
        <v>2.4320000000000001E-3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0.99511400000000005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163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2596.7515669999998</v>
      </c>
      <c r="I573">
        <v>1.385526</v>
      </c>
      <c r="J573" t="s">
        <v>3</v>
      </c>
      <c r="K573">
        <v>2593.5995119999998</v>
      </c>
      <c r="L573">
        <v>1.3807700000000001</v>
      </c>
      <c r="M573" t="s">
        <v>4</v>
      </c>
      <c r="N573">
        <v>154.38087899999999</v>
      </c>
      <c r="O573">
        <v>6.8170000000000001E-3</v>
      </c>
      <c r="P573" t="s">
        <v>5</v>
      </c>
      <c r="Q573">
        <v>0</v>
      </c>
      <c r="R573">
        <v>0</v>
      </c>
      <c r="S573" t="s">
        <v>6</v>
      </c>
      <c r="T573">
        <v>78.557385999999994</v>
      </c>
      <c r="U573">
        <v>2.5479999999999999E-3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1.356E-3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163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2813.1380319999998</v>
      </c>
      <c r="I574">
        <v>1.590943</v>
      </c>
      <c r="J574" t="s">
        <v>3</v>
      </c>
      <c r="K574">
        <v>2809.7230960000002</v>
      </c>
      <c r="L574">
        <v>1.5847230000000001</v>
      </c>
      <c r="M574" t="s">
        <v>4</v>
      </c>
      <c r="N574">
        <v>167.24589700000001</v>
      </c>
      <c r="O574">
        <v>7.1260000000000004E-3</v>
      </c>
      <c r="P574" t="s">
        <v>5</v>
      </c>
      <c r="Q574">
        <v>0</v>
      </c>
      <c r="R574">
        <v>0</v>
      </c>
      <c r="S574" t="s">
        <v>6</v>
      </c>
      <c r="T574">
        <v>85.088716000000005</v>
      </c>
      <c r="U574">
        <v>2.594E-3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1.3420000000000001E-3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163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3029.4618409999998</v>
      </c>
      <c r="I575">
        <v>1.830346</v>
      </c>
      <c r="J575" t="s">
        <v>3</v>
      </c>
      <c r="K575">
        <v>3025.7845649999999</v>
      </c>
      <c r="L575">
        <v>1.8242719999999999</v>
      </c>
      <c r="M575" t="s">
        <v>4</v>
      </c>
      <c r="N575">
        <v>180.10799900000001</v>
      </c>
      <c r="O575">
        <v>7.9279999999999993E-3</v>
      </c>
      <c r="P575" t="s">
        <v>5</v>
      </c>
      <c r="Q575">
        <v>0</v>
      </c>
      <c r="R575">
        <v>0</v>
      </c>
      <c r="S575" t="s">
        <v>6</v>
      </c>
      <c r="T575">
        <v>91.621981000000005</v>
      </c>
      <c r="U575">
        <v>2.6229999999999999E-3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1.3420000000000001E-3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163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3245.8285550000001</v>
      </c>
      <c r="I576">
        <v>2.2068940000000001</v>
      </c>
      <c r="J576" t="s">
        <v>3</v>
      </c>
      <c r="K576">
        <v>3241.8888179999999</v>
      </c>
      <c r="L576">
        <v>2.199287</v>
      </c>
      <c r="M576" t="s">
        <v>4</v>
      </c>
      <c r="N576">
        <v>192.97236699999999</v>
      </c>
      <c r="O576">
        <v>7.9670000000000001E-3</v>
      </c>
      <c r="P576" t="s">
        <v>5</v>
      </c>
      <c r="Q576">
        <v>0</v>
      </c>
      <c r="R576">
        <v>0</v>
      </c>
      <c r="S576" t="s">
        <v>6</v>
      </c>
      <c r="T576">
        <v>98.156370999999993</v>
      </c>
      <c r="U576">
        <v>3.0270000000000002E-3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1.3370000000000001E-3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0.99511400000000005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163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3462.1875679999998</v>
      </c>
      <c r="I577">
        <v>2.566767</v>
      </c>
      <c r="J577" t="s">
        <v>3</v>
      </c>
      <c r="K577">
        <v>3457.9850980000001</v>
      </c>
      <c r="L577">
        <v>2.5592480000000002</v>
      </c>
      <c r="M577" t="s">
        <v>4</v>
      </c>
      <c r="N577">
        <v>205.83475899999999</v>
      </c>
      <c r="O577">
        <v>8.4580000000000002E-3</v>
      </c>
      <c r="P577" t="s">
        <v>5</v>
      </c>
      <c r="Q577">
        <v>0</v>
      </c>
      <c r="R577">
        <v>0</v>
      </c>
      <c r="S577" t="s">
        <v>6</v>
      </c>
      <c r="T577">
        <v>104.68956</v>
      </c>
      <c r="U577">
        <v>3.032E-3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163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3678.5258589999999</v>
      </c>
      <c r="I578">
        <v>2.7779240000000001</v>
      </c>
      <c r="J578" t="s">
        <v>3</v>
      </c>
      <c r="K578">
        <v>3674.060649</v>
      </c>
      <c r="L578">
        <v>2.7693530000000002</v>
      </c>
      <c r="M578" t="s">
        <v>4</v>
      </c>
      <c r="N578">
        <v>218.69565</v>
      </c>
      <c r="O578">
        <v>8.1019999999999998E-3</v>
      </c>
      <c r="P578" t="s">
        <v>5</v>
      </c>
      <c r="Q578">
        <v>0</v>
      </c>
      <c r="R578">
        <v>0</v>
      </c>
      <c r="S578" t="s">
        <v>6</v>
      </c>
      <c r="T578">
        <v>111.222854</v>
      </c>
      <c r="U578">
        <v>3.0500000000000002E-3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1.3259999999999999E-3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163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3895.001162</v>
      </c>
      <c r="I579">
        <v>3.0917880000000002</v>
      </c>
      <c r="J579" t="s">
        <v>3</v>
      </c>
      <c r="K579">
        <v>3890.2732230000001</v>
      </c>
      <c r="L579">
        <v>3.0839789999999998</v>
      </c>
      <c r="M579" t="s">
        <v>4</v>
      </c>
      <c r="N579">
        <v>231.56529900000001</v>
      </c>
      <c r="O579">
        <v>8.8339999999999998E-3</v>
      </c>
      <c r="P579" t="s">
        <v>5</v>
      </c>
      <c r="Q579">
        <v>0</v>
      </c>
      <c r="R579">
        <v>0</v>
      </c>
      <c r="S579" t="s">
        <v>6</v>
      </c>
      <c r="T579">
        <v>117.759411</v>
      </c>
      <c r="U579">
        <v>3.1679999999999998E-3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1.307E-3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163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4111.3672850000003</v>
      </c>
      <c r="I580">
        <v>3.5126010000000001</v>
      </c>
      <c r="J580" t="s">
        <v>3</v>
      </c>
      <c r="K580">
        <v>4106.3769240000001</v>
      </c>
      <c r="L580">
        <v>3.5033129999999999</v>
      </c>
      <c r="M580" t="s">
        <v>4</v>
      </c>
      <c r="N580">
        <v>244.427234</v>
      </c>
      <c r="O580">
        <v>9.5899999999999996E-3</v>
      </c>
      <c r="P580" t="s">
        <v>5</v>
      </c>
      <c r="Q580">
        <v>0</v>
      </c>
      <c r="R580">
        <v>0</v>
      </c>
      <c r="S580" t="s">
        <v>6</v>
      </c>
      <c r="T580">
        <v>124.29305600000001</v>
      </c>
      <c r="U580">
        <v>3.2599999999999999E-3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1.2999999999999999E-3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163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4327.7434960000001</v>
      </c>
      <c r="I581">
        <v>3.9243380000000001</v>
      </c>
      <c r="J581" t="s">
        <v>3</v>
      </c>
      <c r="K581">
        <v>4322.4909280000002</v>
      </c>
      <c r="L581">
        <v>3.912245</v>
      </c>
      <c r="M581" t="s">
        <v>4</v>
      </c>
      <c r="N581">
        <v>257.29547100000002</v>
      </c>
      <c r="O581">
        <v>1.0094000000000001E-2</v>
      </c>
      <c r="P581" t="s">
        <v>5</v>
      </c>
      <c r="Q581">
        <v>0</v>
      </c>
      <c r="R581">
        <v>0</v>
      </c>
      <c r="S581" t="s">
        <v>6</v>
      </c>
      <c r="T581">
        <v>130.851437</v>
      </c>
      <c r="U581">
        <v>3.4099999999999998E-3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1.292E-3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212</v>
      </c>
    </row>
    <row r="583" spans="1:39" x14ac:dyDescent="0.25">
      <c r="A583" t="s">
        <v>212</v>
      </c>
    </row>
    <row r="584" spans="1:39" x14ac:dyDescent="0.25">
      <c r="A584" t="s">
        <v>212</v>
      </c>
    </row>
    <row r="585" spans="1:39" x14ac:dyDescent="0.25">
      <c r="A585" t="s">
        <v>212</v>
      </c>
    </row>
    <row r="586" spans="1:39" x14ac:dyDescent="0.25">
      <c r="A586" t="s">
        <v>212</v>
      </c>
    </row>
    <row r="587" spans="1:39" x14ac:dyDescent="0.25">
      <c r="A587" t="s">
        <v>212</v>
      </c>
    </row>
    <row r="588" spans="1:39" x14ac:dyDescent="0.25">
      <c r="A588" t="s">
        <v>212</v>
      </c>
    </row>
    <row r="589" spans="1:39" x14ac:dyDescent="0.25">
      <c r="A589" t="s">
        <v>212</v>
      </c>
    </row>
    <row r="590" spans="1:39" x14ac:dyDescent="0.25">
      <c r="A590" t="s">
        <v>212</v>
      </c>
    </row>
    <row r="591" spans="1:39" x14ac:dyDescent="0.25">
      <c r="A591" t="s">
        <v>212</v>
      </c>
    </row>
    <row r="592" spans="1:39" x14ac:dyDescent="0.25">
      <c r="A592" t="s">
        <v>212</v>
      </c>
    </row>
    <row r="593" spans="1:1" x14ac:dyDescent="0.25">
      <c r="A593" t="s">
        <v>212</v>
      </c>
    </row>
    <row r="594" spans="1:1" x14ac:dyDescent="0.25">
      <c r="A594" t="s">
        <v>212</v>
      </c>
    </row>
    <row r="595" spans="1:1" x14ac:dyDescent="0.25">
      <c r="A595" t="s">
        <v>212</v>
      </c>
    </row>
    <row r="596" spans="1:1" x14ac:dyDescent="0.25">
      <c r="A596" t="s">
        <v>212</v>
      </c>
    </row>
    <row r="597" spans="1:1" x14ac:dyDescent="0.25">
      <c r="A597" t="s">
        <v>212</v>
      </c>
    </row>
    <row r="598" spans="1:1" x14ac:dyDescent="0.25">
      <c r="A598" t="s">
        <v>212</v>
      </c>
    </row>
    <row r="599" spans="1:1" x14ac:dyDescent="0.25">
      <c r="A599" t="s">
        <v>212</v>
      </c>
    </row>
    <row r="600" spans="1:1" x14ac:dyDescent="0.25">
      <c r="A600" t="s">
        <v>212</v>
      </c>
    </row>
    <row r="601" spans="1:1" x14ac:dyDescent="0.25">
      <c r="A601" t="s">
        <v>212</v>
      </c>
    </row>
    <row r="602" spans="1:1" x14ac:dyDescent="0.25">
      <c r="A602" t="s">
        <v>213</v>
      </c>
    </row>
    <row r="603" spans="1:1" x14ac:dyDescent="0.25">
      <c r="A603" t="s">
        <v>213</v>
      </c>
    </row>
    <row r="604" spans="1:1" x14ac:dyDescent="0.25">
      <c r="A604" t="s">
        <v>213</v>
      </c>
    </row>
    <row r="605" spans="1:1" x14ac:dyDescent="0.25">
      <c r="A605" t="s">
        <v>213</v>
      </c>
    </row>
    <row r="606" spans="1:1" x14ac:dyDescent="0.25">
      <c r="A606" t="s">
        <v>213</v>
      </c>
    </row>
    <row r="607" spans="1:1" x14ac:dyDescent="0.25">
      <c r="A607" t="s">
        <v>213</v>
      </c>
    </row>
    <row r="608" spans="1:1" x14ac:dyDescent="0.25">
      <c r="A608" t="s">
        <v>213</v>
      </c>
    </row>
    <row r="609" spans="1:1" x14ac:dyDescent="0.25">
      <c r="A609" t="s">
        <v>213</v>
      </c>
    </row>
    <row r="610" spans="1:1" x14ac:dyDescent="0.25">
      <c r="A610" t="s">
        <v>213</v>
      </c>
    </row>
    <row r="611" spans="1:1" x14ac:dyDescent="0.25">
      <c r="A611" t="s">
        <v>213</v>
      </c>
    </row>
    <row r="612" spans="1:1" x14ac:dyDescent="0.25">
      <c r="A612" t="s">
        <v>213</v>
      </c>
    </row>
    <row r="613" spans="1:1" x14ac:dyDescent="0.25">
      <c r="A613" t="s">
        <v>213</v>
      </c>
    </row>
    <row r="614" spans="1:1" x14ac:dyDescent="0.25">
      <c r="A614" t="s">
        <v>213</v>
      </c>
    </row>
    <row r="615" spans="1:1" x14ac:dyDescent="0.25">
      <c r="A615" t="s">
        <v>213</v>
      </c>
    </row>
    <row r="616" spans="1:1" x14ac:dyDescent="0.25">
      <c r="A616" t="s">
        <v>213</v>
      </c>
    </row>
    <row r="617" spans="1:1" x14ac:dyDescent="0.25">
      <c r="A617" t="s">
        <v>213</v>
      </c>
    </row>
    <row r="618" spans="1:1" x14ac:dyDescent="0.25">
      <c r="A618" t="s">
        <v>213</v>
      </c>
    </row>
    <row r="619" spans="1:1" x14ac:dyDescent="0.25">
      <c r="A619" t="s">
        <v>213</v>
      </c>
    </row>
    <row r="620" spans="1:1" x14ac:dyDescent="0.25">
      <c r="A620" t="s">
        <v>213</v>
      </c>
    </row>
    <row r="621" spans="1:1" x14ac:dyDescent="0.25">
      <c r="A621" t="s">
        <v>213</v>
      </c>
    </row>
    <row r="622" spans="1:1" x14ac:dyDescent="0.25">
      <c r="A622" t="s">
        <v>214</v>
      </c>
    </row>
    <row r="623" spans="1:1" x14ac:dyDescent="0.25">
      <c r="A623" t="s">
        <v>214</v>
      </c>
    </row>
    <row r="624" spans="1:1" x14ac:dyDescent="0.25">
      <c r="A624" t="s">
        <v>214</v>
      </c>
    </row>
    <row r="625" spans="1:1" x14ac:dyDescent="0.25">
      <c r="A625" t="s">
        <v>214</v>
      </c>
    </row>
    <row r="626" spans="1:1" x14ac:dyDescent="0.25">
      <c r="A626" t="s">
        <v>214</v>
      </c>
    </row>
    <row r="627" spans="1:1" x14ac:dyDescent="0.25">
      <c r="A627" t="s">
        <v>214</v>
      </c>
    </row>
    <row r="628" spans="1:1" x14ac:dyDescent="0.25">
      <c r="A628" t="s">
        <v>214</v>
      </c>
    </row>
    <row r="629" spans="1:1" x14ac:dyDescent="0.25">
      <c r="A629" t="s">
        <v>214</v>
      </c>
    </row>
    <row r="630" spans="1:1" x14ac:dyDescent="0.25">
      <c r="A630" t="s">
        <v>214</v>
      </c>
    </row>
    <row r="631" spans="1:1" x14ac:dyDescent="0.25">
      <c r="A631" t="s">
        <v>214</v>
      </c>
    </row>
    <row r="632" spans="1:1" x14ac:dyDescent="0.25">
      <c r="A632" t="s">
        <v>214</v>
      </c>
    </row>
    <row r="633" spans="1:1" x14ac:dyDescent="0.25">
      <c r="A633" t="s">
        <v>214</v>
      </c>
    </row>
    <row r="634" spans="1:1" x14ac:dyDescent="0.25">
      <c r="A634" t="s">
        <v>214</v>
      </c>
    </row>
    <row r="635" spans="1:1" x14ac:dyDescent="0.25">
      <c r="A635" t="s">
        <v>214</v>
      </c>
    </row>
    <row r="636" spans="1:1" x14ac:dyDescent="0.25">
      <c r="A636" t="s">
        <v>214</v>
      </c>
    </row>
    <row r="637" spans="1:1" x14ac:dyDescent="0.25">
      <c r="A637" t="s">
        <v>214</v>
      </c>
    </row>
    <row r="638" spans="1:1" x14ac:dyDescent="0.25">
      <c r="A638" t="s">
        <v>214</v>
      </c>
    </row>
    <row r="639" spans="1:1" x14ac:dyDescent="0.25">
      <c r="A639" t="s">
        <v>214</v>
      </c>
    </row>
    <row r="640" spans="1:1" x14ac:dyDescent="0.25">
      <c r="A640" t="s">
        <v>214</v>
      </c>
    </row>
    <row r="641" spans="1:1" x14ac:dyDescent="0.25">
      <c r="A641" t="s">
        <v>214</v>
      </c>
    </row>
    <row r="642" spans="1:1" x14ac:dyDescent="0.25">
      <c r="A642" t="s">
        <v>215</v>
      </c>
    </row>
    <row r="643" spans="1:1" x14ac:dyDescent="0.25">
      <c r="A643" t="s">
        <v>215</v>
      </c>
    </row>
    <row r="644" spans="1:1" x14ac:dyDescent="0.25">
      <c r="A644" t="s">
        <v>215</v>
      </c>
    </row>
    <row r="645" spans="1:1" x14ac:dyDescent="0.25">
      <c r="A645" t="s">
        <v>215</v>
      </c>
    </row>
    <row r="646" spans="1:1" x14ac:dyDescent="0.25">
      <c r="A646" t="s">
        <v>215</v>
      </c>
    </row>
    <row r="647" spans="1:1" x14ac:dyDescent="0.25">
      <c r="A647" t="s">
        <v>215</v>
      </c>
    </row>
    <row r="648" spans="1:1" x14ac:dyDescent="0.25">
      <c r="A648" t="s">
        <v>215</v>
      </c>
    </row>
    <row r="649" spans="1:1" x14ac:dyDescent="0.25">
      <c r="A649" t="s">
        <v>215</v>
      </c>
    </row>
    <row r="650" spans="1:1" x14ac:dyDescent="0.25">
      <c r="A650" t="s">
        <v>215</v>
      </c>
    </row>
    <row r="651" spans="1:1" x14ac:dyDescent="0.25">
      <c r="A651" t="s">
        <v>215</v>
      </c>
    </row>
    <row r="652" spans="1:1" x14ac:dyDescent="0.25">
      <c r="A652" t="s">
        <v>215</v>
      </c>
    </row>
    <row r="653" spans="1:1" x14ac:dyDescent="0.25">
      <c r="A653" t="s">
        <v>215</v>
      </c>
    </row>
    <row r="654" spans="1:1" x14ac:dyDescent="0.25">
      <c r="A654" t="s">
        <v>215</v>
      </c>
    </row>
    <row r="655" spans="1:1" x14ac:dyDescent="0.25">
      <c r="A655" t="s">
        <v>215</v>
      </c>
    </row>
    <row r="656" spans="1:1" x14ac:dyDescent="0.25">
      <c r="A656" t="s">
        <v>215</v>
      </c>
    </row>
    <row r="657" spans="1:1" x14ac:dyDescent="0.25">
      <c r="A657" t="s">
        <v>215</v>
      </c>
    </row>
    <row r="658" spans="1:1" x14ac:dyDescent="0.25">
      <c r="A658" t="s">
        <v>215</v>
      </c>
    </row>
    <row r="659" spans="1:1" x14ac:dyDescent="0.25">
      <c r="A659" t="s">
        <v>215</v>
      </c>
    </row>
    <row r="660" spans="1:1" x14ac:dyDescent="0.25">
      <c r="A660" t="s">
        <v>215</v>
      </c>
    </row>
    <row r="661" spans="1:1" x14ac:dyDescent="0.25">
      <c r="A661" t="s">
        <v>215</v>
      </c>
    </row>
    <row r="662" spans="1:1" x14ac:dyDescent="0.25">
      <c r="A662" t="s">
        <v>216</v>
      </c>
    </row>
    <row r="663" spans="1:1" x14ac:dyDescent="0.25">
      <c r="A663" t="s">
        <v>216</v>
      </c>
    </row>
    <row r="664" spans="1:1" x14ac:dyDescent="0.25">
      <c r="A664" t="s">
        <v>216</v>
      </c>
    </row>
    <row r="665" spans="1:1" x14ac:dyDescent="0.25">
      <c r="A665" t="s">
        <v>216</v>
      </c>
    </row>
    <row r="666" spans="1:1" x14ac:dyDescent="0.25">
      <c r="A666" t="s">
        <v>216</v>
      </c>
    </row>
    <row r="667" spans="1:1" x14ac:dyDescent="0.25">
      <c r="A667" t="s">
        <v>216</v>
      </c>
    </row>
    <row r="668" spans="1:1" x14ac:dyDescent="0.25">
      <c r="A668" t="s">
        <v>216</v>
      </c>
    </row>
    <row r="669" spans="1:1" x14ac:dyDescent="0.25">
      <c r="A669" t="s">
        <v>216</v>
      </c>
    </row>
    <row r="670" spans="1:1" x14ac:dyDescent="0.25">
      <c r="A670" t="s">
        <v>216</v>
      </c>
    </row>
    <row r="671" spans="1:1" x14ac:dyDescent="0.25">
      <c r="A671" t="s">
        <v>216</v>
      </c>
    </row>
    <row r="672" spans="1:1" x14ac:dyDescent="0.25">
      <c r="A672" t="s">
        <v>216</v>
      </c>
    </row>
    <row r="673" spans="1:1" x14ac:dyDescent="0.25">
      <c r="A673" t="s">
        <v>216</v>
      </c>
    </row>
    <row r="674" spans="1:1" x14ac:dyDescent="0.25">
      <c r="A674" t="s">
        <v>216</v>
      </c>
    </row>
    <row r="675" spans="1:1" x14ac:dyDescent="0.25">
      <c r="A675" t="s">
        <v>216</v>
      </c>
    </row>
    <row r="676" spans="1:1" x14ac:dyDescent="0.25">
      <c r="A676" t="s">
        <v>216</v>
      </c>
    </row>
    <row r="677" spans="1:1" x14ac:dyDescent="0.25">
      <c r="A677" t="s">
        <v>216</v>
      </c>
    </row>
    <row r="678" spans="1:1" x14ac:dyDescent="0.25">
      <c r="A678" t="s">
        <v>216</v>
      </c>
    </row>
    <row r="679" spans="1:1" x14ac:dyDescent="0.25">
      <c r="A679" t="s">
        <v>216</v>
      </c>
    </row>
    <row r="680" spans="1:1" x14ac:dyDescent="0.25">
      <c r="A680" t="s">
        <v>216</v>
      </c>
    </row>
    <row r="681" spans="1:1" x14ac:dyDescent="0.25">
      <c r="A681" t="s">
        <v>216</v>
      </c>
    </row>
    <row r="682" spans="1:1" x14ac:dyDescent="0.25">
      <c r="A682" t="s">
        <v>217</v>
      </c>
    </row>
    <row r="683" spans="1:1" x14ac:dyDescent="0.25">
      <c r="A683" t="s">
        <v>217</v>
      </c>
    </row>
    <row r="684" spans="1:1" x14ac:dyDescent="0.25">
      <c r="A684" t="s">
        <v>217</v>
      </c>
    </row>
    <row r="685" spans="1:1" x14ac:dyDescent="0.25">
      <c r="A685" t="s">
        <v>217</v>
      </c>
    </row>
    <row r="686" spans="1:1" x14ac:dyDescent="0.25">
      <c r="A686" t="s">
        <v>217</v>
      </c>
    </row>
    <row r="687" spans="1:1" x14ac:dyDescent="0.25">
      <c r="A687" t="s">
        <v>217</v>
      </c>
    </row>
    <row r="688" spans="1:1" x14ac:dyDescent="0.25">
      <c r="A688" t="s">
        <v>217</v>
      </c>
    </row>
    <row r="689" spans="1:1" x14ac:dyDescent="0.25">
      <c r="A689" t="s">
        <v>217</v>
      </c>
    </row>
    <row r="690" spans="1:1" x14ac:dyDescent="0.25">
      <c r="A690" t="s">
        <v>217</v>
      </c>
    </row>
    <row r="691" spans="1:1" x14ac:dyDescent="0.25">
      <c r="A691" t="s">
        <v>217</v>
      </c>
    </row>
    <row r="692" spans="1:1" x14ac:dyDescent="0.25">
      <c r="A692" t="s">
        <v>217</v>
      </c>
    </row>
    <row r="693" spans="1:1" x14ac:dyDescent="0.25">
      <c r="A693" t="s">
        <v>217</v>
      </c>
    </row>
    <row r="694" spans="1:1" x14ac:dyDescent="0.25">
      <c r="A694" t="s">
        <v>217</v>
      </c>
    </row>
    <row r="695" spans="1:1" x14ac:dyDescent="0.25">
      <c r="A695" t="s">
        <v>217</v>
      </c>
    </row>
    <row r="696" spans="1:1" x14ac:dyDescent="0.25">
      <c r="A696" t="s">
        <v>217</v>
      </c>
    </row>
    <row r="697" spans="1:1" x14ac:dyDescent="0.25">
      <c r="A697" t="s">
        <v>217</v>
      </c>
    </row>
    <row r="698" spans="1:1" x14ac:dyDescent="0.25">
      <c r="A698" t="s">
        <v>217</v>
      </c>
    </row>
    <row r="699" spans="1:1" x14ac:dyDescent="0.25">
      <c r="A699" t="s">
        <v>217</v>
      </c>
    </row>
    <row r="700" spans="1:1" x14ac:dyDescent="0.25">
      <c r="A700" t="s">
        <v>217</v>
      </c>
    </row>
    <row r="701" spans="1:1" x14ac:dyDescent="0.25">
      <c r="A701" t="s">
        <v>217</v>
      </c>
    </row>
    <row r="702" spans="1:1" x14ac:dyDescent="0.25">
      <c r="A702" t="s">
        <v>218</v>
      </c>
    </row>
    <row r="703" spans="1:1" x14ac:dyDescent="0.25">
      <c r="A703" t="s">
        <v>218</v>
      </c>
    </row>
    <row r="704" spans="1:1" x14ac:dyDescent="0.25">
      <c r="A704" t="s">
        <v>218</v>
      </c>
    </row>
    <row r="705" spans="1:1" x14ac:dyDescent="0.25">
      <c r="A705" t="s">
        <v>218</v>
      </c>
    </row>
    <row r="706" spans="1:1" x14ac:dyDescent="0.25">
      <c r="A706" t="s">
        <v>218</v>
      </c>
    </row>
    <row r="707" spans="1:1" x14ac:dyDescent="0.25">
      <c r="A707" t="s">
        <v>218</v>
      </c>
    </row>
    <row r="708" spans="1:1" x14ac:dyDescent="0.25">
      <c r="A708" t="s">
        <v>218</v>
      </c>
    </row>
    <row r="709" spans="1:1" x14ac:dyDescent="0.25">
      <c r="A709" t="s">
        <v>218</v>
      </c>
    </row>
    <row r="710" spans="1:1" x14ac:dyDescent="0.25">
      <c r="A710" t="s">
        <v>218</v>
      </c>
    </row>
    <row r="711" spans="1:1" x14ac:dyDescent="0.25">
      <c r="A711" t="s">
        <v>218</v>
      </c>
    </row>
    <row r="712" spans="1:1" x14ac:dyDescent="0.25">
      <c r="A712" t="s">
        <v>218</v>
      </c>
    </row>
    <row r="713" spans="1:1" x14ac:dyDescent="0.25">
      <c r="A713" t="s">
        <v>218</v>
      </c>
    </row>
    <row r="714" spans="1:1" x14ac:dyDescent="0.25">
      <c r="A714" t="s">
        <v>218</v>
      </c>
    </row>
    <row r="715" spans="1:1" x14ac:dyDescent="0.25">
      <c r="A715" t="s">
        <v>218</v>
      </c>
    </row>
    <row r="716" spans="1:1" x14ac:dyDescent="0.25">
      <c r="A716" t="s">
        <v>218</v>
      </c>
    </row>
    <row r="717" spans="1:1" x14ac:dyDescent="0.25">
      <c r="A717" t="s">
        <v>218</v>
      </c>
    </row>
    <row r="718" spans="1:1" x14ac:dyDescent="0.25">
      <c r="A718" t="s">
        <v>218</v>
      </c>
    </row>
    <row r="719" spans="1:1" x14ac:dyDescent="0.25">
      <c r="A719" t="s">
        <v>218</v>
      </c>
    </row>
    <row r="720" spans="1:1" x14ac:dyDescent="0.25">
      <c r="A720" t="s">
        <v>218</v>
      </c>
    </row>
    <row r="721" spans="1:1" x14ac:dyDescent="0.25">
      <c r="A721" t="s">
        <v>218</v>
      </c>
    </row>
    <row r="722" spans="1:1" x14ac:dyDescent="0.25">
      <c r="A722" t="s">
        <v>222</v>
      </c>
    </row>
    <row r="723" spans="1:1" x14ac:dyDescent="0.25">
      <c r="A723" t="s">
        <v>222</v>
      </c>
    </row>
    <row r="724" spans="1:1" x14ac:dyDescent="0.25">
      <c r="A724" t="s">
        <v>222</v>
      </c>
    </row>
    <row r="725" spans="1:1" x14ac:dyDescent="0.25">
      <c r="A725" t="s">
        <v>222</v>
      </c>
    </row>
    <row r="726" spans="1:1" x14ac:dyDescent="0.25">
      <c r="A726" t="s">
        <v>222</v>
      </c>
    </row>
    <row r="727" spans="1:1" x14ac:dyDescent="0.25">
      <c r="A727" t="s">
        <v>222</v>
      </c>
    </row>
    <row r="728" spans="1:1" x14ac:dyDescent="0.25">
      <c r="A728" t="s">
        <v>222</v>
      </c>
    </row>
    <row r="729" spans="1:1" x14ac:dyDescent="0.25">
      <c r="A729" t="s">
        <v>222</v>
      </c>
    </row>
    <row r="730" spans="1:1" x14ac:dyDescent="0.25">
      <c r="A730" t="s">
        <v>222</v>
      </c>
    </row>
    <row r="731" spans="1:1" x14ac:dyDescent="0.25">
      <c r="A731" t="s">
        <v>222</v>
      </c>
    </row>
    <row r="732" spans="1:1" x14ac:dyDescent="0.25">
      <c r="A732" t="s">
        <v>222</v>
      </c>
    </row>
    <row r="733" spans="1:1" x14ac:dyDescent="0.25">
      <c r="A733" t="s">
        <v>222</v>
      </c>
    </row>
    <row r="734" spans="1:1" x14ac:dyDescent="0.25">
      <c r="A734" t="s">
        <v>222</v>
      </c>
    </row>
    <row r="735" spans="1:1" x14ac:dyDescent="0.25">
      <c r="A735" t="s">
        <v>222</v>
      </c>
    </row>
    <row r="736" spans="1:1" x14ac:dyDescent="0.25">
      <c r="A736" t="s">
        <v>222</v>
      </c>
    </row>
    <row r="737" spans="1:1" x14ac:dyDescent="0.25">
      <c r="A737" t="s">
        <v>222</v>
      </c>
    </row>
    <row r="738" spans="1:1" x14ac:dyDescent="0.25">
      <c r="A738" t="s">
        <v>222</v>
      </c>
    </row>
    <row r="739" spans="1:1" x14ac:dyDescent="0.25">
      <c r="A739" t="s">
        <v>222</v>
      </c>
    </row>
    <row r="740" spans="1:1" x14ac:dyDescent="0.25">
      <c r="A740" t="s">
        <v>222</v>
      </c>
    </row>
    <row r="741" spans="1:1" x14ac:dyDescent="0.25">
      <c r="A741" t="s">
        <v>222</v>
      </c>
    </row>
    <row r="742" spans="1:1" x14ac:dyDescent="0.25">
      <c r="A742" t="s">
        <v>223</v>
      </c>
    </row>
    <row r="743" spans="1:1" x14ac:dyDescent="0.25">
      <c r="A743" t="s">
        <v>223</v>
      </c>
    </row>
    <row r="744" spans="1:1" x14ac:dyDescent="0.25">
      <c r="A744" t="s">
        <v>223</v>
      </c>
    </row>
    <row r="745" spans="1:1" x14ac:dyDescent="0.25">
      <c r="A745" t="s">
        <v>223</v>
      </c>
    </row>
    <row r="746" spans="1:1" x14ac:dyDescent="0.25">
      <c r="A746" t="s">
        <v>223</v>
      </c>
    </row>
    <row r="747" spans="1:1" x14ac:dyDescent="0.25">
      <c r="A747" t="s">
        <v>223</v>
      </c>
    </row>
    <row r="748" spans="1:1" x14ac:dyDescent="0.25">
      <c r="A748" t="s">
        <v>223</v>
      </c>
    </row>
    <row r="749" spans="1:1" x14ac:dyDescent="0.25">
      <c r="A749" t="s">
        <v>223</v>
      </c>
    </row>
    <row r="750" spans="1:1" x14ac:dyDescent="0.25">
      <c r="A750" t="s">
        <v>223</v>
      </c>
    </row>
    <row r="751" spans="1:1" x14ac:dyDescent="0.25">
      <c r="A751" t="s">
        <v>223</v>
      </c>
    </row>
    <row r="752" spans="1:1" x14ac:dyDescent="0.25">
      <c r="A752" t="s">
        <v>223</v>
      </c>
    </row>
    <row r="753" spans="1:1" x14ac:dyDescent="0.25">
      <c r="A753" t="s">
        <v>223</v>
      </c>
    </row>
    <row r="754" spans="1:1" x14ac:dyDescent="0.25">
      <c r="A754" t="s">
        <v>223</v>
      </c>
    </row>
    <row r="755" spans="1:1" x14ac:dyDescent="0.25">
      <c r="A755" t="s">
        <v>223</v>
      </c>
    </row>
    <row r="756" spans="1:1" x14ac:dyDescent="0.25">
      <c r="A756" t="s">
        <v>223</v>
      </c>
    </row>
    <row r="757" spans="1:1" x14ac:dyDescent="0.25">
      <c r="A757" t="s">
        <v>223</v>
      </c>
    </row>
    <row r="758" spans="1:1" x14ac:dyDescent="0.25">
      <c r="A758" t="s">
        <v>223</v>
      </c>
    </row>
    <row r="759" spans="1:1" x14ac:dyDescent="0.25">
      <c r="A759" t="s">
        <v>223</v>
      </c>
    </row>
    <row r="760" spans="1:1" x14ac:dyDescent="0.25">
      <c r="A760" t="s">
        <v>223</v>
      </c>
    </row>
    <row r="761" spans="1:1" x14ac:dyDescent="0.25">
      <c r="A761" t="s">
        <v>223</v>
      </c>
    </row>
    <row r="762" spans="1:1" x14ac:dyDescent="0.25">
      <c r="A762" t="s">
        <v>224</v>
      </c>
    </row>
    <row r="763" spans="1:1" x14ac:dyDescent="0.25">
      <c r="A763" t="s">
        <v>224</v>
      </c>
    </row>
    <row r="764" spans="1:1" x14ac:dyDescent="0.25">
      <c r="A764" t="s">
        <v>224</v>
      </c>
    </row>
    <row r="765" spans="1:1" x14ac:dyDescent="0.25">
      <c r="A765" t="s">
        <v>224</v>
      </c>
    </row>
    <row r="766" spans="1:1" x14ac:dyDescent="0.25">
      <c r="A766" t="s">
        <v>224</v>
      </c>
    </row>
    <row r="767" spans="1:1" x14ac:dyDescent="0.25">
      <c r="A767" t="s">
        <v>224</v>
      </c>
    </row>
    <row r="768" spans="1:1" x14ac:dyDescent="0.25">
      <c r="A768" t="s">
        <v>224</v>
      </c>
    </row>
    <row r="769" spans="1:1" x14ac:dyDescent="0.25">
      <c r="A769" t="s">
        <v>224</v>
      </c>
    </row>
    <row r="770" spans="1:1" x14ac:dyDescent="0.25">
      <c r="A770" t="s">
        <v>224</v>
      </c>
    </row>
    <row r="771" spans="1:1" x14ac:dyDescent="0.25">
      <c r="A771" t="s">
        <v>224</v>
      </c>
    </row>
    <row r="772" spans="1:1" x14ac:dyDescent="0.25">
      <c r="A772" t="s">
        <v>224</v>
      </c>
    </row>
    <row r="773" spans="1:1" x14ac:dyDescent="0.25">
      <c r="A773" t="s">
        <v>224</v>
      </c>
    </row>
    <row r="774" spans="1:1" x14ac:dyDescent="0.25">
      <c r="A774" t="s">
        <v>224</v>
      </c>
    </row>
    <row r="775" spans="1:1" x14ac:dyDescent="0.25">
      <c r="A775" t="s">
        <v>224</v>
      </c>
    </row>
    <row r="776" spans="1:1" x14ac:dyDescent="0.25">
      <c r="A776" t="s">
        <v>224</v>
      </c>
    </row>
    <row r="777" spans="1:1" x14ac:dyDescent="0.25">
      <c r="A777" t="s">
        <v>224</v>
      </c>
    </row>
    <row r="778" spans="1:1" x14ac:dyDescent="0.25">
      <c r="A778" t="s">
        <v>224</v>
      </c>
    </row>
    <row r="779" spans="1:1" x14ac:dyDescent="0.25">
      <c r="A779" t="s">
        <v>224</v>
      </c>
    </row>
    <row r="780" spans="1:1" x14ac:dyDescent="0.25">
      <c r="A780" t="s">
        <v>224</v>
      </c>
    </row>
    <row r="781" spans="1:1" x14ac:dyDescent="0.25">
      <c r="A781" t="s">
        <v>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36" zoomScaleNormal="100" workbookViewId="0">
      <selection activeCell="A898" sqref="A898:XFD106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190</v>
      </c>
      <c r="B1" t="s">
        <v>109</v>
      </c>
      <c r="C1" t="s">
        <v>110</v>
      </c>
      <c r="D1" t="s">
        <v>111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191</v>
      </c>
      <c r="P1" t="s">
        <v>33</v>
      </c>
      <c r="Q1" t="s">
        <v>34</v>
      </c>
    </row>
    <row r="2" spans="1:17" x14ac:dyDescent="0.25">
      <c r="A2" t="s">
        <v>35</v>
      </c>
      <c r="B2">
        <v>1448.28</v>
      </c>
      <c r="C2">
        <v>1422.47</v>
      </c>
      <c r="D2">
        <v>1384.85</v>
      </c>
      <c r="E2">
        <v>1368.06</v>
      </c>
      <c r="F2">
        <v>512.65800000000002</v>
      </c>
      <c r="G2">
        <v>0</v>
      </c>
      <c r="H2">
        <v>512.65800000000002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1421.04</v>
      </c>
      <c r="C3">
        <v>1403.23</v>
      </c>
      <c r="D3">
        <v>1366.64</v>
      </c>
      <c r="E3">
        <v>1350.24</v>
      </c>
      <c r="F3">
        <v>506.53399999999999</v>
      </c>
      <c r="G3">
        <v>0</v>
      </c>
      <c r="H3">
        <v>506.53399999999999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1420.42</v>
      </c>
      <c r="C4">
        <v>1402.29</v>
      </c>
      <c r="D4">
        <v>1366.12</v>
      </c>
      <c r="E4">
        <v>1349.77</v>
      </c>
      <c r="F4">
        <v>505.02699999999999</v>
      </c>
      <c r="G4">
        <v>0</v>
      </c>
      <c r="H4">
        <v>505.02699999999999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1424.2</v>
      </c>
      <c r="C5">
        <v>1406.42</v>
      </c>
      <c r="D5">
        <v>1370.38</v>
      </c>
      <c r="E5">
        <v>1354.06</v>
      </c>
      <c r="F5">
        <v>509.49400000000003</v>
      </c>
      <c r="G5">
        <v>0</v>
      </c>
      <c r="H5">
        <v>509.49400000000003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1424.54</v>
      </c>
      <c r="C6">
        <v>1406.5</v>
      </c>
      <c r="D6">
        <v>1370.19</v>
      </c>
      <c r="E6">
        <v>1353.85</v>
      </c>
      <c r="F6">
        <v>508.99</v>
      </c>
      <c r="G6">
        <v>0</v>
      </c>
      <c r="H6">
        <v>508.99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1419.93</v>
      </c>
      <c r="C7">
        <v>1402.62</v>
      </c>
      <c r="D7">
        <v>1366.75</v>
      </c>
      <c r="E7">
        <v>1350.44</v>
      </c>
      <c r="F7">
        <v>506.40699999999998</v>
      </c>
      <c r="G7">
        <v>0</v>
      </c>
      <c r="H7">
        <v>506.40699999999998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1421.59</v>
      </c>
      <c r="C8">
        <v>1404</v>
      </c>
      <c r="D8">
        <v>1368</v>
      </c>
      <c r="E8">
        <v>1351.7</v>
      </c>
      <c r="F8">
        <v>506.91899999999998</v>
      </c>
      <c r="G8">
        <v>0</v>
      </c>
      <c r="H8">
        <v>506.91899999999998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1418.26</v>
      </c>
      <c r="C9">
        <v>1401</v>
      </c>
      <c r="D9">
        <v>1365.12</v>
      </c>
      <c r="E9">
        <v>1348.84</v>
      </c>
      <c r="F9">
        <v>503.827</v>
      </c>
      <c r="G9">
        <v>0</v>
      </c>
      <c r="H9">
        <v>503.827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1419.94</v>
      </c>
      <c r="C10">
        <v>1402.33</v>
      </c>
      <c r="D10">
        <v>1366.44</v>
      </c>
      <c r="E10">
        <v>1350.14</v>
      </c>
      <c r="F10">
        <v>505.39</v>
      </c>
      <c r="G10">
        <v>0</v>
      </c>
      <c r="H10">
        <v>505.39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1420.84</v>
      </c>
      <c r="C11">
        <v>1403.09</v>
      </c>
      <c r="D11">
        <v>1367.28</v>
      </c>
      <c r="E11">
        <v>1350.99</v>
      </c>
      <c r="F11">
        <v>505.93099999999998</v>
      </c>
      <c r="G11">
        <v>0</v>
      </c>
      <c r="H11">
        <v>505.93099999999998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1420.06</v>
      </c>
      <c r="C12">
        <v>1401.71</v>
      </c>
      <c r="D12">
        <v>1365.89</v>
      </c>
      <c r="E12">
        <v>1349.59</v>
      </c>
      <c r="F12">
        <v>504.46699999999998</v>
      </c>
      <c r="G12">
        <v>0</v>
      </c>
      <c r="H12">
        <v>504.46699999999998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1421.68</v>
      </c>
      <c r="C13">
        <v>1404.41</v>
      </c>
      <c r="D13">
        <v>1368.82</v>
      </c>
      <c r="E13">
        <v>1352.52</v>
      </c>
      <c r="F13">
        <v>507.399</v>
      </c>
      <c r="G13">
        <v>0</v>
      </c>
      <c r="H13">
        <v>507.399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1420.59</v>
      </c>
      <c r="C14">
        <v>1403.03</v>
      </c>
      <c r="D14">
        <v>1367.43</v>
      </c>
      <c r="E14">
        <v>1351.08</v>
      </c>
      <c r="F14">
        <v>506.24200000000002</v>
      </c>
      <c r="G14">
        <v>0</v>
      </c>
      <c r="H14">
        <v>506.24200000000002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1419.99</v>
      </c>
      <c r="C15">
        <v>1402.36</v>
      </c>
      <c r="D15">
        <v>1366.51</v>
      </c>
      <c r="E15">
        <v>1350.21</v>
      </c>
      <c r="F15">
        <v>504.85300000000001</v>
      </c>
      <c r="G15">
        <v>0</v>
      </c>
      <c r="H15">
        <v>504.85300000000001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1425.71</v>
      </c>
      <c r="C16">
        <v>1408.09</v>
      </c>
      <c r="D16">
        <v>1372.25</v>
      </c>
      <c r="E16">
        <v>1355.93</v>
      </c>
      <c r="F16">
        <v>510.22199999999998</v>
      </c>
      <c r="G16">
        <v>0</v>
      </c>
      <c r="H16">
        <v>510.22199999999998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1423.32</v>
      </c>
      <c r="C17">
        <v>1405.71</v>
      </c>
      <c r="D17">
        <v>1369.94</v>
      </c>
      <c r="E17">
        <v>1353.63</v>
      </c>
      <c r="F17">
        <v>508</v>
      </c>
      <c r="G17">
        <v>0</v>
      </c>
      <c r="H17">
        <v>508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1421.52</v>
      </c>
      <c r="C18">
        <v>1403.65</v>
      </c>
      <c r="D18">
        <v>1367.73</v>
      </c>
      <c r="E18">
        <v>1351.41</v>
      </c>
      <c r="F18">
        <v>506.56900000000002</v>
      </c>
      <c r="G18">
        <v>0</v>
      </c>
      <c r="H18">
        <v>506.56900000000002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1421.18</v>
      </c>
      <c r="C19">
        <v>1403.58</v>
      </c>
      <c r="D19">
        <v>1367.8</v>
      </c>
      <c r="E19">
        <v>1351.51</v>
      </c>
      <c r="F19">
        <v>506.58800000000002</v>
      </c>
      <c r="G19">
        <v>0</v>
      </c>
      <c r="H19">
        <v>506.58800000000002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1422.54</v>
      </c>
      <c r="C20">
        <v>1405.07</v>
      </c>
      <c r="D20">
        <v>1369.16</v>
      </c>
      <c r="E20">
        <v>1352.87</v>
      </c>
      <c r="F20">
        <v>508.07</v>
      </c>
      <c r="G20">
        <v>0</v>
      </c>
      <c r="H20">
        <v>508.07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1418.73</v>
      </c>
      <c r="C21">
        <v>1401.05</v>
      </c>
      <c r="D21">
        <v>1365.16</v>
      </c>
      <c r="E21">
        <v>1348.85</v>
      </c>
      <c r="F21">
        <v>504.428</v>
      </c>
      <c r="G21">
        <v>0</v>
      </c>
      <c r="H21">
        <v>504.428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1420.83</v>
      </c>
      <c r="C22">
        <v>1402.83</v>
      </c>
      <c r="D22">
        <v>1366.9</v>
      </c>
      <c r="E22">
        <v>1350.59</v>
      </c>
      <c r="F22">
        <v>505.71</v>
      </c>
      <c r="G22">
        <v>0</v>
      </c>
      <c r="H22">
        <v>505.71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1418.06</v>
      </c>
      <c r="C23">
        <v>1400.92</v>
      </c>
      <c r="D23">
        <v>1365.29</v>
      </c>
      <c r="E23">
        <v>1348.99</v>
      </c>
      <c r="F23">
        <v>504.25200000000001</v>
      </c>
      <c r="G23">
        <v>0</v>
      </c>
      <c r="H23">
        <v>504.25200000000001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1421.39</v>
      </c>
      <c r="C24">
        <v>1403.71</v>
      </c>
      <c r="D24">
        <v>1367.76</v>
      </c>
      <c r="E24">
        <v>1351.44</v>
      </c>
      <c r="F24">
        <v>506.34300000000002</v>
      </c>
      <c r="G24">
        <v>0</v>
      </c>
      <c r="H24">
        <v>506.34300000000002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1422.32</v>
      </c>
      <c r="C25">
        <v>1404.68</v>
      </c>
      <c r="D25">
        <v>1368.94</v>
      </c>
      <c r="E25">
        <v>1352.64</v>
      </c>
      <c r="F25">
        <v>507.69900000000001</v>
      </c>
      <c r="G25">
        <v>0</v>
      </c>
      <c r="H25">
        <v>507.69900000000001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1421.57</v>
      </c>
      <c r="C26">
        <v>1403.23</v>
      </c>
      <c r="D26">
        <v>1367.36</v>
      </c>
      <c r="E26">
        <v>1351.06</v>
      </c>
      <c r="F26">
        <v>506.04599999999999</v>
      </c>
      <c r="G26">
        <v>0</v>
      </c>
      <c r="H26">
        <v>506.04599999999999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1421.16</v>
      </c>
      <c r="C27">
        <v>1403.9</v>
      </c>
      <c r="D27">
        <v>1368.12</v>
      </c>
      <c r="E27">
        <v>1351.82</v>
      </c>
      <c r="F27">
        <v>506.34500000000003</v>
      </c>
      <c r="G27">
        <v>0</v>
      </c>
      <c r="H27">
        <v>506.34500000000003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1423.92</v>
      </c>
      <c r="C28">
        <v>1406.44</v>
      </c>
      <c r="D28">
        <v>1370.42</v>
      </c>
      <c r="E28">
        <v>1354.11</v>
      </c>
      <c r="F28">
        <v>508.92099999999999</v>
      </c>
      <c r="G28">
        <v>0</v>
      </c>
      <c r="H28">
        <v>508.92099999999999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1424.25</v>
      </c>
      <c r="C29">
        <v>1407.15</v>
      </c>
      <c r="D29">
        <v>1371.25</v>
      </c>
      <c r="E29">
        <v>1354.95</v>
      </c>
      <c r="F29">
        <v>509.56900000000002</v>
      </c>
      <c r="G29">
        <v>0</v>
      </c>
      <c r="H29">
        <v>509.56900000000002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1420.84</v>
      </c>
      <c r="C30">
        <v>1403.42</v>
      </c>
      <c r="D30">
        <v>1367.47</v>
      </c>
      <c r="E30">
        <v>1351.13</v>
      </c>
      <c r="F30">
        <v>505.41199999999998</v>
      </c>
      <c r="G30">
        <v>0</v>
      </c>
      <c r="H30">
        <v>505.41199999999998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1421.44</v>
      </c>
      <c r="C31">
        <v>1404.38</v>
      </c>
      <c r="D31">
        <v>1368.7</v>
      </c>
      <c r="E31">
        <v>1352.41</v>
      </c>
      <c r="F31">
        <v>507.29399999999998</v>
      </c>
      <c r="G31">
        <v>0</v>
      </c>
      <c r="H31">
        <v>507.29399999999998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1423.28</v>
      </c>
      <c r="C32">
        <v>1405.96</v>
      </c>
      <c r="D32">
        <v>1370.16</v>
      </c>
      <c r="E32">
        <v>1353.86</v>
      </c>
      <c r="F32">
        <v>508.34100000000001</v>
      </c>
      <c r="G32">
        <v>0</v>
      </c>
      <c r="H32">
        <v>508.34100000000001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1419.8</v>
      </c>
      <c r="C33">
        <v>1402.23</v>
      </c>
      <c r="D33">
        <v>1366.38</v>
      </c>
      <c r="E33">
        <v>1350.09</v>
      </c>
      <c r="F33">
        <v>504.84300000000002</v>
      </c>
      <c r="G33">
        <v>0</v>
      </c>
      <c r="H33">
        <v>504.84300000000002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1421.61</v>
      </c>
      <c r="C34">
        <v>1404.15</v>
      </c>
      <c r="D34">
        <v>1368.1</v>
      </c>
      <c r="E34">
        <v>1351.78</v>
      </c>
      <c r="F34">
        <v>506.47899999999998</v>
      </c>
      <c r="G34">
        <v>0</v>
      </c>
      <c r="H34">
        <v>506.47899999999998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1424.18</v>
      </c>
      <c r="C35">
        <v>1406.95</v>
      </c>
      <c r="D35">
        <v>1371.06</v>
      </c>
      <c r="E35">
        <v>1354.72</v>
      </c>
      <c r="F35">
        <v>509.09199999999998</v>
      </c>
      <c r="G35">
        <v>0</v>
      </c>
      <c r="H35">
        <v>509.09199999999998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1423.24</v>
      </c>
      <c r="C36">
        <v>1405.44</v>
      </c>
      <c r="D36">
        <v>1369.41</v>
      </c>
      <c r="E36">
        <v>1353.1</v>
      </c>
      <c r="F36">
        <v>507.73599999999999</v>
      </c>
      <c r="G36">
        <v>0</v>
      </c>
      <c r="H36">
        <v>507.73599999999999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1421.34</v>
      </c>
      <c r="C37">
        <v>1404.15</v>
      </c>
      <c r="D37">
        <v>1368.39</v>
      </c>
      <c r="E37">
        <v>1352.1</v>
      </c>
      <c r="F37">
        <v>506.62400000000002</v>
      </c>
      <c r="G37">
        <v>0</v>
      </c>
      <c r="H37">
        <v>506.62400000000002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1424.35</v>
      </c>
      <c r="C38">
        <v>1406.95</v>
      </c>
      <c r="D38">
        <v>1371.19</v>
      </c>
      <c r="E38">
        <v>1354.88</v>
      </c>
      <c r="F38">
        <v>509.19400000000002</v>
      </c>
      <c r="G38">
        <v>0</v>
      </c>
      <c r="H38">
        <v>509.19400000000002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1423.22</v>
      </c>
      <c r="C39">
        <v>1405.99</v>
      </c>
      <c r="D39">
        <v>1370.09</v>
      </c>
      <c r="E39">
        <v>1353.8</v>
      </c>
      <c r="F39">
        <v>508.20600000000002</v>
      </c>
      <c r="G39">
        <v>0</v>
      </c>
      <c r="H39">
        <v>508.20600000000002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1423.82</v>
      </c>
      <c r="C40">
        <v>1406.35</v>
      </c>
      <c r="D40">
        <v>1370.45</v>
      </c>
      <c r="E40">
        <v>1354.14</v>
      </c>
      <c r="F40">
        <v>508.56900000000002</v>
      </c>
      <c r="G40">
        <v>0</v>
      </c>
      <c r="H40">
        <v>508.56900000000002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1423.75</v>
      </c>
      <c r="C41">
        <v>1406.11</v>
      </c>
      <c r="D41">
        <v>1370.21</v>
      </c>
      <c r="E41">
        <v>1353.9</v>
      </c>
      <c r="F41">
        <v>508.67899999999997</v>
      </c>
      <c r="G41">
        <v>0</v>
      </c>
      <c r="H41">
        <v>508.67899999999997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1422.76</v>
      </c>
      <c r="C42">
        <v>1404.5</v>
      </c>
      <c r="D42">
        <v>1368.68</v>
      </c>
      <c r="E42">
        <v>1352.37</v>
      </c>
      <c r="F42">
        <v>507.10199999999998</v>
      </c>
      <c r="G42">
        <v>0</v>
      </c>
      <c r="H42">
        <v>507.10199999999998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1422.07</v>
      </c>
      <c r="C43">
        <v>1404.81</v>
      </c>
      <c r="D43">
        <v>1369.26</v>
      </c>
      <c r="E43">
        <v>1352.97</v>
      </c>
      <c r="F43">
        <v>507.35500000000002</v>
      </c>
      <c r="G43">
        <v>0</v>
      </c>
      <c r="H43">
        <v>507.35500000000002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1419</v>
      </c>
      <c r="C44">
        <v>1401.26</v>
      </c>
      <c r="D44">
        <v>1365.54</v>
      </c>
      <c r="E44">
        <v>1349.23</v>
      </c>
      <c r="F44">
        <v>503.90300000000002</v>
      </c>
      <c r="G44">
        <v>0</v>
      </c>
      <c r="H44">
        <v>503.90300000000002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1423.65</v>
      </c>
      <c r="C45">
        <v>1406.47</v>
      </c>
      <c r="D45">
        <v>1370.63</v>
      </c>
      <c r="E45">
        <v>1354.32</v>
      </c>
      <c r="F45">
        <v>509.23500000000001</v>
      </c>
      <c r="G45">
        <v>0</v>
      </c>
      <c r="H45">
        <v>509.23500000000001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1421.01</v>
      </c>
      <c r="C46">
        <v>1403.52</v>
      </c>
      <c r="D46">
        <v>1367.75</v>
      </c>
      <c r="E46">
        <v>1351.43</v>
      </c>
      <c r="F46">
        <v>505.76</v>
      </c>
      <c r="G46">
        <v>0</v>
      </c>
      <c r="H46">
        <v>505.76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1423.22</v>
      </c>
      <c r="C47">
        <v>1405.27</v>
      </c>
      <c r="D47">
        <v>1369.48</v>
      </c>
      <c r="E47">
        <v>1353.14</v>
      </c>
      <c r="F47">
        <v>507.53199999999998</v>
      </c>
      <c r="G47">
        <v>0</v>
      </c>
      <c r="H47">
        <v>507.53199999999998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1424.18</v>
      </c>
      <c r="C48">
        <v>1406.87</v>
      </c>
      <c r="D48">
        <v>1370.83</v>
      </c>
      <c r="E48">
        <v>1354.51</v>
      </c>
      <c r="F48">
        <v>509.00599999999997</v>
      </c>
      <c r="G48">
        <v>0</v>
      </c>
      <c r="H48">
        <v>509.00599999999997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1422.41</v>
      </c>
      <c r="C49">
        <v>1405.09</v>
      </c>
      <c r="D49">
        <v>1369.29</v>
      </c>
      <c r="E49">
        <v>1352.98</v>
      </c>
      <c r="F49">
        <v>507.21899999999999</v>
      </c>
      <c r="G49">
        <v>0</v>
      </c>
      <c r="H49">
        <v>507.21899999999999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1423.6</v>
      </c>
      <c r="C50">
        <v>1406.19</v>
      </c>
      <c r="D50">
        <v>1370.32</v>
      </c>
      <c r="E50">
        <v>1354.01</v>
      </c>
      <c r="F50">
        <v>508.392</v>
      </c>
      <c r="G50">
        <v>0</v>
      </c>
      <c r="H50">
        <v>508.392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1421.62</v>
      </c>
      <c r="C51">
        <v>1404.4</v>
      </c>
      <c r="D51">
        <v>1368.62</v>
      </c>
      <c r="E51">
        <v>1352.31</v>
      </c>
      <c r="F51">
        <v>506.85500000000002</v>
      </c>
      <c r="G51">
        <v>0</v>
      </c>
      <c r="H51">
        <v>506.85500000000002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1421.46</v>
      </c>
      <c r="C52">
        <v>1404.06</v>
      </c>
      <c r="D52">
        <v>1368.03</v>
      </c>
      <c r="E52">
        <v>1351.74</v>
      </c>
      <c r="F52">
        <v>505.90499999999997</v>
      </c>
      <c r="G52">
        <v>0</v>
      </c>
      <c r="H52">
        <v>505.90499999999997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1423.83</v>
      </c>
      <c r="C53">
        <v>1406.69</v>
      </c>
      <c r="D53">
        <v>1370.77</v>
      </c>
      <c r="E53">
        <v>1354.48</v>
      </c>
      <c r="F53">
        <v>508.74400000000003</v>
      </c>
      <c r="G53">
        <v>0</v>
      </c>
      <c r="H53">
        <v>508.74400000000003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1422.33</v>
      </c>
      <c r="C54">
        <v>1404.82</v>
      </c>
      <c r="D54">
        <v>1368.83</v>
      </c>
      <c r="E54">
        <v>1352.52</v>
      </c>
      <c r="F54">
        <v>507.05399999999997</v>
      </c>
      <c r="G54">
        <v>0</v>
      </c>
      <c r="H54">
        <v>507.05399999999997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1423.18</v>
      </c>
      <c r="C55">
        <v>1406.04</v>
      </c>
      <c r="D55">
        <v>1370.28</v>
      </c>
      <c r="E55">
        <v>1354</v>
      </c>
      <c r="F55">
        <v>508.16699999999997</v>
      </c>
      <c r="G55">
        <v>0</v>
      </c>
      <c r="H55">
        <v>508.16699999999997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1423.73</v>
      </c>
      <c r="C56">
        <v>1406.44</v>
      </c>
      <c r="D56">
        <v>1370.62</v>
      </c>
      <c r="E56">
        <v>1354.35</v>
      </c>
      <c r="F56">
        <v>508.81799999999998</v>
      </c>
      <c r="G56">
        <v>0</v>
      </c>
      <c r="H56">
        <v>508.81799999999998</v>
      </c>
      <c r="I56">
        <v>1</v>
      </c>
      <c r="J56">
        <v>1</v>
      </c>
      <c r="K56">
        <v>0</v>
      </c>
      <c r="R56">
        <f>AVERAGE(B7:B56)</f>
        <v>1421.9659999999997</v>
      </c>
      <c r="S56">
        <f>AVERAGE(C7:C56)</f>
        <v>1404.4613999999999</v>
      </c>
      <c r="U56">
        <f>_xlfn.VAR.P(B7:B56)</f>
        <v>2.9440120000000238</v>
      </c>
      <c r="V56">
        <f>_xlfn.VAR.P(C7:C56)</f>
        <v>3.2055760400000168</v>
      </c>
      <c r="X56">
        <f>1.96*SQRT(U56)/50</f>
        <v>6.7259843886824752E-2</v>
      </c>
      <c r="Y56">
        <f>1.96*SQRT(V56)/50</f>
        <v>7.0184160364754847E-2</v>
      </c>
    </row>
    <row r="57" spans="1:25" x14ac:dyDescent="0.25">
      <c r="A57" t="s">
        <v>112</v>
      </c>
      <c r="B57">
        <v>71105.667222000004</v>
      </c>
      <c r="C57" t="s">
        <v>37</v>
      </c>
    </row>
    <row r="58" spans="1:25" x14ac:dyDescent="0.25">
      <c r="A58" t="s">
        <v>36</v>
      </c>
      <c r="B58">
        <v>1500.87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</row>
    <row r="59" spans="1:25" x14ac:dyDescent="0.25">
      <c r="A59" t="s">
        <v>36</v>
      </c>
      <c r="B59">
        <v>1504.04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33</v>
      </c>
    </row>
    <row r="60" spans="1:25" x14ac:dyDescent="0.25">
      <c r="A60" t="s">
        <v>36</v>
      </c>
      <c r="B60">
        <v>1504.68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113</v>
      </c>
    </row>
    <row r="61" spans="1:25" x14ac:dyDescent="0.25">
      <c r="A61" t="s">
        <v>36</v>
      </c>
      <c r="B61">
        <v>1494.31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1477.36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1499.98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</row>
    <row r="64" spans="1:25" x14ac:dyDescent="0.25">
      <c r="A64" t="s">
        <v>36</v>
      </c>
      <c r="B64">
        <v>1512.44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</row>
    <row r="65" spans="1:11" x14ac:dyDescent="0.25">
      <c r="A65" t="s">
        <v>36</v>
      </c>
      <c r="B65">
        <v>1496.75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1504.4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36</v>
      </c>
      <c r="B67">
        <v>1502.32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</row>
    <row r="68" spans="1:11" x14ac:dyDescent="0.25">
      <c r="A68" t="s">
        <v>36</v>
      </c>
      <c r="B68">
        <v>1501.11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 x14ac:dyDescent="0.25">
      <c r="A69" t="s">
        <v>36</v>
      </c>
      <c r="B69">
        <v>1490.52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1490.98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1490.33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1499.4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</v>
      </c>
    </row>
    <row r="73" spans="1:11" x14ac:dyDescent="0.25">
      <c r="A73" t="s">
        <v>36</v>
      </c>
      <c r="B73">
        <v>1495.91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1490.86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</row>
    <row r="75" spans="1:11" x14ac:dyDescent="0.25">
      <c r="A75" t="s">
        <v>36</v>
      </c>
      <c r="B75">
        <v>1508.15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1494.8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1493.78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1495.73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1497.79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1502.39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1493.91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1492.6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1496.27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1500.88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1500.3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1485.19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1496.71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</row>
    <row r="88" spans="1:11" x14ac:dyDescent="0.25">
      <c r="A88" t="s">
        <v>36</v>
      </c>
      <c r="B88">
        <v>1496.77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1486.68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</row>
    <row r="90" spans="1:11" x14ac:dyDescent="0.25">
      <c r="A90" t="s">
        <v>36</v>
      </c>
      <c r="B90">
        <v>1500.35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211</v>
      </c>
    </row>
    <row r="91" spans="1:11" x14ac:dyDescent="0.25">
      <c r="A91" t="s">
        <v>36</v>
      </c>
      <c r="B91">
        <v>1507.32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1493.83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1469.28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1506.04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</row>
    <row r="95" spans="1:11" x14ac:dyDescent="0.25">
      <c r="A95" t="s">
        <v>36</v>
      </c>
      <c r="B95">
        <v>1507.17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1519.87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32</v>
      </c>
    </row>
    <row r="97" spans="1:25" x14ac:dyDescent="0.25">
      <c r="A97" t="s">
        <v>36</v>
      </c>
      <c r="B97">
        <v>1494.67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1494.2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</row>
    <row r="99" spans="1:25" x14ac:dyDescent="0.25">
      <c r="A99" t="s">
        <v>36</v>
      </c>
      <c r="B99">
        <v>1483.18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1464.28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1460.47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1498.43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1493.71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1509.76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1503.1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</row>
    <row r="106" spans="1:25" x14ac:dyDescent="0.25">
      <c r="A106" t="s">
        <v>36</v>
      </c>
      <c r="B106">
        <v>1495.82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</row>
    <row r="107" spans="1:25" x14ac:dyDescent="0.25">
      <c r="A107" t="s">
        <v>36</v>
      </c>
      <c r="B107">
        <v>1505.52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1508.88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</row>
    <row r="109" spans="1:25" x14ac:dyDescent="0.25">
      <c r="A109" t="s">
        <v>36</v>
      </c>
      <c r="B109">
        <v>1502.2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1479.2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1520.05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70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1458.14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1495.8483999999999</v>
      </c>
      <c r="S112">
        <f>AVERAGE(C63:C112)</f>
        <v>0</v>
      </c>
      <c r="U112">
        <f>_xlfn.VAR.P(B63:B112)</f>
        <v>158.95252543999982</v>
      </c>
      <c r="V112">
        <f>_xlfn.VAR.P(C63:C112)</f>
        <v>0</v>
      </c>
      <c r="X112">
        <f>1.96*SQRT(U112)/50</f>
        <v>0.49421939327804737</v>
      </c>
      <c r="Y112">
        <f>1.96*SQRT(V112)/50</f>
        <v>0</v>
      </c>
    </row>
    <row r="113" spans="1:9" x14ac:dyDescent="0.25">
      <c r="A113" t="s">
        <v>36</v>
      </c>
      <c r="B113">
        <v>74802.657061000005</v>
      </c>
      <c r="C113" t="s">
        <v>37</v>
      </c>
    </row>
    <row r="114" spans="1:9" x14ac:dyDescent="0.25">
      <c r="A114" t="s">
        <v>38</v>
      </c>
      <c r="B114">
        <v>4437.21</v>
      </c>
      <c r="C114">
        <v>4435.2299999999996</v>
      </c>
      <c r="D114">
        <v>4393.46</v>
      </c>
      <c r="E114">
        <v>4374.88</v>
      </c>
      <c r="F114">
        <v>563.23099999999999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5406.99</v>
      </c>
      <c r="C115">
        <v>5405.1</v>
      </c>
      <c r="D115">
        <v>5269.41</v>
      </c>
      <c r="E115">
        <v>5239.1400000000003</v>
      </c>
      <c r="F115">
        <v>1002.71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5401.8</v>
      </c>
      <c r="C116">
        <v>5399.92</v>
      </c>
      <c r="D116">
        <v>5272.53</v>
      </c>
      <c r="E116">
        <v>5242.28</v>
      </c>
      <c r="F116">
        <v>1005.76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5391.67</v>
      </c>
      <c r="C117">
        <v>5389.78</v>
      </c>
      <c r="D117">
        <v>5283.96</v>
      </c>
      <c r="E117">
        <v>5253.62</v>
      </c>
      <c r="F117">
        <v>1008.4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5398.74</v>
      </c>
      <c r="C118">
        <v>5396.87</v>
      </c>
      <c r="D118">
        <v>5270.44</v>
      </c>
      <c r="E118">
        <v>5240.13</v>
      </c>
      <c r="F118">
        <v>1001.44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5392.81</v>
      </c>
      <c r="C119">
        <v>5390.8</v>
      </c>
      <c r="D119">
        <v>5291.63</v>
      </c>
      <c r="E119">
        <v>5261.33</v>
      </c>
      <c r="F119">
        <v>1015.53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5401.25</v>
      </c>
      <c r="C120">
        <v>5398.81</v>
      </c>
      <c r="D120">
        <v>5278.15</v>
      </c>
      <c r="E120">
        <v>5247.91</v>
      </c>
      <c r="F120">
        <v>1010.7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5394.18</v>
      </c>
      <c r="C121">
        <v>5392.29</v>
      </c>
      <c r="D121">
        <v>5272.68</v>
      </c>
      <c r="E121">
        <v>5242.3900000000003</v>
      </c>
      <c r="F121">
        <v>1003.71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5399.69</v>
      </c>
      <c r="C122">
        <v>5397.78</v>
      </c>
      <c r="D122">
        <v>5279.66</v>
      </c>
      <c r="E122">
        <v>5249.36</v>
      </c>
      <c r="F122">
        <v>1008.91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5398.95</v>
      </c>
      <c r="C123">
        <v>5397.06</v>
      </c>
      <c r="D123">
        <v>5270.91</v>
      </c>
      <c r="E123">
        <v>5240.6000000000004</v>
      </c>
      <c r="F123">
        <v>999.93499999999995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5408.49</v>
      </c>
      <c r="C124">
        <v>5405.84</v>
      </c>
      <c r="D124">
        <v>5278.25</v>
      </c>
      <c r="E124">
        <v>5247.96</v>
      </c>
      <c r="F124">
        <v>1011.52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5398.72</v>
      </c>
      <c r="C125">
        <v>5396.8</v>
      </c>
      <c r="D125">
        <v>5278.96</v>
      </c>
      <c r="E125">
        <v>5248.68</v>
      </c>
      <c r="F125">
        <v>1012.69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5353.69</v>
      </c>
      <c r="C126">
        <v>5351.83</v>
      </c>
      <c r="D126">
        <v>5278.17</v>
      </c>
      <c r="E126">
        <v>5247.86</v>
      </c>
      <c r="F126">
        <v>1002.12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5394.05</v>
      </c>
      <c r="C127">
        <v>5392.16</v>
      </c>
      <c r="D127">
        <v>5264.01</v>
      </c>
      <c r="E127">
        <v>5233.7299999999996</v>
      </c>
      <c r="F127">
        <v>998.11500000000001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5379.65</v>
      </c>
      <c r="C128">
        <v>5377.77</v>
      </c>
      <c r="D128">
        <v>5267.37</v>
      </c>
      <c r="E128">
        <v>5237.1099999999997</v>
      </c>
      <c r="F128">
        <v>1000.88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5394.15</v>
      </c>
      <c r="C129">
        <v>5391.6</v>
      </c>
      <c r="D129">
        <v>5286.51</v>
      </c>
      <c r="E129">
        <v>5256.24</v>
      </c>
      <c r="F129">
        <v>1016.76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5403.37</v>
      </c>
      <c r="C130">
        <v>5401.49</v>
      </c>
      <c r="D130">
        <v>5283.77</v>
      </c>
      <c r="E130">
        <v>5253.44</v>
      </c>
      <c r="F130">
        <v>1012.11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5403.09</v>
      </c>
      <c r="C131">
        <v>5401.28</v>
      </c>
      <c r="D131">
        <v>5289.37</v>
      </c>
      <c r="E131">
        <v>5259.07</v>
      </c>
      <c r="F131">
        <v>1017.16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5383.64</v>
      </c>
      <c r="C132">
        <v>5381.65</v>
      </c>
      <c r="D132">
        <v>5278.31</v>
      </c>
      <c r="E132">
        <v>5248</v>
      </c>
      <c r="F132">
        <v>1002.81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5374.18</v>
      </c>
      <c r="C133">
        <v>5372.24</v>
      </c>
      <c r="D133">
        <v>5276.7</v>
      </c>
      <c r="E133">
        <v>5246.37</v>
      </c>
      <c r="F133">
        <v>1001.43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5394.04</v>
      </c>
      <c r="C134">
        <v>5392.15</v>
      </c>
      <c r="D134">
        <v>5271.42</v>
      </c>
      <c r="E134">
        <v>5241.13</v>
      </c>
      <c r="F134">
        <v>1004.08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5377.18</v>
      </c>
      <c r="C135">
        <v>5375.15</v>
      </c>
      <c r="D135">
        <v>5274.13</v>
      </c>
      <c r="E135">
        <v>5243.81</v>
      </c>
      <c r="F135">
        <v>1005.13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5379.2</v>
      </c>
      <c r="C136">
        <v>5377.17</v>
      </c>
      <c r="D136">
        <v>5280.81</v>
      </c>
      <c r="E136">
        <v>5250.49</v>
      </c>
      <c r="F136">
        <v>1009.37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5401.32</v>
      </c>
      <c r="C137">
        <v>5399.45</v>
      </c>
      <c r="D137">
        <v>5261.92</v>
      </c>
      <c r="E137">
        <v>5231.71</v>
      </c>
      <c r="F137">
        <v>1000.6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5401.26</v>
      </c>
      <c r="C138">
        <v>5399.48</v>
      </c>
      <c r="D138">
        <v>5264.66</v>
      </c>
      <c r="E138">
        <v>5234.46</v>
      </c>
      <c r="F138">
        <v>1002.93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5388.9</v>
      </c>
      <c r="C139">
        <v>5387.06</v>
      </c>
      <c r="D139">
        <v>5275.1</v>
      </c>
      <c r="E139">
        <v>5244.83</v>
      </c>
      <c r="F139">
        <v>1007.76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5416.22</v>
      </c>
      <c r="C140">
        <v>5414.33</v>
      </c>
      <c r="D140">
        <v>5278.55</v>
      </c>
      <c r="E140">
        <v>5248.33</v>
      </c>
      <c r="F140">
        <v>1016.67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5407.52</v>
      </c>
      <c r="C141">
        <v>5405.58</v>
      </c>
      <c r="D141">
        <v>5277.41</v>
      </c>
      <c r="E141">
        <v>5247.14</v>
      </c>
      <c r="F141">
        <v>1015.34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5411.85</v>
      </c>
      <c r="C142">
        <v>5410.03</v>
      </c>
      <c r="D142">
        <v>5272.97</v>
      </c>
      <c r="E142">
        <v>5242.76</v>
      </c>
      <c r="F142">
        <v>1013.84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5389.56</v>
      </c>
      <c r="C143">
        <v>5387.65</v>
      </c>
      <c r="D143">
        <v>5263.52</v>
      </c>
      <c r="E143">
        <v>5233.2700000000004</v>
      </c>
      <c r="F143">
        <v>998.90499999999997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5396.21</v>
      </c>
      <c r="C144">
        <v>5394.37</v>
      </c>
      <c r="D144">
        <v>5268.21</v>
      </c>
      <c r="E144">
        <v>5238</v>
      </c>
      <c r="F144">
        <v>1004.07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5409.48</v>
      </c>
      <c r="C145">
        <v>5407.49</v>
      </c>
      <c r="D145">
        <v>5270.78</v>
      </c>
      <c r="E145">
        <v>5240.59</v>
      </c>
      <c r="F145">
        <v>1010.37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5395.85</v>
      </c>
      <c r="C146">
        <v>5393.9</v>
      </c>
      <c r="D146">
        <v>5270.62</v>
      </c>
      <c r="E146">
        <v>5240.38</v>
      </c>
      <c r="F146">
        <v>1006.85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5407.83</v>
      </c>
      <c r="C147">
        <v>5405.84</v>
      </c>
      <c r="D147">
        <v>5273.63</v>
      </c>
      <c r="E147">
        <v>5243.38</v>
      </c>
      <c r="F147">
        <v>1011.53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5398.48</v>
      </c>
      <c r="C148">
        <v>5396.53</v>
      </c>
      <c r="D148">
        <v>5263.1</v>
      </c>
      <c r="E148">
        <v>5232.8900000000003</v>
      </c>
      <c r="F148">
        <v>1002.34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5382.78</v>
      </c>
      <c r="C149">
        <v>5380.92</v>
      </c>
      <c r="D149">
        <v>5260</v>
      </c>
      <c r="E149">
        <v>5229.8100000000004</v>
      </c>
      <c r="F149">
        <v>996.92100000000005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5409.13</v>
      </c>
      <c r="C150">
        <v>5407.33</v>
      </c>
      <c r="D150">
        <v>5264.1</v>
      </c>
      <c r="E150">
        <v>5233.8599999999997</v>
      </c>
      <c r="F150">
        <v>1004.37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5411.07</v>
      </c>
      <c r="C151">
        <v>5409.24</v>
      </c>
      <c r="D151">
        <v>5284.9</v>
      </c>
      <c r="E151">
        <v>5254.65</v>
      </c>
      <c r="F151">
        <v>1021.21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5413.1</v>
      </c>
      <c r="C152">
        <v>5411.3</v>
      </c>
      <c r="D152">
        <v>5272.6</v>
      </c>
      <c r="E152">
        <v>5242.37</v>
      </c>
      <c r="F152">
        <v>1011.01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5399.85</v>
      </c>
      <c r="C153">
        <v>5397.92</v>
      </c>
      <c r="D153">
        <v>5268.56</v>
      </c>
      <c r="E153">
        <v>5238.3500000000004</v>
      </c>
      <c r="F153">
        <v>1004.81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5382.46</v>
      </c>
      <c r="C154">
        <v>5380.64</v>
      </c>
      <c r="D154">
        <v>5260.52</v>
      </c>
      <c r="E154">
        <v>5230.25</v>
      </c>
      <c r="F154">
        <v>995.69799999999998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5405.2</v>
      </c>
      <c r="C155">
        <v>5403.36</v>
      </c>
      <c r="D155">
        <v>5263.28</v>
      </c>
      <c r="E155">
        <v>5233.0600000000004</v>
      </c>
      <c r="F155">
        <v>1001.52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5404.66</v>
      </c>
      <c r="C156">
        <v>5402.77</v>
      </c>
      <c r="D156">
        <v>5292.89</v>
      </c>
      <c r="E156">
        <v>5262.59</v>
      </c>
      <c r="F156">
        <v>1023.45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5408.09</v>
      </c>
      <c r="C157">
        <v>5406.06</v>
      </c>
      <c r="D157">
        <v>5278.25</v>
      </c>
      <c r="E157">
        <v>5247.96</v>
      </c>
      <c r="F157">
        <v>1013.46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5404.14</v>
      </c>
      <c r="C158">
        <v>5402.13</v>
      </c>
      <c r="D158">
        <v>5268.63</v>
      </c>
      <c r="E158">
        <v>5238.41</v>
      </c>
      <c r="F158">
        <v>1007.25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5397.82</v>
      </c>
      <c r="C159">
        <v>5396.02</v>
      </c>
      <c r="D159">
        <v>5263.1</v>
      </c>
      <c r="E159">
        <v>5232.87</v>
      </c>
      <c r="F159">
        <v>1000.91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5414.34</v>
      </c>
      <c r="C160">
        <v>5412.51</v>
      </c>
      <c r="D160">
        <v>5268.22</v>
      </c>
      <c r="E160">
        <v>5237.9799999999996</v>
      </c>
      <c r="F160">
        <v>1006.46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5390.02</v>
      </c>
      <c r="C161">
        <v>5388.19</v>
      </c>
      <c r="D161">
        <v>5277.92</v>
      </c>
      <c r="E161">
        <v>5247.58</v>
      </c>
      <c r="F161">
        <v>1003.74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5407.09</v>
      </c>
      <c r="C162">
        <v>5405.17</v>
      </c>
      <c r="D162">
        <v>5284.01</v>
      </c>
      <c r="E162">
        <v>5253.68</v>
      </c>
      <c r="F162">
        <v>1012.93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5399.07</v>
      </c>
      <c r="C163">
        <v>5397.02</v>
      </c>
      <c r="D163">
        <v>5259.17</v>
      </c>
      <c r="E163">
        <v>5228.9799999999996</v>
      </c>
      <c r="F163">
        <v>996.78599999999994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5404.01</v>
      </c>
      <c r="C164">
        <v>5402.19</v>
      </c>
      <c r="D164">
        <v>5264.83</v>
      </c>
      <c r="E164">
        <v>5234.62</v>
      </c>
      <c r="F164">
        <v>1003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5418.13</v>
      </c>
      <c r="C165">
        <v>5416.22</v>
      </c>
      <c r="D165">
        <v>5269.22</v>
      </c>
      <c r="E165">
        <v>5238.99</v>
      </c>
      <c r="F165">
        <v>1009.51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5404.1</v>
      </c>
      <c r="C166">
        <v>5402.28</v>
      </c>
      <c r="D166">
        <v>5259.52</v>
      </c>
      <c r="E166">
        <v>5229.28</v>
      </c>
      <c r="F166">
        <v>997.91700000000003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5379.36</v>
      </c>
      <c r="C167">
        <v>5377.51</v>
      </c>
      <c r="D167">
        <v>5272.64</v>
      </c>
      <c r="E167">
        <v>5242.3599999999997</v>
      </c>
      <c r="F167">
        <v>1000.34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5388.38</v>
      </c>
      <c r="C168">
        <v>5386.29</v>
      </c>
      <c r="D168">
        <v>5279.86</v>
      </c>
      <c r="E168">
        <v>5249.55</v>
      </c>
      <c r="F168">
        <v>1005.44</v>
      </c>
      <c r="G168">
        <v>1</v>
      </c>
      <c r="H168">
        <v>1</v>
      </c>
      <c r="I168">
        <v>0</v>
      </c>
      <c r="R168">
        <f>AVERAGE(B119:B168)</f>
        <v>5397.552200000001</v>
      </c>
      <c r="S168">
        <f>AVERAGE(C119:C168)</f>
        <v>5395.6129999999985</v>
      </c>
      <c r="U168">
        <f>_xlfn.VAR.P(B119:B168)</f>
        <v>154.24875316000126</v>
      </c>
      <c r="V168">
        <f>_xlfn.VAR.P(C119:C168)</f>
        <v>154.2496570000003</v>
      </c>
      <c r="X168">
        <f>1.96*SQRT(U168)/50</f>
        <v>0.48685193237347257</v>
      </c>
      <c r="Y168">
        <f>1.96*SQRT(V168)/50</f>
        <v>0.48685335875649505</v>
      </c>
    </row>
    <row r="169" spans="1:25" x14ac:dyDescent="0.25">
      <c r="A169" t="s">
        <v>38</v>
      </c>
      <c r="B169">
        <v>269886.29043599998</v>
      </c>
      <c r="C169" t="s">
        <v>37</v>
      </c>
    </row>
    <row r="170" spans="1:25" x14ac:dyDescent="0.25">
      <c r="A170" t="s">
        <v>97</v>
      </c>
      <c r="B170">
        <v>885.798</v>
      </c>
      <c r="C170">
        <v>862.89499999999998</v>
      </c>
      <c r="D170">
        <v>825.98699999999997</v>
      </c>
      <c r="E170">
        <v>795.56700000000001</v>
      </c>
      <c r="F170">
        <v>541.27</v>
      </c>
      <c r="G170">
        <v>1.2378300000000001E-3</v>
      </c>
      <c r="H170">
        <v>0.995116</v>
      </c>
      <c r="I170">
        <v>0</v>
      </c>
    </row>
    <row r="171" spans="1:25" x14ac:dyDescent="0.25">
      <c r="A171" t="s">
        <v>97</v>
      </c>
      <c r="B171">
        <v>850.25199999999995</v>
      </c>
      <c r="C171">
        <v>832.06600000000003</v>
      </c>
      <c r="D171">
        <v>796.59100000000001</v>
      </c>
      <c r="E171">
        <v>767.28200000000004</v>
      </c>
      <c r="F171">
        <v>521.55600000000004</v>
      </c>
      <c r="G171">
        <v>1.23131E-3</v>
      </c>
      <c r="H171">
        <v>0.995116</v>
      </c>
      <c r="I171">
        <v>0</v>
      </c>
    </row>
    <row r="172" spans="1:25" x14ac:dyDescent="0.25">
      <c r="A172" t="s">
        <v>97</v>
      </c>
      <c r="B172">
        <v>849.59400000000005</v>
      </c>
      <c r="C172">
        <v>832.08399999999995</v>
      </c>
      <c r="D172">
        <v>796.44100000000003</v>
      </c>
      <c r="E172">
        <v>767.13800000000003</v>
      </c>
      <c r="F172">
        <v>521.22500000000002</v>
      </c>
      <c r="G172">
        <v>1.2949299999999999E-3</v>
      </c>
      <c r="H172">
        <v>0.995116</v>
      </c>
      <c r="I172">
        <v>0</v>
      </c>
    </row>
    <row r="173" spans="1:25" x14ac:dyDescent="0.25">
      <c r="A173" t="s">
        <v>97</v>
      </c>
      <c r="B173">
        <v>854.46699999999998</v>
      </c>
      <c r="C173">
        <v>837.16600000000005</v>
      </c>
      <c r="D173">
        <v>796.66800000000001</v>
      </c>
      <c r="E173">
        <v>767.29600000000005</v>
      </c>
      <c r="F173">
        <v>521.82000000000005</v>
      </c>
      <c r="G173">
        <v>1.23521E-3</v>
      </c>
      <c r="H173">
        <v>0.995116</v>
      </c>
      <c r="I173">
        <v>0</v>
      </c>
    </row>
    <row r="174" spans="1:25" x14ac:dyDescent="0.25">
      <c r="A174" t="s">
        <v>97</v>
      </c>
      <c r="B174">
        <v>849.452</v>
      </c>
      <c r="C174">
        <v>831.99300000000005</v>
      </c>
      <c r="D174">
        <v>796.48</v>
      </c>
      <c r="E174">
        <v>767.16800000000001</v>
      </c>
      <c r="F174">
        <v>521.60900000000004</v>
      </c>
      <c r="G174">
        <v>1.2576200000000001E-3</v>
      </c>
      <c r="H174">
        <v>0.99511499999999997</v>
      </c>
      <c r="I174">
        <v>1</v>
      </c>
    </row>
    <row r="175" spans="1:25" x14ac:dyDescent="0.25">
      <c r="A175" t="s">
        <v>97</v>
      </c>
      <c r="B175">
        <v>849.58399999999995</v>
      </c>
      <c r="C175">
        <v>832.30399999999997</v>
      </c>
      <c r="D175">
        <v>796.83199999999999</v>
      </c>
      <c r="E175">
        <v>767.51400000000001</v>
      </c>
      <c r="F175">
        <v>521.70899999999995</v>
      </c>
      <c r="G175">
        <v>1.24423E-3</v>
      </c>
      <c r="H175">
        <v>0.995116</v>
      </c>
      <c r="I175">
        <v>0</v>
      </c>
    </row>
    <row r="176" spans="1:25" x14ac:dyDescent="0.25">
      <c r="A176" t="s">
        <v>97</v>
      </c>
      <c r="B176">
        <v>849.75699999999995</v>
      </c>
      <c r="C176">
        <v>832.34199999999998</v>
      </c>
      <c r="D176">
        <v>796.97199999999998</v>
      </c>
      <c r="E176">
        <v>767.66300000000001</v>
      </c>
      <c r="F176">
        <v>521.92499999999995</v>
      </c>
      <c r="G176">
        <v>1.2301600000000001E-3</v>
      </c>
      <c r="H176">
        <v>0.995116</v>
      </c>
      <c r="I176">
        <v>0</v>
      </c>
    </row>
    <row r="177" spans="1:9" x14ac:dyDescent="0.25">
      <c r="A177" t="s">
        <v>97</v>
      </c>
      <c r="B177">
        <v>850.05600000000004</v>
      </c>
      <c r="C177">
        <v>832.61099999999999</v>
      </c>
      <c r="D177">
        <v>797.08600000000001</v>
      </c>
      <c r="E177">
        <v>767.76800000000003</v>
      </c>
      <c r="F177">
        <v>522.14300000000003</v>
      </c>
      <c r="G177">
        <v>1.4184499999999999E-3</v>
      </c>
      <c r="H177">
        <v>0.995116</v>
      </c>
      <c r="I177">
        <v>2</v>
      </c>
    </row>
    <row r="178" spans="1:9" x14ac:dyDescent="0.25">
      <c r="A178" t="s">
        <v>97</v>
      </c>
      <c r="B178">
        <v>850.33100000000002</v>
      </c>
      <c r="C178">
        <v>832.89599999999996</v>
      </c>
      <c r="D178">
        <v>797.27800000000002</v>
      </c>
      <c r="E178">
        <v>767.95100000000002</v>
      </c>
      <c r="F178">
        <v>521.899</v>
      </c>
      <c r="G178">
        <v>1.3476600000000001E-3</v>
      </c>
      <c r="H178">
        <v>0.995116</v>
      </c>
      <c r="I178">
        <v>0</v>
      </c>
    </row>
    <row r="179" spans="1:9" x14ac:dyDescent="0.25">
      <c r="A179" t="s">
        <v>97</v>
      </c>
      <c r="B179">
        <v>849.51599999999996</v>
      </c>
      <c r="C179">
        <v>832.24699999999996</v>
      </c>
      <c r="D179">
        <v>796.75900000000001</v>
      </c>
      <c r="E179">
        <v>767.447</v>
      </c>
      <c r="F179">
        <v>521.63900000000001</v>
      </c>
      <c r="G179">
        <v>1.2301899999999999E-3</v>
      </c>
      <c r="H179">
        <v>0.995116</v>
      </c>
      <c r="I179">
        <v>1</v>
      </c>
    </row>
    <row r="180" spans="1:9" x14ac:dyDescent="0.25">
      <c r="A180" t="s">
        <v>97</v>
      </c>
      <c r="B180">
        <v>849.11800000000005</v>
      </c>
      <c r="C180">
        <v>831.76099999999997</v>
      </c>
      <c r="D180">
        <v>796.17700000000002</v>
      </c>
      <c r="E180">
        <v>766.81600000000003</v>
      </c>
      <c r="F180">
        <v>521.55700000000002</v>
      </c>
      <c r="G180">
        <v>1.29156E-3</v>
      </c>
      <c r="H180">
        <v>0.995116</v>
      </c>
      <c r="I180">
        <v>2</v>
      </c>
    </row>
    <row r="181" spans="1:9" x14ac:dyDescent="0.25">
      <c r="A181" t="s">
        <v>97</v>
      </c>
      <c r="B181">
        <v>848.85500000000002</v>
      </c>
      <c r="C181">
        <v>831.49599999999998</v>
      </c>
      <c r="D181">
        <v>796</v>
      </c>
      <c r="E181">
        <v>766.69600000000003</v>
      </c>
      <c r="F181">
        <v>521.44000000000005</v>
      </c>
      <c r="G181">
        <v>1.3093200000000001E-3</v>
      </c>
      <c r="H181">
        <v>0.995112</v>
      </c>
      <c r="I181">
        <v>0</v>
      </c>
    </row>
    <row r="182" spans="1:9" x14ac:dyDescent="0.25">
      <c r="A182" t="s">
        <v>97</v>
      </c>
      <c r="B182">
        <v>849.30100000000004</v>
      </c>
      <c r="C182">
        <v>831.90499999999997</v>
      </c>
      <c r="D182">
        <v>796.46400000000006</v>
      </c>
      <c r="E182">
        <v>767.19</v>
      </c>
      <c r="F182">
        <v>521.58299999999997</v>
      </c>
      <c r="G182">
        <v>1.23631E-3</v>
      </c>
      <c r="H182">
        <v>0.995116</v>
      </c>
      <c r="I182">
        <v>0</v>
      </c>
    </row>
    <row r="183" spans="1:9" x14ac:dyDescent="0.25">
      <c r="A183" t="s">
        <v>97</v>
      </c>
      <c r="B183">
        <v>849.29499999999996</v>
      </c>
      <c r="C183">
        <v>831.91099999999994</v>
      </c>
      <c r="D183">
        <v>796.64700000000005</v>
      </c>
      <c r="E183">
        <v>767.31799999999998</v>
      </c>
      <c r="F183">
        <v>521.54600000000005</v>
      </c>
      <c r="G183">
        <v>1.23127E-3</v>
      </c>
      <c r="H183">
        <v>0.995116</v>
      </c>
      <c r="I183">
        <v>0</v>
      </c>
    </row>
    <row r="184" spans="1:9" x14ac:dyDescent="0.25">
      <c r="A184" t="s">
        <v>97</v>
      </c>
      <c r="B184">
        <v>849.57500000000005</v>
      </c>
      <c r="C184">
        <v>831.79899999999998</v>
      </c>
      <c r="D184">
        <v>796.29899999999998</v>
      </c>
      <c r="E184">
        <v>766.98900000000003</v>
      </c>
      <c r="F184">
        <v>521.56799999999998</v>
      </c>
      <c r="G184">
        <v>1.23588E-3</v>
      </c>
      <c r="H184">
        <v>0.995116</v>
      </c>
      <c r="I184">
        <v>0</v>
      </c>
    </row>
    <row r="185" spans="1:9" x14ac:dyDescent="0.25">
      <c r="A185" t="s">
        <v>97</v>
      </c>
      <c r="B185">
        <v>850.17200000000003</v>
      </c>
      <c r="C185">
        <v>832.44100000000003</v>
      </c>
      <c r="D185">
        <v>796.90499999999997</v>
      </c>
      <c r="E185">
        <v>767.56299999999999</v>
      </c>
      <c r="F185">
        <v>521.79700000000003</v>
      </c>
      <c r="G185">
        <v>1.2303100000000001E-3</v>
      </c>
      <c r="H185">
        <v>0.995116</v>
      </c>
      <c r="I185">
        <v>0</v>
      </c>
    </row>
    <row r="186" spans="1:9" x14ac:dyDescent="0.25">
      <c r="A186" t="s">
        <v>97</v>
      </c>
      <c r="B186">
        <v>850.39800000000002</v>
      </c>
      <c r="C186">
        <v>832.63699999999994</v>
      </c>
      <c r="D186">
        <v>796.971</v>
      </c>
      <c r="E186">
        <v>767.62599999999998</v>
      </c>
      <c r="F186">
        <v>521.97199999999998</v>
      </c>
      <c r="G186">
        <v>1.2501299999999999E-3</v>
      </c>
      <c r="H186">
        <v>0.995116</v>
      </c>
      <c r="I186">
        <v>0</v>
      </c>
    </row>
    <row r="187" spans="1:9" x14ac:dyDescent="0.25">
      <c r="A187" t="s">
        <v>97</v>
      </c>
      <c r="B187">
        <v>852.19200000000001</v>
      </c>
      <c r="C187">
        <v>832.77200000000005</v>
      </c>
      <c r="D187">
        <v>797.26300000000003</v>
      </c>
      <c r="E187">
        <v>767.96699999999998</v>
      </c>
      <c r="F187">
        <v>522.197</v>
      </c>
      <c r="G187">
        <v>2.2882000000000002E-3</v>
      </c>
      <c r="H187">
        <v>0.995116</v>
      </c>
      <c r="I187">
        <v>0</v>
      </c>
    </row>
    <row r="188" spans="1:9" x14ac:dyDescent="0.25">
      <c r="A188" t="s">
        <v>97</v>
      </c>
      <c r="B188">
        <v>849.9</v>
      </c>
      <c r="C188">
        <v>832.404</v>
      </c>
      <c r="D188">
        <v>797.24199999999996</v>
      </c>
      <c r="E188">
        <v>767.904</v>
      </c>
      <c r="F188">
        <v>522.15099999999995</v>
      </c>
      <c r="G188">
        <v>1.2929E-3</v>
      </c>
      <c r="H188">
        <v>0.995116</v>
      </c>
      <c r="I188">
        <v>0</v>
      </c>
    </row>
    <row r="189" spans="1:9" x14ac:dyDescent="0.25">
      <c r="A189" t="s">
        <v>97</v>
      </c>
      <c r="B189">
        <v>850.88499999999999</v>
      </c>
      <c r="C189">
        <v>833.19200000000001</v>
      </c>
      <c r="D189">
        <v>797.65</v>
      </c>
      <c r="E189">
        <v>768.28800000000001</v>
      </c>
      <c r="F189">
        <v>522.23500000000001</v>
      </c>
      <c r="G189">
        <v>1.23806E-3</v>
      </c>
      <c r="H189">
        <v>0.995116</v>
      </c>
      <c r="I189">
        <v>0</v>
      </c>
    </row>
    <row r="190" spans="1:9" x14ac:dyDescent="0.25">
      <c r="A190" t="s">
        <v>97</v>
      </c>
      <c r="B190">
        <v>849.34500000000003</v>
      </c>
      <c r="C190">
        <v>831.82899999999995</v>
      </c>
      <c r="D190">
        <v>796.36199999999997</v>
      </c>
      <c r="E190">
        <v>767.053</v>
      </c>
      <c r="F190">
        <v>521.64</v>
      </c>
      <c r="G190">
        <v>1.2309300000000001E-3</v>
      </c>
      <c r="H190">
        <v>0.995116</v>
      </c>
      <c r="I190">
        <v>0</v>
      </c>
    </row>
    <row r="191" spans="1:9" x14ac:dyDescent="0.25">
      <c r="A191" t="s">
        <v>97</v>
      </c>
      <c r="B191">
        <v>849.18100000000004</v>
      </c>
      <c r="C191">
        <v>831.96600000000001</v>
      </c>
      <c r="D191">
        <v>796.60500000000002</v>
      </c>
      <c r="E191">
        <v>767.25400000000002</v>
      </c>
      <c r="F191">
        <v>521.78200000000004</v>
      </c>
      <c r="G191">
        <v>1.2336700000000001E-3</v>
      </c>
      <c r="H191">
        <v>0.99511400000000005</v>
      </c>
      <c r="I191">
        <v>0</v>
      </c>
    </row>
    <row r="192" spans="1:9" x14ac:dyDescent="0.25">
      <c r="A192" t="s">
        <v>97</v>
      </c>
      <c r="B192">
        <v>849.61800000000005</v>
      </c>
      <c r="C192">
        <v>831.89300000000003</v>
      </c>
      <c r="D192">
        <v>796.34400000000005</v>
      </c>
      <c r="E192">
        <v>767.03099999999995</v>
      </c>
      <c r="F192">
        <v>521.49900000000002</v>
      </c>
      <c r="G192">
        <v>1.23726E-3</v>
      </c>
      <c r="H192">
        <v>0.995116</v>
      </c>
      <c r="I192">
        <v>0</v>
      </c>
    </row>
    <row r="193" spans="1:9" x14ac:dyDescent="0.25">
      <c r="A193" t="s">
        <v>97</v>
      </c>
      <c r="B193">
        <v>849.71299999999997</v>
      </c>
      <c r="C193">
        <v>832.12300000000005</v>
      </c>
      <c r="D193">
        <v>796.63199999999995</v>
      </c>
      <c r="E193">
        <v>767.30200000000002</v>
      </c>
      <c r="F193">
        <v>521.72900000000004</v>
      </c>
      <c r="G193">
        <v>1.2346E-3</v>
      </c>
      <c r="H193">
        <v>0.99511499999999997</v>
      </c>
      <c r="I193">
        <v>0</v>
      </c>
    </row>
    <row r="194" spans="1:9" x14ac:dyDescent="0.25">
      <c r="A194" t="s">
        <v>97</v>
      </c>
      <c r="B194">
        <v>849.04399999999998</v>
      </c>
      <c r="C194">
        <v>831.78700000000003</v>
      </c>
      <c r="D194">
        <v>796.32899999999995</v>
      </c>
      <c r="E194">
        <v>766.99</v>
      </c>
      <c r="F194">
        <v>521.40300000000002</v>
      </c>
      <c r="G194">
        <v>1.2302400000000001E-3</v>
      </c>
      <c r="H194">
        <v>0.995116</v>
      </c>
      <c r="I194">
        <v>0</v>
      </c>
    </row>
    <row r="195" spans="1:9" x14ac:dyDescent="0.25">
      <c r="A195" t="s">
        <v>97</v>
      </c>
      <c r="B195">
        <v>849.46699999999998</v>
      </c>
      <c r="C195">
        <v>832.12900000000002</v>
      </c>
      <c r="D195">
        <v>796.73900000000003</v>
      </c>
      <c r="E195">
        <v>767.40200000000004</v>
      </c>
      <c r="F195">
        <v>521.596</v>
      </c>
      <c r="G195">
        <v>1.2325299999999999E-3</v>
      </c>
      <c r="H195">
        <v>0.995116</v>
      </c>
      <c r="I195">
        <v>0</v>
      </c>
    </row>
    <row r="196" spans="1:9" x14ac:dyDescent="0.25">
      <c r="A196" t="s">
        <v>97</v>
      </c>
      <c r="B196">
        <v>849.04200000000003</v>
      </c>
      <c r="C196">
        <v>831.8</v>
      </c>
      <c r="D196">
        <v>796.23599999999999</v>
      </c>
      <c r="E196">
        <v>766.93299999999999</v>
      </c>
      <c r="F196">
        <v>521.53200000000004</v>
      </c>
      <c r="G196">
        <v>1.2300900000000001E-3</v>
      </c>
      <c r="H196">
        <v>0.995116</v>
      </c>
      <c r="I196">
        <v>0</v>
      </c>
    </row>
    <row r="197" spans="1:9" x14ac:dyDescent="0.25">
      <c r="A197" t="s">
        <v>97</v>
      </c>
      <c r="B197">
        <v>852.12599999999998</v>
      </c>
      <c r="C197">
        <v>834.09199999999998</v>
      </c>
      <c r="D197">
        <v>796.81399999999996</v>
      </c>
      <c r="E197">
        <v>767.44299999999998</v>
      </c>
      <c r="F197">
        <v>521.78700000000003</v>
      </c>
      <c r="G197">
        <v>1.36195E-3</v>
      </c>
      <c r="H197">
        <v>0.99511499999999997</v>
      </c>
      <c r="I197">
        <v>0</v>
      </c>
    </row>
    <row r="198" spans="1:9" x14ac:dyDescent="0.25">
      <c r="A198" t="s">
        <v>97</v>
      </c>
      <c r="B198">
        <v>849.19399999999996</v>
      </c>
      <c r="C198">
        <v>831.83799999999997</v>
      </c>
      <c r="D198">
        <v>796.31799999999998</v>
      </c>
      <c r="E198">
        <v>767.01099999999997</v>
      </c>
      <c r="F198">
        <v>521.31899999999996</v>
      </c>
      <c r="G198">
        <v>1.2542600000000001E-3</v>
      </c>
      <c r="H198">
        <v>0.995116</v>
      </c>
      <c r="I198">
        <v>0</v>
      </c>
    </row>
    <row r="199" spans="1:9" x14ac:dyDescent="0.25">
      <c r="A199" t="s">
        <v>97</v>
      </c>
      <c r="B199">
        <v>849.76900000000001</v>
      </c>
      <c r="C199">
        <v>832.53499999999997</v>
      </c>
      <c r="D199">
        <v>797.048</v>
      </c>
      <c r="E199">
        <v>767.72199999999998</v>
      </c>
      <c r="F199">
        <v>521.91800000000001</v>
      </c>
      <c r="G199">
        <v>1.4465299999999999E-3</v>
      </c>
      <c r="H199">
        <v>0.99511499999999997</v>
      </c>
      <c r="I199">
        <v>1</v>
      </c>
    </row>
    <row r="200" spans="1:9" x14ac:dyDescent="0.25">
      <c r="A200" t="s">
        <v>97</v>
      </c>
      <c r="B200">
        <v>849.74599999999998</v>
      </c>
      <c r="C200">
        <v>831.98400000000004</v>
      </c>
      <c r="D200">
        <v>796.66099999999994</v>
      </c>
      <c r="E200">
        <v>767.31299999999999</v>
      </c>
      <c r="F200">
        <v>521.601</v>
      </c>
      <c r="G200">
        <v>1.2403E-3</v>
      </c>
      <c r="H200">
        <v>0.995116</v>
      </c>
      <c r="I200">
        <v>0</v>
      </c>
    </row>
    <row r="201" spans="1:9" x14ac:dyDescent="0.25">
      <c r="A201" t="s">
        <v>97</v>
      </c>
      <c r="B201">
        <v>849.38400000000001</v>
      </c>
      <c r="C201">
        <v>832.24599999999998</v>
      </c>
      <c r="D201">
        <v>796.92600000000004</v>
      </c>
      <c r="E201">
        <v>767.56100000000004</v>
      </c>
      <c r="F201">
        <v>521.81299999999999</v>
      </c>
      <c r="G201">
        <v>1.2300499999999999E-3</v>
      </c>
      <c r="H201">
        <v>0.995116</v>
      </c>
      <c r="I201">
        <v>0</v>
      </c>
    </row>
    <row r="202" spans="1:9" x14ac:dyDescent="0.25">
      <c r="A202" t="s">
        <v>97</v>
      </c>
      <c r="B202">
        <v>849.33</v>
      </c>
      <c r="C202">
        <v>831.91</v>
      </c>
      <c r="D202">
        <v>796.43</v>
      </c>
      <c r="E202">
        <v>767.16800000000001</v>
      </c>
      <c r="F202">
        <v>521.58100000000002</v>
      </c>
      <c r="G202">
        <v>1.2300600000000001E-3</v>
      </c>
      <c r="H202">
        <v>0.99511400000000005</v>
      </c>
      <c r="I202">
        <v>1</v>
      </c>
    </row>
    <row r="203" spans="1:9" x14ac:dyDescent="0.25">
      <c r="A203" t="s">
        <v>97</v>
      </c>
      <c r="B203">
        <v>850.23400000000004</v>
      </c>
      <c r="C203">
        <v>832.99699999999996</v>
      </c>
      <c r="D203">
        <v>797.67100000000005</v>
      </c>
      <c r="E203">
        <v>768.36300000000006</v>
      </c>
      <c r="F203">
        <v>522.27</v>
      </c>
      <c r="G203">
        <v>1.3048000000000001E-3</v>
      </c>
      <c r="H203">
        <v>0.995116</v>
      </c>
      <c r="I203">
        <v>0</v>
      </c>
    </row>
    <row r="204" spans="1:9" x14ac:dyDescent="0.25">
      <c r="A204" t="s">
        <v>97</v>
      </c>
      <c r="B204">
        <v>848.97500000000002</v>
      </c>
      <c r="C204">
        <v>831.64200000000005</v>
      </c>
      <c r="D204">
        <v>796</v>
      </c>
      <c r="E204">
        <v>766.66700000000003</v>
      </c>
      <c r="F204">
        <v>521.20299999999997</v>
      </c>
      <c r="G204">
        <v>1.2895300000000001E-3</v>
      </c>
      <c r="H204">
        <v>0.995116</v>
      </c>
      <c r="I204">
        <v>0</v>
      </c>
    </row>
    <row r="205" spans="1:9" x14ac:dyDescent="0.25">
      <c r="A205" t="s">
        <v>97</v>
      </c>
      <c r="B205">
        <v>849.38599999999997</v>
      </c>
      <c r="C205">
        <v>832.06100000000004</v>
      </c>
      <c r="D205">
        <v>796.68700000000001</v>
      </c>
      <c r="E205">
        <v>767.37300000000005</v>
      </c>
      <c r="F205">
        <v>521.42700000000002</v>
      </c>
      <c r="G205">
        <v>1.2698799999999999E-3</v>
      </c>
      <c r="H205">
        <v>0.995116</v>
      </c>
      <c r="I205">
        <v>0</v>
      </c>
    </row>
    <row r="206" spans="1:9" x14ac:dyDescent="0.25">
      <c r="A206" t="s">
        <v>97</v>
      </c>
      <c r="B206">
        <v>849.04</v>
      </c>
      <c r="C206">
        <v>831.62400000000002</v>
      </c>
      <c r="D206">
        <v>796.24699999999996</v>
      </c>
      <c r="E206">
        <v>766.94799999999998</v>
      </c>
      <c r="F206">
        <v>521.48</v>
      </c>
      <c r="G206">
        <v>1.2301E-3</v>
      </c>
      <c r="H206">
        <v>0.995116</v>
      </c>
      <c r="I206">
        <v>0</v>
      </c>
    </row>
    <row r="207" spans="1:9" x14ac:dyDescent="0.25">
      <c r="A207" t="s">
        <v>97</v>
      </c>
      <c r="B207">
        <v>849.56200000000001</v>
      </c>
      <c r="C207">
        <v>832.16200000000003</v>
      </c>
      <c r="D207">
        <v>796.66600000000005</v>
      </c>
      <c r="E207">
        <v>767.35299999999995</v>
      </c>
      <c r="F207">
        <v>521.74400000000003</v>
      </c>
      <c r="G207">
        <v>1.26812E-3</v>
      </c>
      <c r="H207">
        <v>0.995116</v>
      </c>
      <c r="I207">
        <v>0</v>
      </c>
    </row>
    <row r="208" spans="1:9" x14ac:dyDescent="0.25">
      <c r="A208" t="s">
        <v>97</v>
      </c>
      <c r="B208">
        <v>849.66</v>
      </c>
      <c r="C208">
        <v>832.21600000000001</v>
      </c>
      <c r="D208">
        <v>796.84199999999998</v>
      </c>
      <c r="E208">
        <v>767.51700000000005</v>
      </c>
      <c r="F208">
        <v>521.69200000000001</v>
      </c>
      <c r="G208">
        <v>1.2856300000000001E-3</v>
      </c>
      <c r="H208">
        <v>0.995116</v>
      </c>
      <c r="I208">
        <v>0</v>
      </c>
    </row>
    <row r="209" spans="1:25" x14ac:dyDescent="0.25">
      <c r="A209" t="s">
        <v>97</v>
      </c>
      <c r="B209">
        <v>849.95399999999995</v>
      </c>
      <c r="C209">
        <v>832.25400000000002</v>
      </c>
      <c r="D209">
        <v>797.21500000000003</v>
      </c>
      <c r="E209">
        <v>767.92399999999998</v>
      </c>
      <c r="F209">
        <v>522.21900000000005</v>
      </c>
      <c r="G209">
        <v>1.2303500000000001E-3</v>
      </c>
      <c r="H209">
        <v>0.995116</v>
      </c>
      <c r="I209">
        <v>0</v>
      </c>
    </row>
    <row r="210" spans="1:25" x14ac:dyDescent="0.25">
      <c r="A210" t="s">
        <v>97</v>
      </c>
      <c r="B210">
        <v>850.553</v>
      </c>
      <c r="C210">
        <v>832.71799999999996</v>
      </c>
      <c r="D210">
        <v>797.43899999999996</v>
      </c>
      <c r="E210">
        <v>768.10500000000002</v>
      </c>
      <c r="F210">
        <v>522.34299999999996</v>
      </c>
      <c r="G210">
        <v>1.37652E-3</v>
      </c>
      <c r="H210">
        <v>0.995116</v>
      </c>
      <c r="I210">
        <v>0</v>
      </c>
    </row>
    <row r="211" spans="1:25" x14ac:dyDescent="0.25">
      <c r="A211" t="s">
        <v>97</v>
      </c>
      <c r="B211">
        <v>850.69500000000005</v>
      </c>
      <c r="C211">
        <v>832.471</v>
      </c>
      <c r="D211">
        <v>797.06399999999996</v>
      </c>
      <c r="E211">
        <v>767.76099999999997</v>
      </c>
      <c r="F211">
        <v>522.00400000000002</v>
      </c>
      <c r="G211">
        <v>1.2301600000000001E-3</v>
      </c>
      <c r="H211">
        <v>0.99511499999999997</v>
      </c>
      <c r="I211">
        <v>0</v>
      </c>
    </row>
    <row r="212" spans="1:25" x14ac:dyDescent="0.25">
      <c r="A212" t="s">
        <v>97</v>
      </c>
      <c r="B212">
        <v>850.43700000000001</v>
      </c>
      <c r="C212">
        <v>832.63699999999994</v>
      </c>
      <c r="D212">
        <v>797.29</v>
      </c>
      <c r="E212">
        <v>767.93799999999999</v>
      </c>
      <c r="F212">
        <v>522.01800000000003</v>
      </c>
      <c r="G212">
        <v>1.23485E-3</v>
      </c>
      <c r="H212">
        <v>0.99511499999999997</v>
      </c>
      <c r="I212">
        <v>0</v>
      </c>
    </row>
    <row r="213" spans="1:25" x14ac:dyDescent="0.25">
      <c r="A213" t="s">
        <v>97</v>
      </c>
      <c r="B213">
        <v>850.63599999999997</v>
      </c>
      <c r="C213">
        <v>832.84400000000005</v>
      </c>
      <c r="D213">
        <v>797.29499999999996</v>
      </c>
      <c r="E213">
        <v>767.94600000000003</v>
      </c>
      <c r="F213">
        <v>521.952</v>
      </c>
      <c r="G213">
        <v>1.2530799999999999E-3</v>
      </c>
      <c r="H213">
        <v>0.99511499999999997</v>
      </c>
      <c r="I213">
        <v>1</v>
      </c>
    </row>
    <row r="214" spans="1:25" x14ac:dyDescent="0.25">
      <c r="A214" t="s">
        <v>97</v>
      </c>
      <c r="B214">
        <v>849.11</v>
      </c>
      <c r="C214">
        <v>831.67200000000003</v>
      </c>
      <c r="D214">
        <v>796.56100000000004</v>
      </c>
      <c r="E214">
        <v>767.22699999999998</v>
      </c>
      <c r="F214">
        <v>521.55499999999995</v>
      </c>
      <c r="G214">
        <v>1.2308099999999999E-3</v>
      </c>
      <c r="H214">
        <v>0.99511099999999997</v>
      </c>
      <c r="I214">
        <v>0</v>
      </c>
    </row>
    <row r="215" spans="1:25" x14ac:dyDescent="0.25">
      <c r="A215" t="s">
        <v>97</v>
      </c>
      <c r="B215">
        <v>849.24900000000002</v>
      </c>
      <c r="C215">
        <v>831.45</v>
      </c>
      <c r="D215">
        <v>796.15300000000002</v>
      </c>
      <c r="E215">
        <v>766.87400000000002</v>
      </c>
      <c r="F215">
        <v>521.29700000000003</v>
      </c>
      <c r="G215">
        <v>1.2303100000000001E-3</v>
      </c>
      <c r="H215">
        <v>0.995116</v>
      </c>
      <c r="I215">
        <v>1</v>
      </c>
    </row>
    <row r="216" spans="1:25" x14ac:dyDescent="0.25">
      <c r="A216" t="s">
        <v>97</v>
      </c>
      <c r="B216">
        <v>849.44299999999998</v>
      </c>
      <c r="C216">
        <v>831.92</v>
      </c>
      <c r="D216">
        <v>796.40099999999995</v>
      </c>
      <c r="E216">
        <v>767.13800000000003</v>
      </c>
      <c r="F216">
        <v>521.35799999999995</v>
      </c>
      <c r="G216">
        <v>1.26852E-3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849.46</v>
      </c>
      <c r="C217">
        <v>832.11099999999999</v>
      </c>
      <c r="D217">
        <v>796.75800000000004</v>
      </c>
      <c r="E217">
        <v>767.46299999999997</v>
      </c>
      <c r="F217">
        <v>521.77099999999996</v>
      </c>
      <c r="G217">
        <v>1.2778900000000001E-3</v>
      </c>
      <c r="H217">
        <v>0.995116</v>
      </c>
      <c r="I217">
        <v>1</v>
      </c>
    </row>
    <row r="218" spans="1:25" x14ac:dyDescent="0.25">
      <c r="A218" t="s">
        <v>97</v>
      </c>
      <c r="B218">
        <v>850.21100000000001</v>
      </c>
      <c r="C218">
        <v>832.33900000000006</v>
      </c>
      <c r="D218">
        <v>796.92899999999997</v>
      </c>
      <c r="E218">
        <v>767.56299999999999</v>
      </c>
      <c r="F218">
        <v>521.79600000000005</v>
      </c>
      <c r="G218">
        <v>1.2300900000000001E-3</v>
      </c>
      <c r="H218">
        <v>0.995116</v>
      </c>
      <c r="I218">
        <v>1</v>
      </c>
    </row>
    <row r="219" spans="1:25" x14ac:dyDescent="0.25">
      <c r="A219" t="s">
        <v>97</v>
      </c>
      <c r="B219">
        <v>849.59</v>
      </c>
      <c r="C219">
        <v>832.01199999999994</v>
      </c>
      <c r="D219">
        <v>796.99900000000002</v>
      </c>
      <c r="E219">
        <v>767.702</v>
      </c>
      <c r="F219">
        <v>522.03499999999997</v>
      </c>
      <c r="G219">
        <v>1.23449E-3</v>
      </c>
      <c r="H219">
        <v>0.995116</v>
      </c>
      <c r="I219">
        <v>0</v>
      </c>
    </row>
    <row r="220" spans="1:25" x14ac:dyDescent="0.25">
      <c r="A220" t="s">
        <v>97</v>
      </c>
      <c r="B220">
        <v>850.10500000000002</v>
      </c>
      <c r="C220">
        <v>832.32100000000003</v>
      </c>
      <c r="D220">
        <v>796.76300000000003</v>
      </c>
      <c r="E220">
        <v>767.48199999999997</v>
      </c>
      <c r="F220">
        <v>521.63199999999995</v>
      </c>
      <c r="G220">
        <v>1.26333E-3</v>
      </c>
      <c r="H220">
        <v>0.995116</v>
      </c>
      <c r="I220">
        <v>0</v>
      </c>
    </row>
    <row r="221" spans="1:25" x14ac:dyDescent="0.25">
      <c r="A221" t="s">
        <v>97</v>
      </c>
      <c r="B221">
        <v>849.125</v>
      </c>
      <c r="C221">
        <v>831.91499999999996</v>
      </c>
      <c r="D221">
        <v>796.65899999999999</v>
      </c>
      <c r="E221">
        <v>767.35299999999995</v>
      </c>
      <c r="F221">
        <v>521.76</v>
      </c>
      <c r="G221">
        <v>1.2314100000000001E-3</v>
      </c>
      <c r="H221">
        <v>0.995116</v>
      </c>
      <c r="I221">
        <v>0</v>
      </c>
    </row>
    <row r="222" spans="1:25" x14ac:dyDescent="0.25">
      <c r="A222" t="s">
        <v>97</v>
      </c>
      <c r="B222">
        <v>849.47299999999996</v>
      </c>
      <c r="C222">
        <v>832.09299999999996</v>
      </c>
      <c r="D222">
        <v>796.89400000000001</v>
      </c>
      <c r="E222">
        <v>767.61699999999996</v>
      </c>
      <c r="F222">
        <v>521.70799999999997</v>
      </c>
      <c r="G222">
        <v>1.2686900000000001E-3</v>
      </c>
      <c r="H222">
        <v>0.995116</v>
      </c>
      <c r="I222">
        <v>0</v>
      </c>
    </row>
    <row r="223" spans="1:25" x14ac:dyDescent="0.25">
      <c r="A223" t="s">
        <v>97</v>
      </c>
      <c r="B223">
        <v>849.41600000000005</v>
      </c>
      <c r="C223">
        <v>831.76800000000003</v>
      </c>
      <c r="D223">
        <v>796.56399999999996</v>
      </c>
      <c r="E223">
        <v>767.26</v>
      </c>
      <c r="F223">
        <v>521.5</v>
      </c>
      <c r="G223">
        <v>1.2584899999999999E-3</v>
      </c>
      <c r="H223">
        <v>0.99511499999999997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849.45500000000004</v>
      </c>
      <c r="C224">
        <v>831.51800000000003</v>
      </c>
      <c r="D224">
        <v>796.279</v>
      </c>
      <c r="E224">
        <v>766.97199999999998</v>
      </c>
      <c r="F224">
        <v>521.58100000000002</v>
      </c>
      <c r="G224">
        <v>1.2304499999999999E-3</v>
      </c>
      <c r="H224">
        <v>0.99511499999999997</v>
      </c>
      <c r="I224">
        <v>0</v>
      </c>
      <c r="R224">
        <f>AVERAGE(B175:B224)</f>
        <v>849.7532600000003</v>
      </c>
      <c r="S224">
        <f>AVERAGE(C175:C224)</f>
        <v>832.19190000000003</v>
      </c>
      <c r="U224">
        <f>_xlfn.VAR.P(B175:B224)</f>
        <v>0.48193567239999707</v>
      </c>
      <c r="V224">
        <f>_xlfn.VAR.P(C175:C224)</f>
        <v>0.23759844999999566</v>
      </c>
      <c r="X224">
        <f>1.96*SQRT(U224)/50</f>
        <v>2.7213262054313361E-2</v>
      </c>
      <c r="Y224">
        <f>1.96*SQRT(V224)/50</f>
        <v>1.9107676002277026E-2</v>
      </c>
    </row>
    <row r="225" spans="1:9" x14ac:dyDescent="0.25">
      <c r="A225" t="s">
        <v>97</v>
      </c>
      <c r="B225">
        <v>42494.656115999998</v>
      </c>
      <c r="C225" t="s">
        <v>37</v>
      </c>
    </row>
    <row r="226" spans="1:9" x14ac:dyDescent="0.25">
      <c r="A226" t="s">
        <v>113</v>
      </c>
      <c r="B226">
        <v>634.49099999999999</v>
      </c>
      <c r="C226">
        <v>616.21100000000001</v>
      </c>
      <c r="D226">
        <v>580.95100000000002</v>
      </c>
      <c r="E226">
        <v>565.05899999999997</v>
      </c>
      <c r="F226">
        <v>319.32499999999999</v>
      </c>
      <c r="G226">
        <v>1.2365399999999999E-3</v>
      </c>
      <c r="H226">
        <v>0.995116</v>
      </c>
      <c r="I226">
        <v>0</v>
      </c>
    </row>
    <row r="227" spans="1:9" x14ac:dyDescent="0.25">
      <c r="A227" t="s">
        <v>113</v>
      </c>
      <c r="B227">
        <v>634.04</v>
      </c>
      <c r="C227">
        <v>616.28800000000001</v>
      </c>
      <c r="D227">
        <v>581.28499999999997</v>
      </c>
      <c r="E227">
        <v>565.40700000000004</v>
      </c>
      <c r="F227">
        <v>319.63600000000002</v>
      </c>
      <c r="G227">
        <v>1.24737E-3</v>
      </c>
      <c r="H227">
        <v>0.995116</v>
      </c>
      <c r="I227">
        <v>0</v>
      </c>
    </row>
    <row r="228" spans="1:9" x14ac:dyDescent="0.25">
      <c r="A228" t="s">
        <v>113</v>
      </c>
      <c r="B228">
        <v>632.65099999999995</v>
      </c>
      <c r="C228">
        <v>615.39300000000003</v>
      </c>
      <c r="D228">
        <v>580.27200000000005</v>
      </c>
      <c r="E228">
        <v>564.35599999999999</v>
      </c>
      <c r="F228">
        <v>318.99700000000001</v>
      </c>
      <c r="G228">
        <v>1.2360400000000001E-3</v>
      </c>
      <c r="H228">
        <v>0.995116</v>
      </c>
      <c r="I228">
        <v>0</v>
      </c>
    </row>
    <row r="229" spans="1:9" x14ac:dyDescent="0.25">
      <c r="A229" t="s">
        <v>113</v>
      </c>
      <c r="B229">
        <v>634.11199999999997</v>
      </c>
      <c r="C229">
        <v>616.13099999999997</v>
      </c>
      <c r="D229">
        <v>580.65099999999995</v>
      </c>
      <c r="E229">
        <v>564.74300000000005</v>
      </c>
      <c r="F229">
        <v>319.339</v>
      </c>
      <c r="G229">
        <v>1.2300900000000001E-3</v>
      </c>
      <c r="H229">
        <v>0.995116</v>
      </c>
      <c r="I229">
        <v>0</v>
      </c>
    </row>
    <row r="230" spans="1:9" x14ac:dyDescent="0.25">
      <c r="A230" t="s">
        <v>113</v>
      </c>
      <c r="B230">
        <v>633.71100000000001</v>
      </c>
      <c r="C230">
        <v>616.35199999999998</v>
      </c>
      <c r="D230">
        <v>581.19799999999998</v>
      </c>
      <c r="E230">
        <v>565.29700000000003</v>
      </c>
      <c r="F230">
        <v>319.72800000000001</v>
      </c>
      <c r="G230">
        <v>1.31259E-3</v>
      </c>
      <c r="H230">
        <v>0.995116</v>
      </c>
      <c r="I230">
        <v>0</v>
      </c>
    </row>
    <row r="231" spans="1:9" x14ac:dyDescent="0.25">
      <c r="A231" t="s">
        <v>113</v>
      </c>
      <c r="B231">
        <v>633.34100000000001</v>
      </c>
      <c r="C231">
        <v>615.64099999999996</v>
      </c>
      <c r="D231">
        <v>580.39</v>
      </c>
      <c r="E231">
        <v>564.45399999999995</v>
      </c>
      <c r="F231">
        <v>318.86599999999999</v>
      </c>
      <c r="G231">
        <v>1.23047E-3</v>
      </c>
      <c r="H231">
        <v>0.995116</v>
      </c>
      <c r="I231">
        <v>2</v>
      </c>
    </row>
    <row r="232" spans="1:9" x14ac:dyDescent="0.25">
      <c r="A232" t="s">
        <v>113</v>
      </c>
      <c r="B232">
        <v>633.71799999999996</v>
      </c>
      <c r="C232">
        <v>616.43100000000004</v>
      </c>
      <c r="D232">
        <v>581.18299999999999</v>
      </c>
      <c r="E232">
        <v>565.26499999999999</v>
      </c>
      <c r="F232">
        <v>318.99200000000002</v>
      </c>
      <c r="G232">
        <v>1.23047E-3</v>
      </c>
      <c r="H232">
        <v>0.995116</v>
      </c>
      <c r="I232">
        <v>1</v>
      </c>
    </row>
    <row r="233" spans="1:9" x14ac:dyDescent="0.25">
      <c r="A233" t="s">
        <v>113</v>
      </c>
      <c r="B233">
        <v>633.78499999999997</v>
      </c>
      <c r="C233">
        <v>615.92899999999997</v>
      </c>
      <c r="D233">
        <v>580.71400000000006</v>
      </c>
      <c r="E233">
        <v>564.80700000000002</v>
      </c>
      <c r="F233">
        <v>319.09800000000001</v>
      </c>
      <c r="G233">
        <v>1.2313700000000001E-3</v>
      </c>
      <c r="H233">
        <v>0.995116</v>
      </c>
      <c r="I233">
        <v>0</v>
      </c>
    </row>
    <row r="234" spans="1:9" x14ac:dyDescent="0.25">
      <c r="A234" t="s">
        <v>113</v>
      </c>
      <c r="B234">
        <v>635.16</v>
      </c>
      <c r="C234">
        <v>616.98199999999997</v>
      </c>
      <c r="D234">
        <v>581.67200000000003</v>
      </c>
      <c r="E234">
        <v>565.75900000000001</v>
      </c>
      <c r="F234">
        <v>319.75599999999997</v>
      </c>
      <c r="G234">
        <v>1.23252E-3</v>
      </c>
      <c r="H234">
        <v>0.99511499999999997</v>
      </c>
      <c r="I234">
        <v>0</v>
      </c>
    </row>
    <row r="235" spans="1:9" x14ac:dyDescent="0.25">
      <c r="A235" t="s">
        <v>113</v>
      </c>
      <c r="B235">
        <v>634.73299999999995</v>
      </c>
      <c r="C235">
        <v>616.91899999999998</v>
      </c>
      <c r="D235">
        <v>581.42200000000003</v>
      </c>
      <c r="E235">
        <v>565.50800000000004</v>
      </c>
      <c r="F235">
        <v>319.68400000000003</v>
      </c>
      <c r="G235">
        <v>1.2312600000000001E-3</v>
      </c>
      <c r="H235">
        <v>0.995112</v>
      </c>
      <c r="I235">
        <v>2</v>
      </c>
    </row>
    <row r="236" spans="1:9" x14ac:dyDescent="0.25">
      <c r="A236" t="s">
        <v>113</v>
      </c>
      <c r="B236">
        <v>634.005</v>
      </c>
      <c r="C236">
        <v>616.673</v>
      </c>
      <c r="D236">
        <v>581.51599999999996</v>
      </c>
      <c r="E236">
        <v>565.60599999999999</v>
      </c>
      <c r="F236">
        <v>319.60000000000002</v>
      </c>
      <c r="G236">
        <v>1.2331499999999999E-3</v>
      </c>
      <c r="H236">
        <v>0.99511400000000005</v>
      </c>
      <c r="I236">
        <v>0</v>
      </c>
    </row>
    <row r="237" spans="1:9" x14ac:dyDescent="0.25">
      <c r="A237" t="s">
        <v>113</v>
      </c>
      <c r="B237">
        <v>633.04999999999995</v>
      </c>
      <c r="C237">
        <v>615.67600000000004</v>
      </c>
      <c r="D237">
        <v>580.32600000000002</v>
      </c>
      <c r="E237">
        <v>564.42100000000005</v>
      </c>
      <c r="F237">
        <v>318.93200000000002</v>
      </c>
      <c r="G237">
        <v>1.23488E-3</v>
      </c>
      <c r="H237">
        <v>0.995116</v>
      </c>
      <c r="I237">
        <v>0</v>
      </c>
    </row>
    <row r="238" spans="1:9" x14ac:dyDescent="0.25">
      <c r="A238" t="s">
        <v>113</v>
      </c>
      <c r="B238">
        <v>634.226</v>
      </c>
      <c r="C238">
        <v>616.95799999999997</v>
      </c>
      <c r="D238">
        <v>581.70399999999995</v>
      </c>
      <c r="E238">
        <v>565.78700000000003</v>
      </c>
      <c r="F238">
        <v>319.63299999999998</v>
      </c>
      <c r="G238">
        <v>1.4624200000000001E-3</v>
      </c>
      <c r="H238">
        <v>0.995116</v>
      </c>
      <c r="I238">
        <v>1</v>
      </c>
    </row>
    <row r="239" spans="1:9" x14ac:dyDescent="0.25">
      <c r="A239" t="s">
        <v>113</v>
      </c>
      <c r="B239">
        <v>634.471</v>
      </c>
      <c r="C239">
        <v>617</v>
      </c>
      <c r="D239">
        <v>581.57899999999995</v>
      </c>
      <c r="E239">
        <v>565.66</v>
      </c>
      <c r="F239">
        <v>319.37900000000002</v>
      </c>
      <c r="G239">
        <v>1.23957E-3</v>
      </c>
      <c r="H239">
        <v>0.995116</v>
      </c>
      <c r="I239">
        <v>1</v>
      </c>
    </row>
    <row r="240" spans="1:9" x14ac:dyDescent="0.25">
      <c r="A240" t="s">
        <v>113</v>
      </c>
      <c r="B240">
        <v>634.71199999999999</v>
      </c>
      <c r="C240">
        <v>616.99400000000003</v>
      </c>
      <c r="D240">
        <v>581.62</v>
      </c>
      <c r="E240">
        <v>565.70000000000005</v>
      </c>
      <c r="F240">
        <v>319.96800000000002</v>
      </c>
      <c r="G240">
        <v>1.2302000000000001E-3</v>
      </c>
      <c r="H240">
        <v>0.99511300000000003</v>
      </c>
      <c r="I240">
        <v>0</v>
      </c>
    </row>
    <row r="241" spans="1:9" x14ac:dyDescent="0.25">
      <c r="A241" t="s">
        <v>113</v>
      </c>
      <c r="B241">
        <v>634.07100000000003</v>
      </c>
      <c r="C241">
        <v>616.74300000000005</v>
      </c>
      <c r="D241">
        <v>581.30399999999997</v>
      </c>
      <c r="E241">
        <v>565.39099999999996</v>
      </c>
      <c r="F241">
        <v>319.76100000000002</v>
      </c>
      <c r="G241">
        <v>1.26111E-3</v>
      </c>
      <c r="H241">
        <v>0.99511499999999997</v>
      </c>
      <c r="I241">
        <v>0</v>
      </c>
    </row>
    <row r="242" spans="1:9" x14ac:dyDescent="0.25">
      <c r="A242" t="s">
        <v>113</v>
      </c>
      <c r="B242">
        <v>633.74599999999998</v>
      </c>
      <c r="C242">
        <v>616.47699999999998</v>
      </c>
      <c r="D242">
        <v>581.13699999999994</v>
      </c>
      <c r="E242">
        <v>565.22500000000002</v>
      </c>
      <c r="F242">
        <v>319.3</v>
      </c>
      <c r="G242">
        <v>1.25175E-3</v>
      </c>
      <c r="H242">
        <v>0.99511499999999997</v>
      </c>
      <c r="I242">
        <v>0</v>
      </c>
    </row>
    <row r="243" spans="1:9" x14ac:dyDescent="0.25">
      <c r="A243" t="s">
        <v>113</v>
      </c>
      <c r="B243">
        <v>634.553</v>
      </c>
      <c r="C243">
        <v>616.39800000000002</v>
      </c>
      <c r="D243">
        <v>581.03899999999999</v>
      </c>
      <c r="E243">
        <v>565.13199999999995</v>
      </c>
      <c r="F243">
        <v>319.47800000000001</v>
      </c>
      <c r="G243">
        <v>1.30707E-3</v>
      </c>
      <c r="H243">
        <v>0.99511499999999997</v>
      </c>
      <c r="I243">
        <v>0</v>
      </c>
    </row>
    <row r="244" spans="1:9" x14ac:dyDescent="0.25">
      <c r="A244" t="s">
        <v>113</v>
      </c>
      <c r="B244">
        <v>633.149</v>
      </c>
      <c r="C244">
        <v>615.75900000000001</v>
      </c>
      <c r="D244">
        <v>580.52700000000004</v>
      </c>
      <c r="E244">
        <v>564.62599999999998</v>
      </c>
      <c r="F244">
        <v>319.16699999999997</v>
      </c>
      <c r="G244">
        <v>1.2985200000000001E-3</v>
      </c>
      <c r="H244">
        <v>0.995116</v>
      </c>
      <c r="I244">
        <v>0</v>
      </c>
    </row>
    <row r="245" spans="1:9" x14ac:dyDescent="0.25">
      <c r="A245" t="s">
        <v>113</v>
      </c>
      <c r="B245">
        <v>634.46400000000006</v>
      </c>
      <c r="C245">
        <v>617.07100000000003</v>
      </c>
      <c r="D245">
        <v>581.57899999999995</v>
      </c>
      <c r="E245">
        <v>565.66600000000005</v>
      </c>
      <c r="F245">
        <v>319.40100000000001</v>
      </c>
      <c r="G245">
        <v>1.2452699999999999E-3</v>
      </c>
      <c r="H245">
        <v>0.995116</v>
      </c>
      <c r="I245">
        <v>0</v>
      </c>
    </row>
    <row r="246" spans="1:9" x14ac:dyDescent="0.25">
      <c r="A246" t="s">
        <v>113</v>
      </c>
      <c r="B246">
        <v>634.02</v>
      </c>
      <c r="C246">
        <v>616.66800000000001</v>
      </c>
      <c r="D246">
        <v>581.78899999999999</v>
      </c>
      <c r="E246">
        <v>565.88499999999999</v>
      </c>
      <c r="F246">
        <v>319.73500000000001</v>
      </c>
      <c r="G246">
        <v>1.23347E-3</v>
      </c>
      <c r="H246">
        <v>0.99511499999999997</v>
      </c>
      <c r="I246">
        <v>0</v>
      </c>
    </row>
    <row r="247" spans="1:9" x14ac:dyDescent="0.25">
      <c r="A247" t="s">
        <v>113</v>
      </c>
      <c r="B247">
        <v>633.59799999999996</v>
      </c>
      <c r="C247">
        <v>616.24400000000003</v>
      </c>
      <c r="D247">
        <v>580.62900000000002</v>
      </c>
      <c r="E247">
        <v>564.726</v>
      </c>
      <c r="F247">
        <v>319.24</v>
      </c>
      <c r="G247">
        <v>1.24463E-3</v>
      </c>
      <c r="H247">
        <v>0.99511499999999997</v>
      </c>
      <c r="I247">
        <v>0</v>
      </c>
    </row>
    <row r="248" spans="1:9" x14ac:dyDescent="0.25">
      <c r="A248" t="s">
        <v>113</v>
      </c>
      <c r="B248">
        <v>633.15300000000002</v>
      </c>
      <c r="C248">
        <v>615.85199999999998</v>
      </c>
      <c r="D248">
        <v>580.78599999999994</v>
      </c>
      <c r="E248">
        <v>564.88300000000004</v>
      </c>
      <c r="F248">
        <v>319.02999999999997</v>
      </c>
      <c r="G248">
        <v>1.2318400000000001E-3</v>
      </c>
      <c r="H248">
        <v>0.995116</v>
      </c>
      <c r="I248">
        <v>0</v>
      </c>
    </row>
    <row r="249" spans="1:9" x14ac:dyDescent="0.25">
      <c r="A249" t="s">
        <v>113</v>
      </c>
      <c r="B249">
        <v>632.67700000000002</v>
      </c>
      <c r="C249">
        <v>614.86099999999999</v>
      </c>
      <c r="D249">
        <v>579.654</v>
      </c>
      <c r="E249">
        <v>563.75699999999995</v>
      </c>
      <c r="F249">
        <v>318.678</v>
      </c>
      <c r="G249">
        <v>1.23029E-3</v>
      </c>
      <c r="H249">
        <v>0.99511400000000005</v>
      </c>
      <c r="I249">
        <v>1</v>
      </c>
    </row>
    <row r="250" spans="1:9" x14ac:dyDescent="0.25">
      <c r="A250" t="s">
        <v>113</v>
      </c>
      <c r="B250">
        <v>633.80100000000004</v>
      </c>
      <c r="C250">
        <v>616.25</v>
      </c>
      <c r="D250">
        <v>580.99599999999998</v>
      </c>
      <c r="E250">
        <v>565.08799999999997</v>
      </c>
      <c r="F250">
        <v>319.44200000000001</v>
      </c>
      <c r="G250">
        <v>1.2300600000000001E-3</v>
      </c>
      <c r="H250">
        <v>0.995116</v>
      </c>
      <c r="I250">
        <v>0</v>
      </c>
    </row>
    <row r="251" spans="1:9" x14ac:dyDescent="0.25">
      <c r="A251" t="s">
        <v>113</v>
      </c>
      <c r="B251">
        <v>633.42700000000002</v>
      </c>
      <c r="C251">
        <v>615.63699999999994</v>
      </c>
      <c r="D251">
        <v>580.27099999999996</v>
      </c>
      <c r="E251">
        <v>564.36099999999999</v>
      </c>
      <c r="F251">
        <v>318.786</v>
      </c>
      <c r="G251">
        <v>1.4310499999999999E-3</v>
      </c>
      <c r="H251">
        <v>0.995116</v>
      </c>
      <c r="I251">
        <v>0</v>
      </c>
    </row>
    <row r="252" spans="1:9" x14ac:dyDescent="0.25">
      <c r="A252" t="s">
        <v>113</v>
      </c>
      <c r="B252">
        <v>633.625</v>
      </c>
      <c r="C252">
        <v>616.39700000000005</v>
      </c>
      <c r="D252">
        <v>581.26599999999996</v>
      </c>
      <c r="E252">
        <v>565.36800000000005</v>
      </c>
      <c r="F252">
        <v>319.66199999999998</v>
      </c>
      <c r="G252">
        <v>1.32654E-3</v>
      </c>
      <c r="H252">
        <v>0.99511400000000005</v>
      </c>
      <c r="I252">
        <v>1</v>
      </c>
    </row>
    <row r="253" spans="1:9" x14ac:dyDescent="0.25">
      <c r="A253" t="s">
        <v>113</v>
      </c>
      <c r="B253">
        <v>633.87800000000004</v>
      </c>
      <c r="C253">
        <v>616.51199999999994</v>
      </c>
      <c r="D253">
        <v>581.01099999999997</v>
      </c>
      <c r="E253">
        <v>565.12300000000005</v>
      </c>
      <c r="F253">
        <v>319.29199999999997</v>
      </c>
      <c r="G253">
        <v>1.2503799999999999E-3</v>
      </c>
      <c r="H253">
        <v>0.995116</v>
      </c>
      <c r="I253">
        <v>0</v>
      </c>
    </row>
    <row r="254" spans="1:9" x14ac:dyDescent="0.25">
      <c r="A254" t="s">
        <v>113</v>
      </c>
      <c r="B254">
        <v>634.09500000000003</v>
      </c>
      <c r="C254">
        <v>616.43799999999999</v>
      </c>
      <c r="D254">
        <v>581.13</v>
      </c>
      <c r="E254">
        <v>565.22799999999995</v>
      </c>
      <c r="F254">
        <v>319.49900000000002</v>
      </c>
      <c r="G254">
        <v>1.2335200000000001E-3</v>
      </c>
      <c r="H254">
        <v>0.995116</v>
      </c>
      <c r="I254">
        <v>0</v>
      </c>
    </row>
    <row r="255" spans="1:9" x14ac:dyDescent="0.25">
      <c r="A255" t="s">
        <v>113</v>
      </c>
      <c r="B255">
        <v>633.74099999999999</v>
      </c>
      <c r="C255">
        <v>616.38900000000001</v>
      </c>
      <c r="D255">
        <v>581.16099999999994</v>
      </c>
      <c r="E255">
        <v>565.25800000000004</v>
      </c>
      <c r="F255">
        <v>319.25799999999998</v>
      </c>
      <c r="G255">
        <v>1.3487099999999999E-3</v>
      </c>
      <c r="H255">
        <v>0.995116</v>
      </c>
      <c r="I255">
        <v>0</v>
      </c>
    </row>
    <row r="256" spans="1:9" x14ac:dyDescent="0.25">
      <c r="A256" t="s">
        <v>113</v>
      </c>
      <c r="B256">
        <v>633.38199999999995</v>
      </c>
      <c r="C256">
        <v>615.71900000000005</v>
      </c>
      <c r="D256">
        <v>580.303</v>
      </c>
      <c r="E256">
        <v>564.399</v>
      </c>
      <c r="F256">
        <v>319.01100000000002</v>
      </c>
      <c r="G256">
        <v>1.2435E-3</v>
      </c>
      <c r="H256">
        <v>0.995116</v>
      </c>
      <c r="I256">
        <v>0</v>
      </c>
    </row>
    <row r="257" spans="1:9" x14ac:dyDescent="0.25">
      <c r="A257" t="s">
        <v>113</v>
      </c>
      <c r="B257">
        <v>633.48900000000003</v>
      </c>
      <c r="C257">
        <v>616.13900000000001</v>
      </c>
      <c r="D257">
        <v>580.97699999999998</v>
      </c>
      <c r="E257">
        <v>565.06799999999998</v>
      </c>
      <c r="F257">
        <v>319.36399999999998</v>
      </c>
      <c r="G257">
        <v>1.25362E-3</v>
      </c>
      <c r="H257">
        <v>0.99511499999999997</v>
      </c>
      <c r="I257">
        <v>0</v>
      </c>
    </row>
    <row r="258" spans="1:9" x14ac:dyDescent="0.25">
      <c r="A258" t="s">
        <v>113</v>
      </c>
      <c r="B258">
        <v>634.21199999999999</v>
      </c>
      <c r="C258">
        <v>616.14300000000003</v>
      </c>
      <c r="D258">
        <v>580.90200000000004</v>
      </c>
      <c r="E258">
        <v>565.01300000000003</v>
      </c>
      <c r="F258">
        <v>319.50900000000001</v>
      </c>
      <c r="G258">
        <v>1.2359999999999999E-3</v>
      </c>
      <c r="H258">
        <v>0.995116</v>
      </c>
      <c r="I258">
        <v>0</v>
      </c>
    </row>
    <row r="259" spans="1:9" x14ac:dyDescent="0.25">
      <c r="A259" t="s">
        <v>113</v>
      </c>
      <c r="B259">
        <v>634.40800000000002</v>
      </c>
      <c r="C259">
        <v>616.33100000000002</v>
      </c>
      <c r="D259">
        <v>580.90899999999999</v>
      </c>
      <c r="E259">
        <v>565.01700000000005</v>
      </c>
      <c r="F259">
        <v>319.399</v>
      </c>
      <c r="G259">
        <v>1.23066E-3</v>
      </c>
      <c r="H259">
        <v>0.99511499999999997</v>
      </c>
      <c r="I259">
        <v>0</v>
      </c>
    </row>
    <row r="260" spans="1:9" x14ac:dyDescent="0.25">
      <c r="A260" t="s">
        <v>113</v>
      </c>
      <c r="B260">
        <v>634.01</v>
      </c>
      <c r="C260">
        <v>616.40800000000002</v>
      </c>
      <c r="D260">
        <v>581.35500000000002</v>
      </c>
      <c r="E260">
        <v>565.43499999999995</v>
      </c>
      <c r="F260">
        <v>319.3</v>
      </c>
      <c r="G260">
        <v>1.2703E-3</v>
      </c>
      <c r="H260">
        <v>0.99511499999999997</v>
      </c>
      <c r="I260">
        <v>0</v>
      </c>
    </row>
    <row r="261" spans="1:9" x14ac:dyDescent="0.25">
      <c r="A261" t="s">
        <v>113</v>
      </c>
      <c r="B261">
        <v>634.03300000000002</v>
      </c>
      <c r="C261">
        <v>616.61400000000003</v>
      </c>
      <c r="D261">
        <v>581.41899999999998</v>
      </c>
      <c r="E261">
        <v>565.51</v>
      </c>
      <c r="F261">
        <v>319.62599999999998</v>
      </c>
      <c r="G261">
        <v>1.23146E-3</v>
      </c>
      <c r="H261">
        <v>0.99511499999999997</v>
      </c>
      <c r="I261">
        <v>0</v>
      </c>
    </row>
    <row r="262" spans="1:9" x14ac:dyDescent="0.25">
      <c r="A262" t="s">
        <v>113</v>
      </c>
      <c r="B262">
        <v>633.34900000000005</v>
      </c>
      <c r="C262">
        <v>615.74199999999996</v>
      </c>
      <c r="D262">
        <v>580.45600000000002</v>
      </c>
      <c r="E262">
        <v>564.54700000000003</v>
      </c>
      <c r="F262">
        <v>319.08499999999998</v>
      </c>
      <c r="G262">
        <v>1.24723E-3</v>
      </c>
      <c r="H262">
        <v>0.995116</v>
      </c>
      <c r="I262">
        <v>0</v>
      </c>
    </row>
    <row r="263" spans="1:9" x14ac:dyDescent="0.25">
      <c r="A263" t="s">
        <v>113</v>
      </c>
      <c r="B263">
        <v>634.16499999999996</v>
      </c>
      <c r="C263">
        <v>616.57500000000005</v>
      </c>
      <c r="D263">
        <v>581.05600000000004</v>
      </c>
      <c r="E263">
        <v>565.15</v>
      </c>
      <c r="F263">
        <v>319.41199999999998</v>
      </c>
      <c r="G263">
        <v>1.2418799999999999E-3</v>
      </c>
      <c r="H263">
        <v>0.99511300000000003</v>
      </c>
      <c r="I263">
        <v>0</v>
      </c>
    </row>
    <row r="264" spans="1:9" x14ac:dyDescent="0.25">
      <c r="A264" t="s">
        <v>113</v>
      </c>
      <c r="B264">
        <v>633.91099999999994</v>
      </c>
      <c r="C264">
        <v>616.52700000000004</v>
      </c>
      <c r="D264">
        <v>581.26099999999997</v>
      </c>
      <c r="E264">
        <v>565.36900000000003</v>
      </c>
      <c r="F264">
        <v>319.61399999999998</v>
      </c>
      <c r="G264">
        <v>1.2344000000000001E-3</v>
      </c>
      <c r="H264">
        <v>0.99511400000000005</v>
      </c>
      <c r="I264">
        <v>1</v>
      </c>
    </row>
    <row r="265" spans="1:9" x14ac:dyDescent="0.25">
      <c r="A265" t="s">
        <v>113</v>
      </c>
      <c r="B265">
        <v>633.93100000000004</v>
      </c>
      <c r="C265">
        <v>616.101</v>
      </c>
      <c r="D265">
        <v>580.64700000000005</v>
      </c>
      <c r="E265">
        <v>564.71900000000005</v>
      </c>
      <c r="F265">
        <v>318.97500000000002</v>
      </c>
      <c r="G265">
        <v>1.28465E-3</v>
      </c>
      <c r="H265">
        <v>0.995116</v>
      </c>
      <c r="I265">
        <v>0</v>
      </c>
    </row>
    <row r="266" spans="1:9" x14ac:dyDescent="0.25">
      <c r="A266" t="s">
        <v>113</v>
      </c>
      <c r="B266">
        <v>633.51599999999996</v>
      </c>
      <c r="C266">
        <v>616.31899999999996</v>
      </c>
      <c r="D266">
        <v>580.995</v>
      </c>
      <c r="E266">
        <v>565.08399999999995</v>
      </c>
      <c r="F266">
        <v>319.3</v>
      </c>
      <c r="G266">
        <v>1.2327900000000001E-3</v>
      </c>
      <c r="H266">
        <v>0.995116</v>
      </c>
      <c r="I266">
        <v>0</v>
      </c>
    </row>
    <row r="267" spans="1:9" x14ac:dyDescent="0.25">
      <c r="A267" t="s">
        <v>113</v>
      </c>
      <c r="B267">
        <v>633.58299999999997</v>
      </c>
      <c r="C267">
        <v>616.21500000000003</v>
      </c>
      <c r="D267">
        <v>580.9</v>
      </c>
      <c r="E267">
        <v>565.02300000000002</v>
      </c>
      <c r="F267">
        <v>319.20800000000003</v>
      </c>
      <c r="G267">
        <v>1.2809500000000001E-3</v>
      </c>
      <c r="H267">
        <v>0.99511400000000005</v>
      </c>
      <c r="I267">
        <v>0</v>
      </c>
    </row>
    <row r="268" spans="1:9" x14ac:dyDescent="0.25">
      <c r="A268" t="s">
        <v>113</v>
      </c>
      <c r="B268">
        <v>633.66200000000003</v>
      </c>
      <c r="C268">
        <v>616.42200000000003</v>
      </c>
      <c r="D268">
        <v>581.38599999999997</v>
      </c>
      <c r="E268">
        <v>565.46900000000005</v>
      </c>
      <c r="F268">
        <v>319.35000000000002</v>
      </c>
      <c r="G268">
        <v>1.2654700000000001E-3</v>
      </c>
      <c r="H268">
        <v>0.995116</v>
      </c>
      <c r="I268">
        <v>0</v>
      </c>
    </row>
    <row r="269" spans="1:9" x14ac:dyDescent="0.25">
      <c r="A269" t="s">
        <v>113</v>
      </c>
      <c r="B269">
        <v>634.08900000000006</v>
      </c>
      <c r="C269">
        <v>616.53700000000003</v>
      </c>
      <c r="D269">
        <v>581.24699999999996</v>
      </c>
      <c r="E269">
        <v>565.346</v>
      </c>
      <c r="F269">
        <v>319.642</v>
      </c>
      <c r="G269">
        <v>1.4712900000000001E-3</v>
      </c>
      <c r="H269">
        <v>0.995116</v>
      </c>
      <c r="I269">
        <v>0</v>
      </c>
    </row>
    <row r="270" spans="1:9" x14ac:dyDescent="0.25">
      <c r="A270" t="s">
        <v>113</v>
      </c>
      <c r="B270">
        <v>634.81799999999998</v>
      </c>
      <c r="C270">
        <v>616.75900000000001</v>
      </c>
      <c r="D270">
        <v>581.50599999999997</v>
      </c>
      <c r="E270">
        <v>565.60400000000004</v>
      </c>
      <c r="F270">
        <v>319.613</v>
      </c>
      <c r="G270">
        <v>1.2306400000000001E-3</v>
      </c>
      <c r="H270">
        <v>0.99511499999999997</v>
      </c>
      <c r="I270">
        <v>0</v>
      </c>
    </row>
    <row r="271" spans="1:9" x14ac:dyDescent="0.25">
      <c r="A271" t="s">
        <v>113</v>
      </c>
      <c r="B271">
        <v>634.15700000000004</v>
      </c>
      <c r="C271">
        <v>616.76</v>
      </c>
      <c r="D271">
        <v>581.41600000000005</v>
      </c>
      <c r="E271">
        <v>565.48599999999999</v>
      </c>
      <c r="F271">
        <v>319.37299999999999</v>
      </c>
      <c r="G271">
        <v>1.2716400000000001E-3</v>
      </c>
      <c r="H271">
        <v>0.99511300000000003</v>
      </c>
      <c r="I271">
        <v>0</v>
      </c>
    </row>
    <row r="272" spans="1:9" x14ac:dyDescent="0.25">
      <c r="A272" t="s">
        <v>113</v>
      </c>
      <c r="B272">
        <v>634.14499999999998</v>
      </c>
      <c r="C272">
        <v>616.89099999999996</v>
      </c>
      <c r="D272">
        <v>581.66399999999999</v>
      </c>
      <c r="E272">
        <v>565.77300000000002</v>
      </c>
      <c r="F272">
        <v>319.60000000000002</v>
      </c>
      <c r="G272">
        <v>1.2358600000000001E-3</v>
      </c>
      <c r="H272">
        <v>0.995116</v>
      </c>
      <c r="I272">
        <v>0</v>
      </c>
    </row>
    <row r="273" spans="1:25" x14ac:dyDescent="0.25">
      <c r="A273" t="s">
        <v>113</v>
      </c>
      <c r="B273">
        <v>634.24</v>
      </c>
      <c r="C273">
        <v>616.851</v>
      </c>
      <c r="D273">
        <v>581.48400000000004</v>
      </c>
      <c r="E273">
        <v>565.56399999999996</v>
      </c>
      <c r="F273">
        <v>319.66800000000001</v>
      </c>
      <c r="G273">
        <v>1.2752499999999999E-3</v>
      </c>
      <c r="H273">
        <v>0.995116</v>
      </c>
      <c r="I273">
        <v>1</v>
      </c>
    </row>
    <row r="274" spans="1:25" x14ac:dyDescent="0.25">
      <c r="A274" t="s">
        <v>113</v>
      </c>
      <c r="B274">
        <v>634.02700000000004</v>
      </c>
      <c r="C274">
        <v>616.72400000000005</v>
      </c>
      <c r="D274">
        <v>581.66</v>
      </c>
      <c r="E274">
        <v>565.75900000000001</v>
      </c>
      <c r="F274">
        <v>319.7</v>
      </c>
      <c r="G274">
        <v>1.2413299999999999E-3</v>
      </c>
      <c r="H274">
        <v>0.995116</v>
      </c>
      <c r="I274">
        <v>0</v>
      </c>
    </row>
    <row r="275" spans="1:25" x14ac:dyDescent="0.25">
      <c r="A275" t="s">
        <v>113</v>
      </c>
      <c r="B275">
        <v>634.47900000000004</v>
      </c>
      <c r="C275">
        <v>616.90700000000004</v>
      </c>
      <c r="D275">
        <v>581.45100000000002</v>
      </c>
      <c r="E275">
        <v>565.53599999999994</v>
      </c>
      <c r="F275">
        <v>319.51499999999999</v>
      </c>
      <c r="G275">
        <v>1.2366300000000001E-3</v>
      </c>
      <c r="H275">
        <v>0.995116</v>
      </c>
      <c r="I275">
        <v>0</v>
      </c>
    </row>
    <row r="276" spans="1:25" x14ac:dyDescent="0.25">
      <c r="A276" t="s">
        <v>113</v>
      </c>
      <c r="B276">
        <v>634.19500000000005</v>
      </c>
      <c r="C276">
        <v>616.42100000000005</v>
      </c>
      <c r="D276">
        <v>581.14700000000005</v>
      </c>
      <c r="E276">
        <v>565.23099999999999</v>
      </c>
      <c r="F276">
        <v>319.34100000000001</v>
      </c>
      <c r="G276">
        <v>1.24347E-3</v>
      </c>
      <c r="H276">
        <v>0.995116</v>
      </c>
      <c r="I276">
        <v>0</v>
      </c>
    </row>
    <row r="277" spans="1:25" x14ac:dyDescent="0.25">
      <c r="A277" t="s">
        <v>113</v>
      </c>
      <c r="B277">
        <v>634.12699999999995</v>
      </c>
      <c r="C277">
        <v>616.31299999999999</v>
      </c>
      <c r="D277">
        <v>581.024</v>
      </c>
      <c r="E277">
        <v>565.11400000000003</v>
      </c>
      <c r="F277">
        <v>319.17200000000003</v>
      </c>
      <c r="G277">
        <v>1.26267E-3</v>
      </c>
      <c r="H277">
        <v>0.995116</v>
      </c>
      <c r="I277">
        <v>0</v>
      </c>
    </row>
    <row r="278" spans="1:25" x14ac:dyDescent="0.25">
      <c r="A278" t="s">
        <v>113</v>
      </c>
      <c r="B278">
        <v>633.5</v>
      </c>
      <c r="C278">
        <v>616.15700000000004</v>
      </c>
      <c r="D278">
        <v>580.78800000000001</v>
      </c>
      <c r="E278">
        <v>564.88400000000001</v>
      </c>
      <c r="F278">
        <v>319.084</v>
      </c>
      <c r="G278">
        <v>1.2302599999999999E-3</v>
      </c>
      <c r="H278">
        <v>0.995116</v>
      </c>
      <c r="I278">
        <v>1</v>
      </c>
    </row>
    <row r="279" spans="1:25" x14ac:dyDescent="0.25">
      <c r="A279" t="s">
        <v>113</v>
      </c>
      <c r="B279">
        <v>633.18700000000001</v>
      </c>
      <c r="C279">
        <v>615.75400000000002</v>
      </c>
      <c r="D279">
        <v>580.58100000000002</v>
      </c>
      <c r="E279">
        <v>564.673</v>
      </c>
      <c r="F279">
        <v>318.74</v>
      </c>
      <c r="G279">
        <v>1.2422500000000001E-3</v>
      </c>
      <c r="H279">
        <v>0.995116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634.99400000000003</v>
      </c>
      <c r="C280">
        <v>616.70799999999997</v>
      </c>
      <c r="D280">
        <v>581.50800000000004</v>
      </c>
      <c r="E280">
        <v>565.59</v>
      </c>
      <c r="F280">
        <v>319.18799999999999</v>
      </c>
      <c r="G280">
        <v>1.3057699999999999E-3</v>
      </c>
      <c r="H280">
        <v>0.995116</v>
      </c>
      <c r="I280">
        <v>0</v>
      </c>
      <c r="R280">
        <f>AVERAGE(B231:B280)</f>
        <v>633.93615999999986</v>
      </c>
      <c r="S280">
        <f>AVERAGE(C231:C280)</f>
        <v>616.3787199999997</v>
      </c>
      <c r="U280">
        <f>_xlfn.VAR.P(B231:B280)</f>
        <v>0.26542129440000045</v>
      </c>
      <c r="V280">
        <f>_xlfn.VAR.P(C231:C280)</f>
        <v>0.20595288160000283</v>
      </c>
      <c r="X280">
        <f>1.96*SQRT(U280)/50</f>
        <v>2.019546924007503E-2</v>
      </c>
      <c r="Y280">
        <f>1.96*SQRT(V280)/50</f>
        <v>1.7789756490234159E-2</v>
      </c>
    </row>
    <row r="281" spans="1:25" x14ac:dyDescent="0.25">
      <c r="A281" t="s">
        <v>113</v>
      </c>
      <c r="B281">
        <v>31711.669457</v>
      </c>
      <c r="C281" t="s">
        <v>37</v>
      </c>
    </row>
    <row r="282" spans="1:25" x14ac:dyDescent="0.25">
      <c r="A282" t="s">
        <v>98</v>
      </c>
      <c r="B282">
        <v>793.00900000000001</v>
      </c>
      <c r="C282">
        <v>775.64700000000005</v>
      </c>
      <c r="D282">
        <v>740.08699999999999</v>
      </c>
      <c r="E282">
        <v>710.72900000000004</v>
      </c>
      <c r="F282">
        <v>521.39</v>
      </c>
      <c r="G282">
        <v>1.2351599999999999E-3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793.64599999999996</v>
      </c>
      <c r="C283">
        <v>776.23500000000001</v>
      </c>
      <c r="D283">
        <v>740.87900000000002</v>
      </c>
      <c r="E283">
        <v>711.53800000000001</v>
      </c>
      <c r="F283">
        <v>521.97500000000002</v>
      </c>
      <c r="G283">
        <v>1.2634600000000001E-3</v>
      </c>
      <c r="H283">
        <v>0.995116</v>
      </c>
      <c r="I283">
        <v>0</v>
      </c>
    </row>
    <row r="284" spans="1:25" x14ac:dyDescent="0.25">
      <c r="A284" t="s">
        <v>98</v>
      </c>
      <c r="B284">
        <v>793.57100000000003</v>
      </c>
      <c r="C284">
        <v>776.17399999999998</v>
      </c>
      <c r="D284">
        <v>740.62199999999996</v>
      </c>
      <c r="E284">
        <v>711.31899999999996</v>
      </c>
      <c r="F284">
        <v>521.82100000000003</v>
      </c>
      <c r="G284">
        <v>1.23212E-3</v>
      </c>
      <c r="H284">
        <v>0.995116</v>
      </c>
      <c r="I284">
        <v>0</v>
      </c>
    </row>
    <row r="285" spans="1:25" x14ac:dyDescent="0.25">
      <c r="A285" t="s">
        <v>98</v>
      </c>
      <c r="B285">
        <v>793.57899999999995</v>
      </c>
      <c r="C285">
        <v>776.23900000000003</v>
      </c>
      <c r="D285">
        <v>740.86599999999999</v>
      </c>
      <c r="E285">
        <v>711.52</v>
      </c>
      <c r="F285">
        <v>522.01499999999999</v>
      </c>
      <c r="G285">
        <v>1.24124E-3</v>
      </c>
      <c r="H285">
        <v>0.995116</v>
      </c>
      <c r="I285">
        <v>0</v>
      </c>
    </row>
    <row r="286" spans="1:25" x14ac:dyDescent="0.25">
      <c r="A286" t="s">
        <v>98</v>
      </c>
      <c r="B286">
        <v>793.29700000000003</v>
      </c>
      <c r="C286">
        <v>775.84</v>
      </c>
      <c r="D286">
        <v>740.346</v>
      </c>
      <c r="E286">
        <v>711.01900000000001</v>
      </c>
      <c r="F286">
        <v>521.625</v>
      </c>
      <c r="G286">
        <v>1.3006700000000001E-3</v>
      </c>
      <c r="H286">
        <v>0.995116</v>
      </c>
      <c r="I286">
        <v>0</v>
      </c>
    </row>
    <row r="287" spans="1:25" x14ac:dyDescent="0.25">
      <c r="A287" t="s">
        <v>98</v>
      </c>
      <c r="B287">
        <v>792.99599999999998</v>
      </c>
      <c r="C287">
        <v>775.68799999999999</v>
      </c>
      <c r="D287">
        <v>740.22900000000004</v>
      </c>
      <c r="E287">
        <v>710.95600000000002</v>
      </c>
      <c r="F287">
        <v>521.62800000000004</v>
      </c>
      <c r="G287">
        <v>1.24165E-3</v>
      </c>
      <c r="H287">
        <v>0.99511499999999997</v>
      </c>
      <c r="I287">
        <v>0</v>
      </c>
    </row>
    <row r="288" spans="1:25" x14ac:dyDescent="0.25">
      <c r="A288" t="s">
        <v>98</v>
      </c>
      <c r="B288">
        <v>793.13099999999997</v>
      </c>
      <c r="C288">
        <v>775.69200000000001</v>
      </c>
      <c r="D288">
        <v>740.13499999999999</v>
      </c>
      <c r="E288">
        <v>710.86</v>
      </c>
      <c r="F288">
        <v>521.49400000000003</v>
      </c>
      <c r="G288">
        <v>1.2551400000000001E-3</v>
      </c>
      <c r="H288">
        <v>0.99511400000000005</v>
      </c>
      <c r="I288">
        <v>0</v>
      </c>
    </row>
    <row r="289" spans="1:9" x14ac:dyDescent="0.25">
      <c r="A289" t="s">
        <v>98</v>
      </c>
      <c r="B289">
        <v>793.15099999999995</v>
      </c>
      <c r="C289">
        <v>775.78</v>
      </c>
      <c r="D289">
        <v>740.64499999999998</v>
      </c>
      <c r="E289">
        <v>711.37</v>
      </c>
      <c r="F289">
        <v>521.87099999999998</v>
      </c>
      <c r="G289">
        <v>1.2325700000000001E-3</v>
      </c>
      <c r="H289">
        <v>0.99511499999999997</v>
      </c>
      <c r="I289">
        <v>0</v>
      </c>
    </row>
    <row r="290" spans="1:9" x14ac:dyDescent="0.25">
      <c r="A290" t="s">
        <v>98</v>
      </c>
      <c r="B290">
        <v>793.64599999999996</v>
      </c>
      <c r="C290">
        <v>775.77800000000002</v>
      </c>
      <c r="D290">
        <v>740.303</v>
      </c>
      <c r="E290">
        <v>711.00400000000002</v>
      </c>
      <c r="F290">
        <v>521.61500000000001</v>
      </c>
      <c r="G290">
        <v>1.24985E-3</v>
      </c>
      <c r="H290">
        <v>0.995116</v>
      </c>
      <c r="I290">
        <v>0</v>
      </c>
    </row>
    <row r="291" spans="1:9" x14ac:dyDescent="0.25">
      <c r="A291" t="s">
        <v>98</v>
      </c>
      <c r="B291">
        <v>793.77</v>
      </c>
      <c r="C291">
        <v>775.97299999999996</v>
      </c>
      <c r="D291">
        <v>740.51</v>
      </c>
      <c r="E291">
        <v>711.19299999999998</v>
      </c>
      <c r="F291">
        <v>521.72</v>
      </c>
      <c r="G291">
        <v>1.2777400000000001E-3</v>
      </c>
      <c r="H291">
        <v>0.99511499999999997</v>
      </c>
      <c r="I291">
        <v>0</v>
      </c>
    </row>
    <row r="292" spans="1:9" x14ac:dyDescent="0.25">
      <c r="A292" t="s">
        <v>98</v>
      </c>
      <c r="B292">
        <v>793.61400000000003</v>
      </c>
      <c r="C292">
        <v>775.80399999999997</v>
      </c>
      <c r="D292">
        <v>740.37400000000002</v>
      </c>
      <c r="E292">
        <v>711.07899999999995</v>
      </c>
      <c r="F292">
        <v>521.70000000000005</v>
      </c>
      <c r="G292">
        <v>1.2311799999999999E-3</v>
      </c>
      <c r="H292">
        <v>0.99510600000000005</v>
      </c>
      <c r="I292">
        <v>0</v>
      </c>
    </row>
    <row r="293" spans="1:9" x14ac:dyDescent="0.25">
      <c r="A293" t="s">
        <v>98</v>
      </c>
      <c r="B293">
        <v>793.00199999999995</v>
      </c>
      <c r="C293">
        <v>775.77</v>
      </c>
      <c r="D293">
        <v>740.43100000000004</v>
      </c>
      <c r="E293">
        <v>711.10199999999998</v>
      </c>
      <c r="F293">
        <v>521.69799999999998</v>
      </c>
      <c r="G293">
        <v>1.23014E-3</v>
      </c>
      <c r="H293">
        <v>0.99511499999999997</v>
      </c>
      <c r="I293">
        <v>0</v>
      </c>
    </row>
    <row r="294" spans="1:9" x14ac:dyDescent="0.25">
      <c r="A294" t="s">
        <v>98</v>
      </c>
      <c r="B294">
        <v>793.11699999999996</v>
      </c>
      <c r="C294">
        <v>775.31200000000001</v>
      </c>
      <c r="D294">
        <v>739.82799999999997</v>
      </c>
      <c r="E294">
        <v>710.53300000000002</v>
      </c>
      <c r="F294">
        <v>521.29999999999995</v>
      </c>
      <c r="G294">
        <v>1.42337E-3</v>
      </c>
      <c r="H294">
        <v>0.99511400000000005</v>
      </c>
      <c r="I294">
        <v>0</v>
      </c>
    </row>
    <row r="295" spans="1:9" x14ac:dyDescent="0.25">
      <c r="A295" t="s">
        <v>98</v>
      </c>
      <c r="B295">
        <v>793.31</v>
      </c>
      <c r="C295">
        <v>776.01400000000001</v>
      </c>
      <c r="D295">
        <v>740.51900000000001</v>
      </c>
      <c r="E295">
        <v>711.197</v>
      </c>
      <c r="F295">
        <v>521.76400000000001</v>
      </c>
      <c r="G295">
        <v>1.2397700000000001E-3</v>
      </c>
      <c r="H295">
        <v>0.995116</v>
      </c>
      <c r="I295">
        <v>0</v>
      </c>
    </row>
    <row r="296" spans="1:9" x14ac:dyDescent="0.25">
      <c r="A296" t="s">
        <v>98</v>
      </c>
      <c r="B296">
        <v>793.84799999999996</v>
      </c>
      <c r="C296">
        <v>776.40499999999997</v>
      </c>
      <c r="D296">
        <v>740.80200000000002</v>
      </c>
      <c r="E296">
        <v>711.44299999999998</v>
      </c>
      <c r="F296">
        <v>521.88099999999997</v>
      </c>
      <c r="G296">
        <v>1.29404E-3</v>
      </c>
      <c r="H296">
        <v>0.995116</v>
      </c>
      <c r="I296">
        <v>0</v>
      </c>
    </row>
    <row r="297" spans="1:9" x14ac:dyDescent="0.25">
      <c r="A297" t="s">
        <v>98</v>
      </c>
      <c r="B297">
        <v>793.98800000000006</v>
      </c>
      <c r="C297">
        <v>776.20799999999997</v>
      </c>
      <c r="D297">
        <v>740.59900000000005</v>
      </c>
      <c r="E297">
        <v>711.27300000000002</v>
      </c>
      <c r="F297">
        <v>521.78399999999999</v>
      </c>
      <c r="G297">
        <v>1.2738199999999999E-3</v>
      </c>
      <c r="H297">
        <v>0.99511499999999997</v>
      </c>
      <c r="I297">
        <v>0</v>
      </c>
    </row>
    <row r="298" spans="1:9" x14ac:dyDescent="0.25">
      <c r="A298" t="s">
        <v>98</v>
      </c>
      <c r="B298">
        <v>792.82899999999995</v>
      </c>
      <c r="C298">
        <v>775.21400000000006</v>
      </c>
      <c r="D298">
        <v>739.78200000000004</v>
      </c>
      <c r="E298">
        <v>710.48800000000006</v>
      </c>
      <c r="F298">
        <v>521.19200000000001</v>
      </c>
      <c r="G298">
        <v>1.2407200000000001E-3</v>
      </c>
      <c r="H298">
        <v>0.99511400000000005</v>
      </c>
      <c r="I298">
        <v>0</v>
      </c>
    </row>
    <row r="299" spans="1:9" x14ac:dyDescent="0.25">
      <c r="A299" t="s">
        <v>98</v>
      </c>
      <c r="B299">
        <v>793.22199999999998</v>
      </c>
      <c r="C299">
        <v>775.90499999999997</v>
      </c>
      <c r="D299">
        <v>740.42700000000002</v>
      </c>
      <c r="E299">
        <v>711.09199999999998</v>
      </c>
      <c r="F299">
        <v>521.65800000000002</v>
      </c>
      <c r="G299">
        <v>1.2373799999999999E-3</v>
      </c>
      <c r="H299">
        <v>0.995116</v>
      </c>
      <c r="I299">
        <v>0</v>
      </c>
    </row>
    <row r="300" spans="1:9" x14ac:dyDescent="0.25">
      <c r="A300" t="s">
        <v>98</v>
      </c>
      <c r="B300">
        <v>793.54100000000005</v>
      </c>
      <c r="C300">
        <v>776.125</v>
      </c>
      <c r="D300">
        <v>740.49900000000002</v>
      </c>
      <c r="E300">
        <v>711.19299999999998</v>
      </c>
      <c r="F300">
        <v>521.75</v>
      </c>
      <c r="G300">
        <v>1.3562100000000001E-3</v>
      </c>
      <c r="H300">
        <v>0.995116</v>
      </c>
      <c r="I300">
        <v>0</v>
      </c>
    </row>
    <row r="301" spans="1:9" x14ac:dyDescent="0.25">
      <c r="A301" t="s">
        <v>98</v>
      </c>
      <c r="B301">
        <v>793.74800000000005</v>
      </c>
      <c r="C301">
        <v>775.96900000000005</v>
      </c>
      <c r="D301">
        <v>740.48800000000006</v>
      </c>
      <c r="E301">
        <v>711.14700000000005</v>
      </c>
      <c r="F301">
        <v>521.70500000000004</v>
      </c>
      <c r="G301">
        <v>1.2373799999999999E-3</v>
      </c>
      <c r="H301">
        <v>0.995116</v>
      </c>
      <c r="I301">
        <v>0</v>
      </c>
    </row>
    <row r="302" spans="1:9" x14ac:dyDescent="0.25">
      <c r="A302" t="s">
        <v>98</v>
      </c>
      <c r="B302">
        <v>793.274</v>
      </c>
      <c r="C302">
        <v>775.846</v>
      </c>
      <c r="D302">
        <v>740.50699999999995</v>
      </c>
      <c r="E302">
        <v>711.2</v>
      </c>
      <c r="F302">
        <v>521.81399999999996</v>
      </c>
      <c r="G302">
        <v>1.2310400000000001E-3</v>
      </c>
      <c r="H302">
        <v>0.99511499999999997</v>
      </c>
      <c r="I302">
        <v>0</v>
      </c>
    </row>
    <row r="303" spans="1:9" x14ac:dyDescent="0.25">
      <c r="A303" t="s">
        <v>98</v>
      </c>
      <c r="B303">
        <v>793.46100000000001</v>
      </c>
      <c r="C303">
        <v>775.62699999999995</v>
      </c>
      <c r="D303">
        <v>740.46299999999997</v>
      </c>
      <c r="E303">
        <v>711.12300000000005</v>
      </c>
      <c r="F303">
        <v>521.65200000000004</v>
      </c>
      <c r="G303">
        <v>1.2520700000000001E-3</v>
      </c>
      <c r="H303">
        <v>0.99511400000000005</v>
      </c>
      <c r="I303">
        <v>0</v>
      </c>
    </row>
    <row r="304" spans="1:9" x14ac:dyDescent="0.25">
      <c r="A304" t="s">
        <v>98</v>
      </c>
      <c r="B304">
        <v>793.26900000000001</v>
      </c>
      <c r="C304">
        <v>775.41499999999996</v>
      </c>
      <c r="D304">
        <v>739.97299999999996</v>
      </c>
      <c r="E304">
        <v>710.67499999999995</v>
      </c>
      <c r="F304">
        <v>521.351</v>
      </c>
      <c r="G304">
        <v>1.33131E-3</v>
      </c>
      <c r="H304">
        <v>0.995116</v>
      </c>
      <c r="I304">
        <v>0</v>
      </c>
    </row>
    <row r="305" spans="1:9" x14ac:dyDescent="0.25">
      <c r="A305" t="s">
        <v>98</v>
      </c>
      <c r="B305">
        <v>793.23900000000003</v>
      </c>
      <c r="C305">
        <v>775.83199999999999</v>
      </c>
      <c r="D305">
        <v>740.37</v>
      </c>
      <c r="E305">
        <v>711.07500000000005</v>
      </c>
      <c r="F305">
        <v>521.66700000000003</v>
      </c>
      <c r="G305">
        <v>1.23028E-3</v>
      </c>
      <c r="H305">
        <v>0.99511499999999997</v>
      </c>
      <c r="I305">
        <v>0</v>
      </c>
    </row>
    <row r="306" spans="1:9" x14ac:dyDescent="0.25">
      <c r="A306" t="s">
        <v>98</v>
      </c>
      <c r="B306">
        <v>793.07399999999996</v>
      </c>
      <c r="C306">
        <v>775.63400000000001</v>
      </c>
      <c r="D306">
        <v>740.02599999999995</v>
      </c>
      <c r="E306">
        <v>710.70399999999995</v>
      </c>
      <c r="F306">
        <v>521.36800000000005</v>
      </c>
      <c r="G306">
        <v>1.23369E-3</v>
      </c>
      <c r="H306">
        <v>0.995116</v>
      </c>
      <c r="I306">
        <v>0</v>
      </c>
    </row>
    <row r="307" spans="1:9" x14ac:dyDescent="0.25">
      <c r="A307" t="s">
        <v>98</v>
      </c>
      <c r="B307">
        <v>793.21400000000006</v>
      </c>
      <c r="C307">
        <v>775.45500000000004</v>
      </c>
      <c r="D307">
        <v>739.91800000000001</v>
      </c>
      <c r="E307">
        <v>710.61199999999997</v>
      </c>
      <c r="F307">
        <v>521.31700000000001</v>
      </c>
      <c r="G307">
        <v>1.2302400000000001E-3</v>
      </c>
      <c r="H307">
        <v>0.995116</v>
      </c>
      <c r="I307">
        <v>0</v>
      </c>
    </row>
    <row r="308" spans="1:9" x14ac:dyDescent="0.25">
      <c r="A308" t="s">
        <v>98</v>
      </c>
      <c r="B308">
        <v>793.053</v>
      </c>
      <c r="C308">
        <v>775.62199999999996</v>
      </c>
      <c r="D308">
        <v>740.07799999999997</v>
      </c>
      <c r="E308">
        <v>710.77099999999996</v>
      </c>
      <c r="F308">
        <v>521.41200000000003</v>
      </c>
      <c r="G308">
        <v>1.2470300000000001E-3</v>
      </c>
      <c r="H308">
        <v>0.995116</v>
      </c>
      <c r="I308">
        <v>0</v>
      </c>
    </row>
    <row r="309" spans="1:9" x14ac:dyDescent="0.25">
      <c r="A309" t="s">
        <v>98</v>
      </c>
      <c r="B309">
        <v>792.81100000000004</v>
      </c>
      <c r="C309">
        <v>775.60500000000002</v>
      </c>
      <c r="D309">
        <v>740.16600000000005</v>
      </c>
      <c r="E309">
        <v>710.80700000000002</v>
      </c>
      <c r="F309">
        <v>521.48</v>
      </c>
      <c r="G309">
        <v>1.33803E-3</v>
      </c>
      <c r="H309">
        <v>0.995116</v>
      </c>
      <c r="I309">
        <v>0</v>
      </c>
    </row>
    <row r="310" spans="1:9" x14ac:dyDescent="0.25">
      <c r="A310" t="s">
        <v>98</v>
      </c>
      <c r="B310">
        <v>793.78599999999994</v>
      </c>
      <c r="C310">
        <v>775.89499999999998</v>
      </c>
      <c r="D310">
        <v>740.41600000000005</v>
      </c>
      <c r="E310">
        <v>711.07100000000003</v>
      </c>
      <c r="F310">
        <v>521.67700000000002</v>
      </c>
      <c r="G310">
        <v>1.2907800000000001E-3</v>
      </c>
      <c r="H310">
        <v>0.99511499999999997</v>
      </c>
      <c r="I310">
        <v>0</v>
      </c>
    </row>
    <row r="311" spans="1:9" x14ac:dyDescent="0.25">
      <c r="A311" t="s">
        <v>98</v>
      </c>
      <c r="B311">
        <v>793.22400000000005</v>
      </c>
      <c r="C311">
        <v>775.85400000000004</v>
      </c>
      <c r="D311">
        <v>740.44200000000001</v>
      </c>
      <c r="E311">
        <v>711.12300000000005</v>
      </c>
      <c r="F311">
        <v>521.70899999999995</v>
      </c>
      <c r="G311">
        <v>1.2300499999999999E-3</v>
      </c>
      <c r="H311">
        <v>0.995116</v>
      </c>
      <c r="I311">
        <v>0</v>
      </c>
    </row>
    <row r="312" spans="1:9" x14ac:dyDescent="0.25">
      <c r="A312" t="s">
        <v>98</v>
      </c>
      <c r="B312">
        <v>793.23299999999995</v>
      </c>
      <c r="C312">
        <v>775.78</v>
      </c>
      <c r="D312">
        <v>740.20899999999995</v>
      </c>
      <c r="E312">
        <v>710.89599999999996</v>
      </c>
      <c r="F312">
        <v>521.54399999999998</v>
      </c>
      <c r="G312">
        <v>1.2708400000000001E-3</v>
      </c>
      <c r="H312">
        <v>0.99511400000000005</v>
      </c>
      <c r="I312">
        <v>0</v>
      </c>
    </row>
    <row r="313" spans="1:9" x14ac:dyDescent="0.25">
      <c r="A313" t="s">
        <v>98</v>
      </c>
      <c r="B313">
        <v>793.06799999999998</v>
      </c>
      <c r="C313">
        <v>775.65800000000002</v>
      </c>
      <c r="D313">
        <v>740.44</v>
      </c>
      <c r="E313">
        <v>711.12400000000002</v>
      </c>
      <c r="F313">
        <v>521.697</v>
      </c>
      <c r="G313">
        <v>1.4163299999999999E-3</v>
      </c>
      <c r="H313">
        <v>0.99511499999999997</v>
      </c>
      <c r="I313">
        <v>0</v>
      </c>
    </row>
    <row r="314" spans="1:9" x14ac:dyDescent="0.25">
      <c r="A314" t="s">
        <v>98</v>
      </c>
      <c r="B314">
        <v>793.69600000000003</v>
      </c>
      <c r="C314">
        <v>776.20500000000004</v>
      </c>
      <c r="D314">
        <v>740.66399999999999</v>
      </c>
      <c r="E314">
        <v>711.298</v>
      </c>
      <c r="F314">
        <v>521.81100000000004</v>
      </c>
      <c r="G314">
        <v>1.2310699999999999E-3</v>
      </c>
      <c r="H314">
        <v>0.995116</v>
      </c>
      <c r="I314">
        <v>0</v>
      </c>
    </row>
    <row r="315" spans="1:9" x14ac:dyDescent="0.25">
      <c r="A315" t="s">
        <v>98</v>
      </c>
      <c r="B315">
        <v>793.91899999999998</v>
      </c>
      <c r="C315">
        <v>776.07</v>
      </c>
      <c r="D315">
        <v>740.50800000000004</v>
      </c>
      <c r="E315">
        <v>711.17399999999998</v>
      </c>
      <c r="F315">
        <v>521.67700000000002</v>
      </c>
      <c r="G315">
        <v>1.46637E-3</v>
      </c>
      <c r="H315">
        <v>0.995116</v>
      </c>
      <c r="I315">
        <v>0</v>
      </c>
    </row>
    <row r="316" spans="1:9" x14ac:dyDescent="0.25">
      <c r="A316" t="s">
        <v>98</v>
      </c>
      <c r="B316">
        <v>793.46600000000001</v>
      </c>
      <c r="C316">
        <v>776.03700000000003</v>
      </c>
      <c r="D316">
        <v>740.52300000000002</v>
      </c>
      <c r="E316">
        <v>711.21299999999997</v>
      </c>
      <c r="F316">
        <v>521.803</v>
      </c>
      <c r="G316">
        <v>1.2432299999999999E-3</v>
      </c>
      <c r="H316">
        <v>0.99511499999999997</v>
      </c>
      <c r="I316">
        <v>0</v>
      </c>
    </row>
    <row r="317" spans="1:9" x14ac:dyDescent="0.25">
      <c r="A317" t="s">
        <v>98</v>
      </c>
      <c r="B317">
        <v>793.45100000000002</v>
      </c>
      <c r="C317">
        <v>776.15099999999995</v>
      </c>
      <c r="D317">
        <v>740.63599999999997</v>
      </c>
      <c r="E317">
        <v>711.29399999999998</v>
      </c>
      <c r="F317">
        <v>521.84900000000005</v>
      </c>
      <c r="G317">
        <v>1.23394E-3</v>
      </c>
      <c r="H317">
        <v>0.995116</v>
      </c>
      <c r="I317">
        <v>0</v>
      </c>
    </row>
    <row r="318" spans="1:9" x14ac:dyDescent="0.25">
      <c r="A318" t="s">
        <v>98</v>
      </c>
      <c r="B318">
        <v>793.96</v>
      </c>
      <c r="C318">
        <v>776.41200000000003</v>
      </c>
      <c r="D318">
        <v>740.76300000000003</v>
      </c>
      <c r="E318">
        <v>711.39400000000001</v>
      </c>
      <c r="F318">
        <v>521.89200000000005</v>
      </c>
      <c r="G318">
        <v>1.3084100000000001E-3</v>
      </c>
      <c r="H318">
        <v>0.995116</v>
      </c>
      <c r="I318">
        <v>0</v>
      </c>
    </row>
    <row r="319" spans="1:9" x14ac:dyDescent="0.25">
      <c r="A319" t="s">
        <v>98</v>
      </c>
      <c r="B319">
        <v>793.05600000000004</v>
      </c>
      <c r="C319">
        <v>775.67499999999995</v>
      </c>
      <c r="D319">
        <v>740.19600000000003</v>
      </c>
      <c r="E319">
        <v>710.92600000000004</v>
      </c>
      <c r="F319">
        <v>521.548</v>
      </c>
      <c r="G319">
        <v>1.30759E-3</v>
      </c>
      <c r="H319">
        <v>0.995116</v>
      </c>
      <c r="I319">
        <v>0</v>
      </c>
    </row>
    <row r="320" spans="1:9" x14ac:dyDescent="0.25">
      <c r="A320" t="s">
        <v>98</v>
      </c>
      <c r="B320">
        <v>792.85900000000004</v>
      </c>
      <c r="C320">
        <v>775.495</v>
      </c>
      <c r="D320">
        <v>739.90300000000002</v>
      </c>
      <c r="E320">
        <v>710.63599999999997</v>
      </c>
      <c r="F320">
        <v>521.28399999999999</v>
      </c>
      <c r="G320">
        <v>1.3344699999999999E-3</v>
      </c>
      <c r="H320">
        <v>0.995116</v>
      </c>
      <c r="I320">
        <v>0</v>
      </c>
    </row>
    <row r="321" spans="1:25" x14ac:dyDescent="0.25">
      <c r="A321" t="s">
        <v>98</v>
      </c>
      <c r="B321">
        <v>793.00099999999998</v>
      </c>
      <c r="C321">
        <v>775.66</v>
      </c>
      <c r="D321">
        <v>740.08199999999999</v>
      </c>
      <c r="E321">
        <v>710.74900000000002</v>
      </c>
      <c r="F321">
        <v>521.40599999999995</v>
      </c>
      <c r="G321">
        <v>1.26414E-3</v>
      </c>
      <c r="H321">
        <v>0.995116</v>
      </c>
      <c r="I321">
        <v>0</v>
      </c>
    </row>
    <row r="322" spans="1:25" x14ac:dyDescent="0.25">
      <c r="A322" t="s">
        <v>98</v>
      </c>
      <c r="B322">
        <v>792.98</v>
      </c>
      <c r="C322">
        <v>775.64499999999998</v>
      </c>
      <c r="D322">
        <v>740.202</v>
      </c>
      <c r="E322">
        <v>710.86699999999996</v>
      </c>
      <c r="F322">
        <v>521.49400000000003</v>
      </c>
      <c r="G322">
        <v>1.2476099999999999E-3</v>
      </c>
      <c r="H322">
        <v>0.99511499999999997</v>
      </c>
      <c r="I322">
        <v>0</v>
      </c>
    </row>
    <row r="323" spans="1:25" x14ac:dyDescent="0.25">
      <c r="A323" t="s">
        <v>98</v>
      </c>
      <c r="B323">
        <v>793.87800000000004</v>
      </c>
      <c r="C323">
        <v>776.34</v>
      </c>
      <c r="D323">
        <v>740.89599999999996</v>
      </c>
      <c r="E323">
        <v>711.54899999999998</v>
      </c>
      <c r="F323">
        <v>521.97799999999995</v>
      </c>
      <c r="G323">
        <v>1.23336E-3</v>
      </c>
      <c r="H323">
        <v>0.995116</v>
      </c>
      <c r="I323">
        <v>0</v>
      </c>
    </row>
    <row r="324" spans="1:25" x14ac:dyDescent="0.25">
      <c r="A324" t="s">
        <v>98</v>
      </c>
      <c r="B324">
        <v>793.41899999999998</v>
      </c>
      <c r="C324">
        <v>776.02300000000002</v>
      </c>
      <c r="D324">
        <v>740.50300000000004</v>
      </c>
      <c r="E324">
        <v>711.16600000000005</v>
      </c>
      <c r="F324">
        <v>521.71100000000001</v>
      </c>
      <c r="G324">
        <v>1.3593800000000001E-3</v>
      </c>
      <c r="H324">
        <v>0.995116</v>
      </c>
      <c r="I324">
        <v>0</v>
      </c>
    </row>
    <row r="325" spans="1:25" x14ac:dyDescent="0.25">
      <c r="A325" t="s">
        <v>98</v>
      </c>
      <c r="B325">
        <v>793.62699999999995</v>
      </c>
      <c r="C325">
        <v>775.87699999999995</v>
      </c>
      <c r="D325">
        <v>740.42</v>
      </c>
      <c r="E325">
        <v>711.10199999999998</v>
      </c>
      <c r="F325">
        <v>521.71</v>
      </c>
      <c r="G325">
        <v>1.2377499999999999E-3</v>
      </c>
      <c r="H325">
        <v>0.995116</v>
      </c>
      <c r="I325">
        <v>0</v>
      </c>
    </row>
    <row r="326" spans="1:25" x14ac:dyDescent="0.25">
      <c r="A326" t="s">
        <v>98</v>
      </c>
      <c r="B326">
        <v>793.47799999999995</v>
      </c>
      <c r="C326">
        <v>775.99199999999996</v>
      </c>
      <c r="D326">
        <v>740.30799999999999</v>
      </c>
      <c r="E326">
        <v>710.98599999999999</v>
      </c>
      <c r="F326">
        <v>521.58600000000001</v>
      </c>
      <c r="G326">
        <v>1.2380099999999999E-3</v>
      </c>
      <c r="H326">
        <v>0.995116</v>
      </c>
      <c r="I326">
        <v>0</v>
      </c>
    </row>
    <row r="327" spans="1:25" x14ac:dyDescent="0.25">
      <c r="A327" t="s">
        <v>98</v>
      </c>
      <c r="B327">
        <v>793.346</v>
      </c>
      <c r="C327">
        <v>775.99199999999996</v>
      </c>
      <c r="D327">
        <v>740.56700000000001</v>
      </c>
      <c r="E327">
        <v>711.19500000000005</v>
      </c>
      <c r="F327">
        <v>521.69899999999996</v>
      </c>
      <c r="G327">
        <v>1.23719E-3</v>
      </c>
      <c r="H327">
        <v>0.995116</v>
      </c>
      <c r="I327">
        <v>0</v>
      </c>
    </row>
    <row r="328" spans="1:25" x14ac:dyDescent="0.25">
      <c r="A328" t="s">
        <v>98</v>
      </c>
      <c r="B328">
        <v>793.31100000000004</v>
      </c>
      <c r="C328">
        <v>775.85799999999995</v>
      </c>
      <c r="D328">
        <v>740.43</v>
      </c>
      <c r="E328">
        <v>711.08699999999999</v>
      </c>
      <c r="F328">
        <v>521.63</v>
      </c>
      <c r="G328">
        <v>1.4156399999999999E-3</v>
      </c>
      <c r="H328">
        <v>0.995116</v>
      </c>
      <c r="I328">
        <v>0</v>
      </c>
    </row>
    <row r="329" spans="1:25" x14ac:dyDescent="0.25">
      <c r="A329" t="s">
        <v>98</v>
      </c>
      <c r="B329">
        <v>793.28800000000001</v>
      </c>
      <c r="C329">
        <v>775.87</v>
      </c>
      <c r="D329">
        <v>740.42399999999998</v>
      </c>
      <c r="E329">
        <v>711.11699999999996</v>
      </c>
      <c r="F329">
        <v>521.72500000000002</v>
      </c>
      <c r="G329">
        <v>1.23504E-3</v>
      </c>
      <c r="H329">
        <v>0.995116</v>
      </c>
      <c r="I329">
        <v>0</v>
      </c>
    </row>
    <row r="330" spans="1:25" x14ac:dyDescent="0.25">
      <c r="A330" t="s">
        <v>98</v>
      </c>
      <c r="B330">
        <v>793.46199999999999</v>
      </c>
      <c r="C330">
        <v>775.62400000000002</v>
      </c>
      <c r="D330">
        <v>740.04</v>
      </c>
      <c r="E330">
        <v>710.73</v>
      </c>
      <c r="F330">
        <v>521.35799999999995</v>
      </c>
      <c r="G330">
        <v>1.23307E-3</v>
      </c>
      <c r="H330">
        <v>0.99510799999999999</v>
      </c>
      <c r="I330">
        <v>0</v>
      </c>
    </row>
    <row r="331" spans="1:25" x14ac:dyDescent="0.25">
      <c r="A331" t="s">
        <v>98</v>
      </c>
      <c r="B331">
        <v>793.63699999999994</v>
      </c>
      <c r="C331">
        <v>775.82899999999995</v>
      </c>
      <c r="D331">
        <v>740.28499999999997</v>
      </c>
      <c r="E331">
        <v>710.91</v>
      </c>
      <c r="F331">
        <v>521.54</v>
      </c>
      <c r="G331">
        <v>1.2735999999999999E-3</v>
      </c>
      <c r="H331">
        <v>0.99511300000000003</v>
      </c>
      <c r="I331">
        <v>0</v>
      </c>
    </row>
    <row r="332" spans="1:25" x14ac:dyDescent="0.25">
      <c r="A332" t="s">
        <v>98</v>
      </c>
      <c r="B332">
        <v>793.22799999999995</v>
      </c>
      <c r="C332">
        <v>775.82600000000002</v>
      </c>
      <c r="D332">
        <v>740.23699999999997</v>
      </c>
      <c r="E332">
        <v>710.86199999999997</v>
      </c>
      <c r="F332">
        <v>521.50800000000004</v>
      </c>
      <c r="G332">
        <v>1.2446E-3</v>
      </c>
      <c r="H332">
        <v>0.995116</v>
      </c>
      <c r="I332">
        <v>0</v>
      </c>
    </row>
    <row r="333" spans="1:25" x14ac:dyDescent="0.25">
      <c r="A333" t="s">
        <v>98</v>
      </c>
      <c r="B333">
        <v>792.96400000000006</v>
      </c>
      <c r="C333">
        <v>775.57600000000002</v>
      </c>
      <c r="D333">
        <v>740.27300000000002</v>
      </c>
      <c r="E333">
        <v>710.93899999999996</v>
      </c>
      <c r="F333">
        <v>521.6</v>
      </c>
      <c r="G333">
        <v>1.2302299999999999E-3</v>
      </c>
      <c r="H333">
        <v>0.995116</v>
      </c>
      <c r="I333">
        <v>0</v>
      </c>
    </row>
    <row r="334" spans="1:25" x14ac:dyDescent="0.25">
      <c r="A334" t="s">
        <v>98</v>
      </c>
      <c r="B334">
        <v>793.55399999999997</v>
      </c>
      <c r="C334">
        <v>775.75599999999997</v>
      </c>
      <c r="D334">
        <v>740.28200000000004</v>
      </c>
      <c r="E334">
        <v>710.95699999999999</v>
      </c>
      <c r="F334">
        <v>521.53800000000001</v>
      </c>
      <c r="G334">
        <v>1.2420899999999999E-3</v>
      </c>
      <c r="H334">
        <v>0.995116</v>
      </c>
      <c r="I334">
        <v>0</v>
      </c>
    </row>
    <row r="335" spans="1:25" x14ac:dyDescent="0.25">
      <c r="A335" t="s">
        <v>98</v>
      </c>
      <c r="B335">
        <v>793.45799999999997</v>
      </c>
      <c r="C335">
        <v>775.64599999999996</v>
      </c>
      <c r="D335">
        <v>740.13300000000004</v>
      </c>
      <c r="E335">
        <v>710.84799999999996</v>
      </c>
      <c r="F335">
        <v>521.50599999999997</v>
      </c>
      <c r="G335">
        <v>1.23156E-3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793.69799999999998</v>
      </c>
      <c r="C336">
        <v>775.87599999999998</v>
      </c>
      <c r="D336">
        <v>740.17399999999998</v>
      </c>
      <c r="E336">
        <v>710.82600000000002</v>
      </c>
      <c r="F336">
        <v>521.44299999999998</v>
      </c>
      <c r="G336">
        <v>1.2300600000000001E-3</v>
      </c>
      <c r="H336">
        <v>0.995116</v>
      </c>
      <c r="I336">
        <v>0</v>
      </c>
      <c r="R336">
        <f>AVERAGE(B287:B336)</f>
        <v>793.36709999999994</v>
      </c>
      <c r="S336">
        <f>AVERAGE(C287:C336)</f>
        <v>775.82590000000016</v>
      </c>
      <c r="U336">
        <f>_xlfn.VAR.P(B287:B336)</f>
        <v>9.7939090000001006E-2</v>
      </c>
      <c r="V336">
        <f>_xlfn.VAR.P(C287:C336)</f>
        <v>6.4879650000000094E-2</v>
      </c>
      <c r="X336">
        <f>1.96*SQRT(U336)/50</f>
        <v>1.226772689855792E-2</v>
      </c>
      <c r="Y336">
        <f>1.96*SQRT(V336)/50</f>
        <v>9.984821749836106E-3</v>
      </c>
    </row>
    <row r="337" spans="1:9" x14ac:dyDescent="0.25">
      <c r="A337" t="s">
        <v>98</v>
      </c>
      <c r="B337">
        <v>39675.360944</v>
      </c>
      <c r="C337" t="s">
        <v>37</v>
      </c>
    </row>
    <row r="338" spans="1:9" x14ac:dyDescent="0.25">
      <c r="A338" t="s">
        <v>114</v>
      </c>
      <c r="B338">
        <v>869.89</v>
      </c>
      <c r="C338">
        <v>852.53099999999995</v>
      </c>
      <c r="D338">
        <v>585.61900000000003</v>
      </c>
      <c r="E338">
        <v>580.98099999999999</v>
      </c>
      <c r="F338">
        <v>245.37</v>
      </c>
      <c r="G338">
        <v>1.2791300000000001E-3</v>
      </c>
      <c r="H338">
        <v>0.995116</v>
      </c>
      <c r="I338">
        <v>26</v>
      </c>
    </row>
    <row r="339" spans="1:9" x14ac:dyDescent="0.25">
      <c r="A339" t="s">
        <v>114</v>
      </c>
      <c r="B339">
        <v>869.62099999999998</v>
      </c>
      <c r="C339">
        <v>852.06</v>
      </c>
      <c r="D339">
        <v>584.85299999999995</v>
      </c>
      <c r="E339">
        <v>580.22500000000002</v>
      </c>
      <c r="F339">
        <v>245.28100000000001</v>
      </c>
      <c r="G339">
        <v>1.2332300000000001E-3</v>
      </c>
      <c r="H339">
        <v>0.99511499999999997</v>
      </c>
      <c r="I339">
        <v>28</v>
      </c>
    </row>
    <row r="340" spans="1:9" x14ac:dyDescent="0.25">
      <c r="A340" t="s">
        <v>114</v>
      </c>
      <c r="B340">
        <v>870.27499999999998</v>
      </c>
      <c r="C340">
        <v>852.79499999999996</v>
      </c>
      <c r="D340">
        <v>585.80399999999997</v>
      </c>
      <c r="E340">
        <v>581.15</v>
      </c>
      <c r="F340">
        <v>245.30500000000001</v>
      </c>
      <c r="G340">
        <v>1.27362E-3</v>
      </c>
      <c r="H340">
        <v>0.995116</v>
      </c>
      <c r="I340">
        <v>25</v>
      </c>
    </row>
    <row r="341" spans="1:9" x14ac:dyDescent="0.25">
      <c r="A341" t="s">
        <v>114</v>
      </c>
      <c r="B341">
        <v>869.32299999999998</v>
      </c>
      <c r="C341">
        <v>851.78899999999999</v>
      </c>
      <c r="D341">
        <v>585.05799999999999</v>
      </c>
      <c r="E341">
        <v>580.42499999999995</v>
      </c>
      <c r="F341">
        <v>245.34100000000001</v>
      </c>
      <c r="G341">
        <v>1.2333000000000001E-3</v>
      </c>
      <c r="H341">
        <v>0.995116</v>
      </c>
      <c r="I341">
        <v>33</v>
      </c>
    </row>
    <row r="342" spans="1:9" x14ac:dyDescent="0.25">
      <c r="A342" t="s">
        <v>114</v>
      </c>
      <c r="B342">
        <v>870.84199999999998</v>
      </c>
      <c r="C342">
        <v>853.399</v>
      </c>
      <c r="D342">
        <v>585.66899999999998</v>
      </c>
      <c r="E342">
        <v>581.00300000000004</v>
      </c>
      <c r="F342">
        <v>245.20599999999999</v>
      </c>
      <c r="G342">
        <v>1.23576E-3</v>
      </c>
      <c r="H342">
        <v>0.995116</v>
      </c>
      <c r="I342">
        <v>26</v>
      </c>
    </row>
    <row r="343" spans="1:9" x14ac:dyDescent="0.25">
      <c r="A343" t="s">
        <v>114</v>
      </c>
      <c r="B343">
        <v>869.25400000000002</v>
      </c>
      <c r="C343">
        <v>851.702</v>
      </c>
      <c r="D343">
        <v>584.65800000000002</v>
      </c>
      <c r="E343">
        <v>580.01599999999996</v>
      </c>
      <c r="F343">
        <v>245.15799999999999</v>
      </c>
      <c r="G343">
        <v>1.2561600000000001E-3</v>
      </c>
      <c r="H343">
        <v>0.99511499999999997</v>
      </c>
      <c r="I343">
        <v>24</v>
      </c>
    </row>
    <row r="344" spans="1:9" x14ac:dyDescent="0.25">
      <c r="A344" t="s">
        <v>114</v>
      </c>
      <c r="B344">
        <v>868.16399999999999</v>
      </c>
      <c r="C344">
        <v>850.65599999999995</v>
      </c>
      <c r="D344">
        <v>584.19200000000001</v>
      </c>
      <c r="E344">
        <v>579.56299999999999</v>
      </c>
      <c r="F344">
        <v>245.352</v>
      </c>
      <c r="G344">
        <v>1.23935E-3</v>
      </c>
      <c r="H344">
        <v>0.995116</v>
      </c>
      <c r="I344">
        <v>22</v>
      </c>
    </row>
    <row r="345" spans="1:9" x14ac:dyDescent="0.25">
      <c r="A345" t="s">
        <v>114</v>
      </c>
      <c r="B345">
        <v>869.053</v>
      </c>
      <c r="C345">
        <v>851.62400000000002</v>
      </c>
      <c r="D345">
        <v>584.798</v>
      </c>
      <c r="E345">
        <v>580.13199999999995</v>
      </c>
      <c r="F345">
        <v>245.24799999999999</v>
      </c>
      <c r="G345">
        <v>1.23156E-3</v>
      </c>
      <c r="H345">
        <v>0.995116</v>
      </c>
      <c r="I345">
        <v>25</v>
      </c>
    </row>
    <row r="346" spans="1:9" x14ac:dyDescent="0.25">
      <c r="A346" t="s">
        <v>114</v>
      </c>
      <c r="B346">
        <v>868.851</v>
      </c>
      <c r="C346">
        <v>851.34400000000005</v>
      </c>
      <c r="D346">
        <v>584.44000000000005</v>
      </c>
      <c r="E346">
        <v>579.76800000000003</v>
      </c>
      <c r="F346">
        <v>245.25299999999999</v>
      </c>
      <c r="G346">
        <v>1.27622E-3</v>
      </c>
      <c r="H346">
        <v>0.995116</v>
      </c>
      <c r="I346">
        <v>27</v>
      </c>
    </row>
    <row r="347" spans="1:9" x14ac:dyDescent="0.25">
      <c r="A347" t="s">
        <v>114</v>
      </c>
      <c r="B347">
        <v>868.80100000000004</v>
      </c>
      <c r="C347">
        <v>851.33500000000004</v>
      </c>
      <c r="D347">
        <v>584.33000000000004</v>
      </c>
      <c r="E347">
        <v>579.66899999999998</v>
      </c>
      <c r="F347">
        <v>245.24</v>
      </c>
      <c r="G347">
        <v>1.23981E-3</v>
      </c>
      <c r="H347">
        <v>0.995116</v>
      </c>
      <c r="I347">
        <v>28</v>
      </c>
    </row>
    <row r="348" spans="1:9" x14ac:dyDescent="0.25">
      <c r="A348" t="s">
        <v>114</v>
      </c>
      <c r="B348">
        <v>869.33600000000001</v>
      </c>
      <c r="C348">
        <v>851.89099999999996</v>
      </c>
      <c r="D348">
        <v>584.76900000000001</v>
      </c>
      <c r="E348">
        <v>580.09799999999996</v>
      </c>
      <c r="F348">
        <v>245.27099999999999</v>
      </c>
      <c r="G348">
        <v>1.2778100000000001E-3</v>
      </c>
      <c r="H348">
        <v>0.99511499999999997</v>
      </c>
      <c r="I348">
        <v>31</v>
      </c>
    </row>
    <row r="349" spans="1:9" x14ac:dyDescent="0.25">
      <c r="A349" t="s">
        <v>114</v>
      </c>
      <c r="B349">
        <v>868.79100000000005</v>
      </c>
      <c r="C349">
        <v>851.34799999999996</v>
      </c>
      <c r="D349">
        <v>585.16099999999994</v>
      </c>
      <c r="E349">
        <v>580.50900000000001</v>
      </c>
      <c r="F349">
        <v>245.18799999999999</v>
      </c>
      <c r="G349">
        <v>1.23021E-3</v>
      </c>
      <c r="H349">
        <v>0.99511499999999997</v>
      </c>
      <c r="I349">
        <v>34</v>
      </c>
    </row>
    <row r="350" spans="1:9" x14ac:dyDescent="0.25">
      <c r="A350" t="s">
        <v>114</v>
      </c>
      <c r="B350">
        <v>868.62300000000005</v>
      </c>
      <c r="C350">
        <v>851.10400000000004</v>
      </c>
      <c r="D350">
        <v>584.48900000000003</v>
      </c>
      <c r="E350">
        <v>579.84400000000005</v>
      </c>
      <c r="F350">
        <v>245.36199999999999</v>
      </c>
      <c r="G350">
        <v>1.2300499999999999E-3</v>
      </c>
      <c r="H350">
        <v>0.995116</v>
      </c>
      <c r="I350">
        <v>23</v>
      </c>
    </row>
    <row r="351" spans="1:9" x14ac:dyDescent="0.25">
      <c r="A351" t="s">
        <v>114</v>
      </c>
      <c r="B351">
        <v>867.54700000000003</v>
      </c>
      <c r="C351">
        <v>850.096</v>
      </c>
      <c r="D351">
        <v>584.18399999999997</v>
      </c>
      <c r="E351">
        <v>579.52</v>
      </c>
      <c r="F351">
        <v>245.238</v>
      </c>
      <c r="G351">
        <v>1.26717E-3</v>
      </c>
      <c r="H351">
        <v>0.995112</v>
      </c>
      <c r="I351">
        <v>33</v>
      </c>
    </row>
    <row r="352" spans="1:9" x14ac:dyDescent="0.25">
      <c r="A352" t="s">
        <v>114</v>
      </c>
      <c r="B352">
        <v>869.36800000000005</v>
      </c>
      <c r="C352">
        <v>851.82</v>
      </c>
      <c r="D352">
        <v>584.63599999999997</v>
      </c>
      <c r="E352">
        <v>580.00300000000004</v>
      </c>
      <c r="F352">
        <v>245.321</v>
      </c>
      <c r="G352">
        <v>1.2400499999999999E-3</v>
      </c>
      <c r="H352">
        <v>0.99511499999999997</v>
      </c>
      <c r="I352">
        <v>29</v>
      </c>
    </row>
    <row r="353" spans="1:9" x14ac:dyDescent="0.25">
      <c r="A353" t="s">
        <v>114</v>
      </c>
      <c r="B353">
        <v>869.45</v>
      </c>
      <c r="C353">
        <v>851.96</v>
      </c>
      <c r="D353">
        <v>584.86199999999997</v>
      </c>
      <c r="E353">
        <v>580.20799999999997</v>
      </c>
      <c r="F353">
        <v>245.24700000000001</v>
      </c>
      <c r="G353">
        <v>1.44188E-3</v>
      </c>
      <c r="H353">
        <v>0.99511499999999997</v>
      </c>
      <c r="I353">
        <v>29</v>
      </c>
    </row>
    <row r="354" spans="1:9" x14ac:dyDescent="0.25">
      <c r="A354" t="s">
        <v>114</v>
      </c>
      <c r="B354">
        <v>870.84400000000005</v>
      </c>
      <c r="C354">
        <v>853.39700000000005</v>
      </c>
      <c r="D354">
        <v>585.38599999999997</v>
      </c>
      <c r="E354">
        <v>580.74599999999998</v>
      </c>
      <c r="F354">
        <v>245.417</v>
      </c>
      <c r="G354">
        <v>1.2300600000000001E-3</v>
      </c>
      <c r="H354">
        <v>0.99511499999999997</v>
      </c>
      <c r="I354">
        <v>20</v>
      </c>
    </row>
    <row r="355" spans="1:9" x14ac:dyDescent="0.25">
      <c r="A355" t="s">
        <v>114</v>
      </c>
      <c r="B355">
        <v>869.21799999999996</v>
      </c>
      <c r="C355">
        <v>851.76800000000003</v>
      </c>
      <c r="D355">
        <v>584.70799999999997</v>
      </c>
      <c r="E355">
        <v>580.06700000000001</v>
      </c>
      <c r="F355">
        <v>245.31899999999999</v>
      </c>
      <c r="G355">
        <v>1.36213E-3</v>
      </c>
      <c r="H355">
        <v>0.99511400000000005</v>
      </c>
      <c r="I355">
        <v>31</v>
      </c>
    </row>
    <row r="356" spans="1:9" x14ac:dyDescent="0.25">
      <c r="A356" t="s">
        <v>114</v>
      </c>
      <c r="B356">
        <v>870.19799999999998</v>
      </c>
      <c r="C356">
        <v>852.71500000000003</v>
      </c>
      <c r="D356">
        <v>585.75800000000004</v>
      </c>
      <c r="E356">
        <v>581.12699999999995</v>
      </c>
      <c r="F356">
        <v>245.297</v>
      </c>
      <c r="G356">
        <v>1.3316999999999999E-3</v>
      </c>
      <c r="H356">
        <v>0.99511499999999997</v>
      </c>
      <c r="I356">
        <v>25</v>
      </c>
    </row>
    <row r="357" spans="1:9" x14ac:dyDescent="0.25">
      <c r="A357" t="s">
        <v>114</v>
      </c>
      <c r="B357">
        <v>869.27200000000005</v>
      </c>
      <c r="C357">
        <v>851.84500000000003</v>
      </c>
      <c r="D357">
        <v>585.048</v>
      </c>
      <c r="E357">
        <v>580.40499999999997</v>
      </c>
      <c r="F357">
        <v>245.352</v>
      </c>
      <c r="G357">
        <v>1.4217399999999999E-3</v>
      </c>
      <c r="H357">
        <v>0.995116</v>
      </c>
      <c r="I357">
        <v>26</v>
      </c>
    </row>
    <row r="358" spans="1:9" x14ac:dyDescent="0.25">
      <c r="A358" t="s">
        <v>114</v>
      </c>
      <c r="B358">
        <v>869.245</v>
      </c>
      <c r="C358">
        <v>851.71600000000001</v>
      </c>
      <c r="D358">
        <v>584.70600000000002</v>
      </c>
      <c r="E358">
        <v>580.05499999999995</v>
      </c>
      <c r="F358">
        <v>245.334</v>
      </c>
      <c r="G358">
        <v>1.64927E-3</v>
      </c>
      <c r="H358">
        <v>0.99511499999999997</v>
      </c>
      <c r="I358">
        <v>30</v>
      </c>
    </row>
    <row r="359" spans="1:9" x14ac:dyDescent="0.25">
      <c r="A359" t="s">
        <v>114</v>
      </c>
      <c r="B359">
        <v>870.36099999999999</v>
      </c>
      <c r="C359">
        <v>852.93700000000001</v>
      </c>
      <c r="D359">
        <v>585.48299999999995</v>
      </c>
      <c r="E359">
        <v>580.84199999999998</v>
      </c>
      <c r="F359">
        <v>245.32900000000001</v>
      </c>
      <c r="G359">
        <v>1.28736E-3</v>
      </c>
      <c r="H359">
        <v>0.995116</v>
      </c>
      <c r="I359">
        <v>22</v>
      </c>
    </row>
    <row r="360" spans="1:9" x14ac:dyDescent="0.25">
      <c r="A360" t="s">
        <v>114</v>
      </c>
      <c r="B360">
        <v>869.39599999999996</v>
      </c>
      <c r="C360">
        <v>851.89700000000005</v>
      </c>
      <c r="D360">
        <v>585.29300000000001</v>
      </c>
      <c r="E360">
        <v>580.64200000000005</v>
      </c>
      <c r="F360">
        <v>245.42500000000001</v>
      </c>
      <c r="G360">
        <v>1.2453500000000001E-3</v>
      </c>
      <c r="H360">
        <v>0.995116</v>
      </c>
      <c r="I360">
        <v>27</v>
      </c>
    </row>
    <row r="361" spans="1:9" x14ac:dyDescent="0.25">
      <c r="A361" t="s">
        <v>114</v>
      </c>
      <c r="B361">
        <v>869.245</v>
      </c>
      <c r="C361">
        <v>851.77800000000002</v>
      </c>
      <c r="D361">
        <v>585.00699999999995</v>
      </c>
      <c r="E361">
        <v>580.35500000000002</v>
      </c>
      <c r="F361">
        <v>245.232</v>
      </c>
      <c r="G361">
        <v>1.2412199999999999E-3</v>
      </c>
      <c r="H361">
        <v>0.995116</v>
      </c>
      <c r="I361">
        <v>26</v>
      </c>
    </row>
    <row r="362" spans="1:9" x14ac:dyDescent="0.25">
      <c r="A362" t="s">
        <v>114</v>
      </c>
      <c r="B362">
        <v>869.23800000000006</v>
      </c>
      <c r="C362">
        <v>851.69</v>
      </c>
      <c r="D362">
        <v>584.31700000000001</v>
      </c>
      <c r="E362">
        <v>579.68799999999999</v>
      </c>
      <c r="F362">
        <v>245.30699999999999</v>
      </c>
      <c r="G362">
        <v>1.23007E-3</v>
      </c>
      <c r="H362">
        <v>0.995116</v>
      </c>
      <c r="I362">
        <v>25</v>
      </c>
    </row>
    <row r="363" spans="1:9" x14ac:dyDescent="0.25">
      <c r="A363" t="s">
        <v>114</v>
      </c>
      <c r="B363">
        <v>868.53</v>
      </c>
      <c r="C363">
        <v>851.07600000000002</v>
      </c>
      <c r="D363">
        <v>584.11500000000001</v>
      </c>
      <c r="E363">
        <v>579.47299999999996</v>
      </c>
      <c r="F363">
        <v>245.339</v>
      </c>
      <c r="G363">
        <v>1.25781E-3</v>
      </c>
      <c r="H363">
        <v>0.995116</v>
      </c>
      <c r="I363">
        <v>29</v>
      </c>
    </row>
    <row r="364" spans="1:9" x14ac:dyDescent="0.25">
      <c r="A364" t="s">
        <v>114</v>
      </c>
      <c r="B364">
        <v>867.93100000000004</v>
      </c>
      <c r="C364">
        <v>850.399</v>
      </c>
      <c r="D364">
        <v>584.36699999999996</v>
      </c>
      <c r="E364">
        <v>579.69299999999998</v>
      </c>
      <c r="F364">
        <v>245.292</v>
      </c>
      <c r="G364">
        <v>1.2642599999999999E-3</v>
      </c>
      <c r="H364">
        <v>0.995116</v>
      </c>
      <c r="I364">
        <v>29</v>
      </c>
    </row>
    <row r="365" spans="1:9" x14ac:dyDescent="0.25">
      <c r="A365" t="s">
        <v>114</v>
      </c>
      <c r="B365">
        <v>868.73699999999997</v>
      </c>
      <c r="C365">
        <v>851.26400000000001</v>
      </c>
      <c r="D365">
        <v>584.51</v>
      </c>
      <c r="E365">
        <v>579.83199999999999</v>
      </c>
      <c r="F365">
        <v>245.19300000000001</v>
      </c>
      <c r="G365">
        <v>1.2376399999999999E-3</v>
      </c>
      <c r="H365">
        <v>0.99511499999999997</v>
      </c>
      <c r="I365">
        <v>24</v>
      </c>
    </row>
    <row r="366" spans="1:9" x14ac:dyDescent="0.25">
      <c r="A366" t="s">
        <v>114</v>
      </c>
      <c r="B366">
        <v>869.19399999999996</v>
      </c>
      <c r="C366">
        <v>851.67899999999997</v>
      </c>
      <c r="D366">
        <v>584.803</v>
      </c>
      <c r="E366">
        <v>580.15200000000004</v>
      </c>
      <c r="F366">
        <v>245.27199999999999</v>
      </c>
      <c r="G366">
        <v>1.23015E-3</v>
      </c>
      <c r="H366">
        <v>0.995116</v>
      </c>
      <c r="I366">
        <v>28</v>
      </c>
    </row>
    <row r="367" spans="1:9" x14ac:dyDescent="0.25">
      <c r="A367" t="s">
        <v>114</v>
      </c>
      <c r="B367">
        <v>868.18899999999996</v>
      </c>
      <c r="C367">
        <v>850.74300000000005</v>
      </c>
      <c r="D367">
        <v>584.17600000000004</v>
      </c>
      <c r="E367">
        <v>579.52800000000002</v>
      </c>
      <c r="F367">
        <v>245.10900000000001</v>
      </c>
      <c r="G367">
        <v>1.24355E-3</v>
      </c>
      <c r="H367">
        <v>0.99511499999999997</v>
      </c>
      <c r="I367">
        <v>32</v>
      </c>
    </row>
    <row r="368" spans="1:9" x14ac:dyDescent="0.25">
      <c r="A368" t="s">
        <v>114</v>
      </c>
      <c r="B368">
        <v>869.28800000000001</v>
      </c>
      <c r="C368">
        <v>851.72299999999996</v>
      </c>
      <c r="D368">
        <v>585.20699999999999</v>
      </c>
      <c r="E368">
        <v>580.54700000000003</v>
      </c>
      <c r="F368">
        <v>245.23400000000001</v>
      </c>
      <c r="G368">
        <v>1.2472399999999999E-3</v>
      </c>
      <c r="H368">
        <v>0.995116</v>
      </c>
      <c r="I368">
        <v>28</v>
      </c>
    </row>
    <row r="369" spans="1:9" x14ac:dyDescent="0.25">
      <c r="A369" t="s">
        <v>114</v>
      </c>
      <c r="B369">
        <v>868.33399999999995</v>
      </c>
      <c r="C369">
        <v>850.81799999999998</v>
      </c>
      <c r="D369">
        <v>584.78800000000001</v>
      </c>
      <c r="E369">
        <v>580.12800000000004</v>
      </c>
      <c r="F369">
        <v>245.28100000000001</v>
      </c>
      <c r="G369">
        <v>1.6317E-3</v>
      </c>
      <c r="H369">
        <v>0.99511499999999997</v>
      </c>
      <c r="I369">
        <v>33</v>
      </c>
    </row>
    <row r="370" spans="1:9" x14ac:dyDescent="0.25">
      <c r="A370" t="s">
        <v>114</v>
      </c>
      <c r="B370">
        <v>869.47699999999998</v>
      </c>
      <c r="C370">
        <v>851.95799999999997</v>
      </c>
      <c r="D370">
        <v>584.66700000000003</v>
      </c>
      <c r="E370">
        <v>579.99800000000005</v>
      </c>
      <c r="F370">
        <v>245.33699999999999</v>
      </c>
      <c r="G370">
        <v>1.2331099999999999E-3</v>
      </c>
      <c r="H370">
        <v>0.99511300000000003</v>
      </c>
      <c r="I370">
        <v>22</v>
      </c>
    </row>
    <row r="371" spans="1:9" x14ac:dyDescent="0.25">
      <c r="A371" t="s">
        <v>114</v>
      </c>
      <c r="B371">
        <v>869.98099999999999</v>
      </c>
      <c r="C371">
        <v>852.52200000000005</v>
      </c>
      <c r="D371">
        <v>585.59</v>
      </c>
      <c r="E371">
        <v>580.96400000000006</v>
      </c>
      <c r="F371">
        <v>245.227</v>
      </c>
      <c r="G371">
        <v>1.26859E-3</v>
      </c>
      <c r="H371">
        <v>0.995116</v>
      </c>
      <c r="I371">
        <v>29</v>
      </c>
    </row>
    <row r="372" spans="1:9" x14ac:dyDescent="0.25">
      <c r="A372" t="s">
        <v>114</v>
      </c>
      <c r="B372">
        <v>869.24</v>
      </c>
      <c r="C372">
        <v>851.68700000000001</v>
      </c>
      <c r="D372">
        <v>584.58900000000006</v>
      </c>
      <c r="E372">
        <v>579.93399999999997</v>
      </c>
      <c r="F372">
        <v>245.214</v>
      </c>
      <c r="G372">
        <v>1.3657700000000001E-3</v>
      </c>
      <c r="H372">
        <v>0.995116</v>
      </c>
      <c r="I372">
        <v>24</v>
      </c>
    </row>
    <row r="373" spans="1:9" x14ac:dyDescent="0.25">
      <c r="A373" t="s">
        <v>114</v>
      </c>
      <c r="B373">
        <v>868.63300000000004</v>
      </c>
      <c r="C373">
        <v>851.20299999999997</v>
      </c>
      <c r="D373">
        <v>584.56399999999996</v>
      </c>
      <c r="E373">
        <v>579.93399999999997</v>
      </c>
      <c r="F373">
        <v>245.346</v>
      </c>
      <c r="G373">
        <v>1.23573E-3</v>
      </c>
      <c r="H373">
        <v>0.995116</v>
      </c>
      <c r="I373">
        <v>28</v>
      </c>
    </row>
    <row r="374" spans="1:9" x14ac:dyDescent="0.25">
      <c r="A374" t="s">
        <v>114</v>
      </c>
      <c r="B374">
        <v>868.70500000000004</v>
      </c>
      <c r="C374">
        <v>851.16</v>
      </c>
      <c r="D374">
        <v>584.51099999999997</v>
      </c>
      <c r="E374">
        <v>579.85199999999998</v>
      </c>
      <c r="F374">
        <v>245.14400000000001</v>
      </c>
      <c r="G374">
        <v>1.23314E-3</v>
      </c>
      <c r="H374">
        <v>0.99511499999999997</v>
      </c>
      <c r="I374">
        <v>25</v>
      </c>
    </row>
    <row r="375" spans="1:9" x14ac:dyDescent="0.25">
      <c r="A375" t="s">
        <v>114</v>
      </c>
      <c r="B375">
        <v>869.98099999999999</v>
      </c>
      <c r="C375">
        <v>852.50599999999997</v>
      </c>
      <c r="D375">
        <v>585.50900000000001</v>
      </c>
      <c r="E375">
        <v>580.85799999999995</v>
      </c>
      <c r="F375">
        <v>245.16200000000001</v>
      </c>
      <c r="G375">
        <v>1.25103E-3</v>
      </c>
      <c r="H375">
        <v>0.995116</v>
      </c>
      <c r="I375">
        <v>27</v>
      </c>
    </row>
    <row r="376" spans="1:9" x14ac:dyDescent="0.25">
      <c r="A376" t="s">
        <v>114</v>
      </c>
      <c r="B376">
        <v>869.78099999999995</v>
      </c>
      <c r="C376">
        <v>852.30700000000002</v>
      </c>
      <c r="D376">
        <v>584.9</v>
      </c>
      <c r="E376">
        <v>580.24699999999996</v>
      </c>
      <c r="F376">
        <v>245.298</v>
      </c>
      <c r="G376">
        <v>1.2394699999999999E-3</v>
      </c>
      <c r="H376">
        <v>0.995116</v>
      </c>
      <c r="I376">
        <v>25</v>
      </c>
    </row>
    <row r="377" spans="1:9" x14ac:dyDescent="0.25">
      <c r="A377" t="s">
        <v>114</v>
      </c>
      <c r="B377">
        <v>869.33100000000002</v>
      </c>
      <c r="C377">
        <v>851.846</v>
      </c>
      <c r="D377">
        <v>585.10799999999995</v>
      </c>
      <c r="E377">
        <v>580.46299999999997</v>
      </c>
      <c r="F377">
        <v>245.39599999999999</v>
      </c>
      <c r="G377">
        <v>1.2382199999999999E-3</v>
      </c>
      <c r="H377">
        <v>0.995116</v>
      </c>
      <c r="I377">
        <v>23</v>
      </c>
    </row>
    <row r="378" spans="1:9" x14ac:dyDescent="0.25">
      <c r="A378" t="s">
        <v>114</v>
      </c>
      <c r="B378">
        <v>869.05</v>
      </c>
      <c r="C378">
        <v>851.61199999999997</v>
      </c>
      <c r="D378">
        <v>584.74300000000005</v>
      </c>
      <c r="E378">
        <v>580.09699999999998</v>
      </c>
      <c r="F378">
        <v>245.261</v>
      </c>
      <c r="G378">
        <v>1.23785E-3</v>
      </c>
      <c r="H378">
        <v>0.99510600000000005</v>
      </c>
      <c r="I378">
        <v>27</v>
      </c>
    </row>
    <row r="379" spans="1:9" x14ac:dyDescent="0.25">
      <c r="A379" t="s">
        <v>114</v>
      </c>
      <c r="B379">
        <v>869.98400000000004</v>
      </c>
      <c r="C379">
        <v>852.49800000000005</v>
      </c>
      <c r="D379">
        <v>584.78</v>
      </c>
      <c r="E379">
        <v>580.13</v>
      </c>
      <c r="F379">
        <v>245.37299999999999</v>
      </c>
      <c r="G379">
        <v>1.2503E-3</v>
      </c>
      <c r="H379">
        <v>0.995116</v>
      </c>
      <c r="I379">
        <v>27</v>
      </c>
    </row>
    <row r="380" spans="1:9" x14ac:dyDescent="0.25">
      <c r="A380" t="s">
        <v>114</v>
      </c>
      <c r="B380">
        <v>869.43399999999997</v>
      </c>
      <c r="C380">
        <v>851.94799999999998</v>
      </c>
      <c r="D380">
        <v>584.74900000000002</v>
      </c>
      <c r="E380">
        <v>580.11</v>
      </c>
      <c r="F380">
        <v>245.255</v>
      </c>
      <c r="G380">
        <v>1.2571100000000001E-3</v>
      </c>
      <c r="H380">
        <v>0.995116</v>
      </c>
      <c r="I380">
        <v>26</v>
      </c>
    </row>
    <row r="381" spans="1:9" x14ac:dyDescent="0.25">
      <c r="A381" t="s">
        <v>114</v>
      </c>
      <c r="B381">
        <v>869.44600000000003</v>
      </c>
      <c r="C381">
        <v>852.01700000000005</v>
      </c>
      <c r="D381">
        <v>584.601</v>
      </c>
      <c r="E381">
        <v>579.98299999999995</v>
      </c>
      <c r="F381">
        <v>245.34399999999999</v>
      </c>
      <c r="G381">
        <v>1.23033E-3</v>
      </c>
      <c r="H381">
        <v>0.995116</v>
      </c>
      <c r="I381">
        <v>32</v>
      </c>
    </row>
    <row r="382" spans="1:9" x14ac:dyDescent="0.25">
      <c r="A382" t="s">
        <v>114</v>
      </c>
      <c r="B382">
        <v>869.34100000000001</v>
      </c>
      <c r="C382">
        <v>851.75199999999995</v>
      </c>
      <c r="D382">
        <v>584.74099999999999</v>
      </c>
      <c r="E382">
        <v>580.07799999999997</v>
      </c>
      <c r="F382">
        <v>245.22900000000001</v>
      </c>
      <c r="G382">
        <v>1.5624499999999999E-3</v>
      </c>
      <c r="H382">
        <v>0.995116</v>
      </c>
      <c r="I382">
        <v>26</v>
      </c>
    </row>
    <row r="383" spans="1:9" x14ac:dyDescent="0.25">
      <c r="A383" t="s">
        <v>114</v>
      </c>
      <c r="B383">
        <v>869.53300000000002</v>
      </c>
      <c r="C383">
        <v>852.14400000000001</v>
      </c>
      <c r="D383">
        <v>585.13</v>
      </c>
      <c r="E383">
        <v>580.50199999999995</v>
      </c>
      <c r="F383">
        <v>245.33199999999999</v>
      </c>
      <c r="G383">
        <v>1.3502E-3</v>
      </c>
      <c r="H383">
        <v>0.995116</v>
      </c>
      <c r="I383">
        <v>31</v>
      </c>
    </row>
    <row r="384" spans="1:9" x14ac:dyDescent="0.25">
      <c r="A384" t="s">
        <v>114</v>
      </c>
      <c r="B384">
        <v>869.75300000000004</v>
      </c>
      <c r="C384">
        <v>852.17</v>
      </c>
      <c r="D384">
        <v>585.28099999999995</v>
      </c>
      <c r="E384">
        <v>580.64700000000005</v>
      </c>
      <c r="F384">
        <v>245.14</v>
      </c>
      <c r="G384">
        <v>1.2644399999999999E-3</v>
      </c>
      <c r="H384">
        <v>0.99511499999999997</v>
      </c>
      <c r="I384">
        <v>26</v>
      </c>
    </row>
    <row r="385" spans="1:25" x14ac:dyDescent="0.25">
      <c r="A385" t="s">
        <v>114</v>
      </c>
      <c r="B385">
        <v>870.24</v>
      </c>
      <c r="C385">
        <v>852.73400000000004</v>
      </c>
      <c r="D385">
        <v>585.14200000000005</v>
      </c>
      <c r="E385">
        <v>580.51</v>
      </c>
      <c r="F385">
        <v>245.40899999999999</v>
      </c>
      <c r="G385">
        <v>1.70258E-3</v>
      </c>
      <c r="H385">
        <v>0.99511300000000003</v>
      </c>
      <c r="I385">
        <v>28</v>
      </c>
    </row>
    <row r="386" spans="1:25" x14ac:dyDescent="0.25">
      <c r="A386" t="s">
        <v>114</v>
      </c>
      <c r="B386">
        <v>871.61500000000001</v>
      </c>
      <c r="C386">
        <v>854.08900000000006</v>
      </c>
      <c r="D386">
        <v>586.351</v>
      </c>
      <c r="E386">
        <v>581.66700000000003</v>
      </c>
      <c r="F386">
        <v>245.178</v>
      </c>
      <c r="G386">
        <v>1.2695600000000001E-3</v>
      </c>
      <c r="H386">
        <v>0.99511499999999997</v>
      </c>
      <c r="I386">
        <v>29</v>
      </c>
    </row>
    <row r="387" spans="1:25" x14ac:dyDescent="0.25">
      <c r="A387" t="s">
        <v>114</v>
      </c>
      <c r="B387">
        <v>869.39300000000003</v>
      </c>
      <c r="C387">
        <v>851.94500000000005</v>
      </c>
      <c r="D387">
        <v>584.93700000000001</v>
      </c>
      <c r="E387">
        <v>580.31299999999999</v>
      </c>
      <c r="F387">
        <v>245.11</v>
      </c>
      <c r="G387">
        <v>1.24424E-3</v>
      </c>
      <c r="H387">
        <v>0.995116</v>
      </c>
      <c r="I387">
        <v>25</v>
      </c>
    </row>
    <row r="388" spans="1:25" x14ac:dyDescent="0.25">
      <c r="A388" t="s">
        <v>114</v>
      </c>
      <c r="B388">
        <v>868.59900000000005</v>
      </c>
      <c r="C388">
        <v>851.12300000000005</v>
      </c>
      <c r="D388">
        <v>584.59699999999998</v>
      </c>
      <c r="E388">
        <v>579.88800000000003</v>
      </c>
      <c r="F388">
        <v>245.17400000000001</v>
      </c>
      <c r="G388">
        <v>1.25388E-3</v>
      </c>
      <c r="H388">
        <v>0.99511499999999997</v>
      </c>
      <c r="I388">
        <v>28</v>
      </c>
    </row>
    <row r="389" spans="1:25" x14ac:dyDescent="0.25">
      <c r="A389" t="s">
        <v>114</v>
      </c>
      <c r="B389">
        <v>870.13599999999997</v>
      </c>
      <c r="C389">
        <v>852.69600000000003</v>
      </c>
      <c r="D389">
        <v>585.74699999999996</v>
      </c>
      <c r="E389">
        <v>581.10199999999998</v>
      </c>
      <c r="F389">
        <v>245.21600000000001</v>
      </c>
      <c r="G389">
        <v>1.2869999999999999E-3</v>
      </c>
      <c r="H389">
        <v>0.995116</v>
      </c>
      <c r="I389">
        <v>31</v>
      </c>
    </row>
    <row r="390" spans="1:25" x14ac:dyDescent="0.25">
      <c r="A390" t="s">
        <v>114</v>
      </c>
      <c r="B390">
        <v>869.36599999999999</v>
      </c>
      <c r="C390">
        <v>851.72199999999998</v>
      </c>
      <c r="D390">
        <v>584.99300000000005</v>
      </c>
      <c r="E390">
        <v>580.35299999999995</v>
      </c>
      <c r="F390">
        <v>245.23400000000001</v>
      </c>
      <c r="G390">
        <v>1.4952699999999999E-3</v>
      </c>
      <c r="H390">
        <v>0.99511300000000003</v>
      </c>
      <c r="I390">
        <v>24</v>
      </c>
    </row>
    <row r="391" spans="1:25" x14ac:dyDescent="0.25">
      <c r="A391" t="s">
        <v>114</v>
      </c>
      <c r="B391">
        <v>870.05399999999997</v>
      </c>
      <c r="C391">
        <v>852.45500000000004</v>
      </c>
      <c r="D391">
        <v>584.83399999999995</v>
      </c>
      <c r="E391">
        <v>580.18399999999997</v>
      </c>
      <c r="F391">
        <v>245.22399999999999</v>
      </c>
      <c r="G391">
        <v>1.23956E-3</v>
      </c>
      <c r="H391">
        <v>0.995116</v>
      </c>
      <c r="I391">
        <v>24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870.64200000000005</v>
      </c>
      <c r="C392">
        <v>853.03399999999999</v>
      </c>
      <c r="D392">
        <v>585.90099999999995</v>
      </c>
      <c r="E392">
        <v>581.27499999999998</v>
      </c>
      <c r="F392">
        <v>245.31700000000001</v>
      </c>
      <c r="G392">
        <v>1.2300900000000001E-3</v>
      </c>
      <c r="H392">
        <v>0.995116</v>
      </c>
      <c r="I392">
        <v>29</v>
      </c>
      <c r="R392">
        <f>AVERAGE(B343:B392)</f>
        <v>869.32346000000007</v>
      </c>
      <c r="S392">
        <f>AVERAGE(C343:C392)</f>
        <v>851.82906000000037</v>
      </c>
      <c r="U392">
        <f>_xlfn.VAR.P(B343:B392)</f>
        <v>0.55082420840000046</v>
      </c>
      <c r="V392">
        <f>_xlfn.VAR.P(C343:C392)</f>
        <v>0.54460813640001282</v>
      </c>
      <c r="X392">
        <f>1.96*SQRT(U392)/50</f>
        <v>2.909327261749315E-2</v>
      </c>
      <c r="Y392">
        <f>1.96*SQRT(V392)/50</f>
        <v>2.8928647509306682E-2</v>
      </c>
    </row>
    <row r="393" spans="1:25" x14ac:dyDescent="0.25">
      <c r="A393" t="s">
        <v>114</v>
      </c>
      <c r="B393">
        <v>43473.709323000003</v>
      </c>
      <c r="C393" t="s">
        <v>37</v>
      </c>
    </row>
    <row r="394" spans="1:25" x14ac:dyDescent="0.25">
      <c r="A394" t="s">
        <v>115</v>
      </c>
      <c r="B394">
        <v>870.53300000000002</v>
      </c>
      <c r="C394">
        <v>0</v>
      </c>
      <c r="D394">
        <v>0</v>
      </c>
      <c r="E394">
        <v>0</v>
      </c>
      <c r="F394">
        <v>0</v>
      </c>
      <c r="G394">
        <v>1.33493E-3</v>
      </c>
      <c r="H394">
        <v>0.99509000000000003</v>
      </c>
      <c r="I394">
        <v>25</v>
      </c>
    </row>
    <row r="395" spans="1:25" x14ac:dyDescent="0.25">
      <c r="A395" t="s">
        <v>115</v>
      </c>
      <c r="B395">
        <v>876.24599999999998</v>
      </c>
      <c r="C395">
        <v>0</v>
      </c>
      <c r="D395">
        <v>0</v>
      </c>
      <c r="E395">
        <v>0</v>
      </c>
      <c r="F395">
        <v>0</v>
      </c>
      <c r="G395">
        <v>1.2411499999999999E-3</v>
      </c>
      <c r="H395">
        <v>0.99511400000000005</v>
      </c>
      <c r="I395">
        <v>35</v>
      </c>
    </row>
    <row r="396" spans="1:25" x14ac:dyDescent="0.25">
      <c r="A396" t="s">
        <v>115</v>
      </c>
      <c r="B396">
        <v>883.36300000000006</v>
      </c>
      <c r="C396">
        <v>0</v>
      </c>
      <c r="D396">
        <v>0</v>
      </c>
      <c r="E396">
        <v>0</v>
      </c>
      <c r="F396">
        <v>0</v>
      </c>
      <c r="G396">
        <v>1.7433399999999999E-3</v>
      </c>
      <c r="H396">
        <v>0.99510399999999999</v>
      </c>
      <c r="I396">
        <v>32</v>
      </c>
    </row>
    <row r="397" spans="1:25" x14ac:dyDescent="0.25">
      <c r="A397" t="s">
        <v>115</v>
      </c>
      <c r="B397">
        <v>880.36300000000006</v>
      </c>
      <c r="C397">
        <v>0</v>
      </c>
      <c r="D397">
        <v>0</v>
      </c>
      <c r="E397">
        <v>0</v>
      </c>
      <c r="F397">
        <v>0</v>
      </c>
      <c r="G397">
        <v>1.2860199999999999E-3</v>
      </c>
      <c r="H397">
        <v>0.99511499999999997</v>
      </c>
      <c r="I397">
        <v>30</v>
      </c>
    </row>
    <row r="398" spans="1:25" x14ac:dyDescent="0.25">
      <c r="A398" t="s">
        <v>115</v>
      </c>
      <c r="B398">
        <v>876.89800000000002</v>
      </c>
      <c r="C398">
        <v>0</v>
      </c>
      <c r="D398">
        <v>0</v>
      </c>
      <c r="E398">
        <v>0</v>
      </c>
      <c r="F398">
        <v>0</v>
      </c>
      <c r="G398">
        <v>1.23135E-3</v>
      </c>
      <c r="H398">
        <v>0.99511400000000005</v>
      </c>
      <c r="I398">
        <v>29</v>
      </c>
    </row>
    <row r="399" spans="1:25" x14ac:dyDescent="0.25">
      <c r="A399" t="s">
        <v>115</v>
      </c>
      <c r="B399">
        <v>876.53099999999995</v>
      </c>
      <c r="C399">
        <v>0</v>
      </c>
      <c r="D399">
        <v>0</v>
      </c>
      <c r="E399">
        <v>0</v>
      </c>
      <c r="F399">
        <v>0</v>
      </c>
      <c r="G399">
        <v>1.72857E-3</v>
      </c>
      <c r="H399">
        <v>0.995116</v>
      </c>
      <c r="I399">
        <v>29</v>
      </c>
    </row>
    <row r="400" spans="1:25" x14ac:dyDescent="0.25">
      <c r="A400" t="s">
        <v>115</v>
      </c>
      <c r="B400">
        <v>877.50900000000001</v>
      </c>
      <c r="C400">
        <v>0</v>
      </c>
      <c r="D400">
        <v>0</v>
      </c>
      <c r="E400">
        <v>0</v>
      </c>
      <c r="F400">
        <v>0</v>
      </c>
      <c r="G400">
        <v>1.31431E-3</v>
      </c>
      <c r="H400">
        <v>0.99511499999999997</v>
      </c>
      <c r="I400">
        <v>27</v>
      </c>
    </row>
    <row r="401" spans="1:9" x14ac:dyDescent="0.25">
      <c r="A401" t="s">
        <v>115</v>
      </c>
      <c r="B401">
        <v>875.85199999999998</v>
      </c>
      <c r="C401">
        <v>0</v>
      </c>
      <c r="D401">
        <v>0</v>
      </c>
      <c r="E401">
        <v>0</v>
      </c>
      <c r="F401">
        <v>0</v>
      </c>
      <c r="G401">
        <v>1.2455700000000001E-3</v>
      </c>
      <c r="H401">
        <v>0.99511499999999997</v>
      </c>
      <c r="I401">
        <v>26</v>
      </c>
    </row>
    <row r="402" spans="1:9" x14ac:dyDescent="0.25">
      <c r="A402" t="s">
        <v>115</v>
      </c>
      <c r="B402">
        <v>875.90200000000004</v>
      </c>
      <c r="C402">
        <v>0</v>
      </c>
      <c r="D402">
        <v>0</v>
      </c>
      <c r="E402">
        <v>0</v>
      </c>
      <c r="F402">
        <v>0</v>
      </c>
      <c r="G402">
        <v>1.23168E-3</v>
      </c>
      <c r="H402">
        <v>0.995116</v>
      </c>
      <c r="I402">
        <v>32</v>
      </c>
    </row>
    <row r="403" spans="1:9" x14ac:dyDescent="0.25">
      <c r="A403" t="s">
        <v>115</v>
      </c>
      <c r="B403">
        <v>876.70399999999995</v>
      </c>
      <c r="C403">
        <v>0</v>
      </c>
      <c r="D403">
        <v>0</v>
      </c>
      <c r="E403">
        <v>0</v>
      </c>
      <c r="F403">
        <v>0</v>
      </c>
      <c r="G403">
        <v>1.2304900000000001E-3</v>
      </c>
      <c r="H403">
        <v>0.995116</v>
      </c>
      <c r="I403">
        <v>31</v>
      </c>
    </row>
    <row r="404" spans="1:9" x14ac:dyDescent="0.25">
      <c r="A404" t="s">
        <v>115</v>
      </c>
      <c r="B404">
        <v>876.98500000000001</v>
      </c>
      <c r="C404">
        <v>0</v>
      </c>
      <c r="D404">
        <v>0</v>
      </c>
      <c r="E404">
        <v>0</v>
      </c>
      <c r="F404">
        <v>0</v>
      </c>
      <c r="G404">
        <v>1.23269E-3</v>
      </c>
      <c r="H404">
        <v>0.99511499999999997</v>
      </c>
      <c r="I404">
        <v>31</v>
      </c>
    </row>
    <row r="405" spans="1:9" x14ac:dyDescent="0.25">
      <c r="A405" t="s">
        <v>115</v>
      </c>
      <c r="B405">
        <v>878.73299999999995</v>
      </c>
      <c r="C405">
        <v>0</v>
      </c>
      <c r="D405">
        <v>0</v>
      </c>
      <c r="E405">
        <v>0</v>
      </c>
      <c r="F405">
        <v>0</v>
      </c>
      <c r="G405">
        <v>1.23076E-3</v>
      </c>
      <c r="H405">
        <v>0.995116</v>
      </c>
      <c r="I405">
        <v>34</v>
      </c>
    </row>
    <row r="406" spans="1:9" x14ac:dyDescent="0.25">
      <c r="A406" t="s">
        <v>115</v>
      </c>
      <c r="B406">
        <v>878.99300000000005</v>
      </c>
      <c r="C406">
        <v>0</v>
      </c>
      <c r="D406">
        <v>0</v>
      </c>
      <c r="E406">
        <v>0</v>
      </c>
      <c r="F406">
        <v>0</v>
      </c>
      <c r="G406">
        <v>1.2366199999999999E-3</v>
      </c>
      <c r="H406">
        <v>0.99511499999999997</v>
      </c>
      <c r="I406">
        <v>32</v>
      </c>
    </row>
    <row r="407" spans="1:9" x14ac:dyDescent="0.25">
      <c r="A407" t="s">
        <v>115</v>
      </c>
      <c r="B407">
        <v>877.79100000000005</v>
      </c>
      <c r="C407">
        <v>0</v>
      </c>
      <c r="D407">
        <v>0</v>
      </c>
      <c r="E407">
        <v>0</v>
      </c>
      <c r="F407">
        <v>0</v>
      </c>
      <c r="G407">
        <v>2.6612599999999999E-3</v>
      </c>
      <c r="H407">
        <v>0.995116</v>
      </c>
      <c r="I407">
        <v>33</v>
      </c>
    </row>
    <row r="408" spans="1:9" x14ac:dyDescent="0.25">
      <c r="A408" t="s">
        <v>115</v>
      </c>
      <c r="B408">
        <v>877.77599999999995</v>
      </c>
      <c r="C408">
        <v>0</v>
      </c>
      <c r="D408">
        <v>0</v>
      </c>
      <c r="E408">
        <v>0</v>
      </c>
      <c r="F408">
        <v>0</v>
      </c>
      <c r="G408">
        <v>1.2835500000000001E-3</v>
      </c>
      <c r="H408">
        <v>0.995116</v>
      </c>
      <c r="I408">
        <v>35</v>
      </c>
    </row>
    <row r="409" spans="1:9" x14ac:dyDescent="0.25">
      <c r="A409" t="s">
        <v>115</v>
      </c>
      <c r="B409">
        <v>876.94200000000001</v>
      </c>
      <c r="C409">
        <v>0</v>
      </c>
      <c r="D409">
        <v>0</v>
      </c>
      <c r="E409">
        <v>0</v>
      </c>
      <c r="F409">
        <v>0</v>
      </c>
      <c r="G409">
        <v>1.2413999999999999E-3</v>
      </c>
      <c r="H409">
        <v>0.995116</v>
      </c>
      <c r="I409">
        <v>31</v>
      </c>
    </row>
    <row r="410" spans="1:9" x14ac:dyDescent="0.25">
      <c r="A410" t="s">
        <v>115</v>
      </c>
      <c r="B410">
        <v>874.46400000000006</v>
      </c>
      <c r="C410">
        <v>0</v>
      </c>
      <c r="D410">
        <v>0</v>
      </c>
      <c r="E410">
        <v>0</v>
      </c>
      <c r="F410">
        <v>0</v>
      </c>
      <c r="G410">
        <v>1.24245E-3</v>
      </c>
      <c r="H410">
        <v>0.995116</v>
      </c>
      <c r="I410">
        <v>29</v>
      </c>
    </row>
    <row r="411" spans="1:9" x14ac:dyDescent="0.25">
      <c r="A411" t="s">
        <v>115</v>
      </c>
      <c r="B411">
        <v>880.94399999999996</v>
      </c>
      <c r="C411">
        <v>0</v>
      </c>
      <c r="D411">
        <v>0</v>
      </c>
      <c r="E411">
        <v>0</v>
      </c>
      <c r="F411">
        <v>0</v>
      </c>
      <c r="G411">
        <v>1.2522E-3</v>
      </c>
      <c r="H411">
        <v>0.99511499999999997</v>
      </c>
      <c r="I411">
        <v>35</v>
      </c>
    </row>
    <row r="412" spans="1:9" x14ac:dyDescent="0.25">
      <c r="A412" t="s">
        <v>115</v>
      </c>
      <c r="B412">
        <v>877.18100000000004</v>
      </c>
      <c r="C412">
        <v>0</v>
      </c>
      <c r="D412">
        <v>0</v>
      </c>
      <c r="E412">
        <v>0</v>
      </c>
      <c r="F412">
        <v>0</v>
      </c>
      <c r="G412">
        <v>1.23386E-3</v>
      </c>
      <c r="H412">
        <v>0.99511099999999997</v>
      </c>
      <c r="I412">
        <v>24</v>
      </c>
    </row>
    <row r="413" spans="1:9" x14ac:dyDescent="0.25">
      <c r="A413" t="s">
        <v>115</v>
      </c>
      <c r="B413">
        <v>876.346</v>
      </c>
      <c r="C413">
        <v>0</v>
      </c>
      <c r="D413">
        <v>0</v>
      </c>
      <c r="E413">
        <v>0</v>
      </c>
      <c r="F413">
        <v>0</v>
      </c>
      <c r="G413">
        <v>1.2701100000000001E-3</v>
      </c>
      <c r="H413">
        <v>0.99511499999999997</v>
      </c>
      <c r="I413">
        <v>34</v>
      </c>
    </row>
    <row r="414" spans="1:9" x14ac:dyDescent="0.25">
      <c r="A414" t="s">
        <v>115</v>
      </c>
      <c r="B414">
        <v>876.69899999999996</v>
      </c>
      <c r="C414">
        <v>0</v>
      </c>
      <c r="D414">
        <v>0</v>
      </c>
      <c r="E414">
        <v>0</v>
      </c>
      <c r="F414">
        <v>0</v>
      </c>
      <c r="G414">
        <v>1.2359999999999999E-3</v>
      </c>
      <c r="H414">
        <v>0.995116</v>
      </c>
      <c r="I414">
        <v>32</v>
      </c>
    </row>
    <row r="415" spans="1:9" x14ac:dyDescent="0.25">
      <c r="A415" t="s">
        <v>115</v>
      </c>
      <c r="B415">
        <v>876.63699999999994</v>
      </c>
      <c r="C415">
        <v>0</v>
      </c>
      <c r="D415">
        <v>0</v>
      </c>
      <c r="E415">
        <v>0</v>
      </c>
      <c r="F415">
        <v>0</v>
      </c>
      <c r="G415">
        <v>1.24872E-3</v>
      </c>
      <c r="H415">
        <v>0.99511499999999997</v>
      </c>
      <c r="I415">
        <v>34</v>
      </c>
    </row>
    <row r="416" spans="1:9" x14ac:dyDescent="0.25">
      <c r="A416" t="s">
        <v>115</v>
      </c>
      <c r="B416">
        <v>874.43700000000001</v>
      </c>
      <c r="C416">
        <v>0</v>
      </c>
      <c r="D416">
        <v>0</v>
      </c>
      <c r="E416">
        <v>0</v>
      </c>
      <c r="F416">
        <v>0</v>
      </c>
      <c r="G416">
        <v>1.39117E-3</v>
      </c>
      <c r="H416">
        <v>0.995116</v>
      </c>
      <c r="I416">
        <v>31</v>
      </c>
    </row>
    <row r="417" spans="1:9" x14ac:dyDescent="0.25">
      <c r="A417" t="s">
        <v>115</v>
      </c>
      <c r="B417">
        <v>877.64800000000002</v>
      </c>
      <c r="C417">
        <v>0</v>
      </c>
      <c r="D417">
        <v>0</v>
      </c>
      <c r="E417">
        <v>0</v>
      </c>
      <c r="F417">
        <v>0</v>
      </c>
      <c r="G417">
        <v>1.2814E-3</v>
      </c>
      <c r="H417">
        <v>0.995116</v>
      </c>
      <c r="I417">
        <v>31</v>
      </c>
    </row>
    <row r="418" spans="1:9" x14ac:dyDescent="0.25">
      <c r="A418" t="s">
        <v>115</v>
      </c>
      <c r="B418">
        <v>877.404</v>
      </c>
      <c r="C418">
        <v>0</v>
      </c>
      <c r="D418">
        <v>0</v>
      </c>
      <c r="E418">
        <v>0</v>
      </c>
      <c r="F418">
        <v>0</v>
      </c>
      <c r="G418">
        <v>1.25107E-3</v>
      </c>
      <c r="H418">
        <v>0.99511400000000005</v>
      </c>
      <c r="I418">
        <v>42</v>
      </c>
    </row>
    <row r="419" spans="1:9" x14ac:dyDescent="0.25">
      <c r="A419" t="s">
        <v>115</v>
      </c>
      <c r="B419">
        <v>876.91800000000001</v>
      </c>
      <c r="C419">
        <v>0</v>
      </c>
      <c r="D419">
        <v>0</v>
      </c>
      <c r="E419">
        <v>0</v>
      </c>
      <c r="F419">
        <v>0</v>
      </c>
      <c r="G419">
        <v>1.23142E-3</v>
      </c>
      <c r="H419">
        <v>0.995116</v>
      </c>
      <c r="I419">
        <v>33</v>
      </c>
    </row>
    <row r="420" spans="1:9" x14ac:dyDescent="0.25">
      <c r="A420" t="s">
        <v>115</v>
      </c>
      <c r="B420">
        <v>878.41399999999999</v>
      </c>
      <c r="C420">
        <v>0</v>
      </c>
      <c r="D420">
        <v>0</v>
      </c>
      <c r="E420">
        <v>0</v>
      </c>
      <c r="F420">
        <v>0</v>
      </c>
      <c r="G420">
        <v>1.25479E-3</v>
      </c>
      <c r="H420">
        <v>0.995116</v>
      </c>
      <c r="I420">
        <v>24</v>
      </c>
    </row>
    <row r="421" spans="1:9" x14ac:dyDescent="0.25">
      <c r="A421" t="s">
        <v>115</v>
      </c>
      <c r="B421">
        <v>875.58799999999997</v>
      </c>
      <c r="C421">
        <v>0</v>
      </c>
      <c r="D421">
        <v>0</v>
      </c>
      <c r="E421">
        <v>0</v>
      </c>
      <c r="F421">
        <v>0</v>
      </c>
      <c r="G421">
        <v>1.6179499999999999E-3</v>
      </c>
      <c r="H421">
        <v>0.99511499999999997</v>
      </c>
      <c r="I421">
        <v>27</v>
      </c>
    </row>
    <row r="422" spans="1:9" x14ac:dyDescent="0.25">
      <c r="A422" t="s">
        <v>115</v>
      </c>
      <c r="B422">
        <v>873.08</v>
      </c>
      <c r="C422">
        <v>0</v>
      </c>
      <c r="D422">
        <v>0</v>
      </c>
      <c r="E422">
        <v>0</v>
      </c>
      <c r="F422">
        <v>0</v>
      </c>
      <c r="G422">
        <v>1.23488E-3</v>
      </c>
      <c r="H422">
        <v>0.995116</v>
      </c>
      <c r="I422">
        <v>28</v>
      </c>
    </row>
    <row r="423" spans="1:9" x14ac:dyDescent="0.25">
      <c r="A423" t="s">
        <v>115</v>
      </c>
      <c r="B423">
        <v>875.13699999999994</v>
      </c>
      <c r="C423">
        <v>0</v>
      </c>
      <c r="D423">
        <v>0</v>
      </c>
      <c r="E423">
        <v>0</v>
      </c>
      <c r="F423">
        <v>0</v>
      </c>
      <c r="G423">
        <v>1.2554599999999999E-3</v>
      </c>
      <c r="H423">
        <v>0.995116</v>
      </c>
      <c r="I423">
        <v>27</v>
      </c>
    </row>
    <row r="424" spans="1:9" x14ac:dyDescent="0.25">
      <c r="A424" t="s">
        <v>115</v>
      </c>
      <c r="B424">
        <v>876.79</v>
      </c>
      <c r="C424">
        <v>0</v>
      </c>
      <c r="D424">
        <v>0</v>
      </c>
      <c r="E424">
        <v>0</v>
      </c>
      <c r="F424">
        <v>0</v>
      </c>
      <c r="G424">
        <v>1.4195900000000001E-3</v>
      </c>
      <c r="H424">
        <v>0.99511499999999997</v>
      </c>
      <c r="I424">
        <v>28</v>
      </c>
    </row>
    <row r="425" spans="1:9" x14ac:dyDescent="0.25">
      <c r="A425" t="s">
        <v>115</v>
      </c>
      <c r="B425">
        <v>874.40899999999999</v>
      </c>
      <c r="C425">
        <v>0</v>
      </c>
      <c r="D425">
        <v>0</v>
      </c>
      <c r="E425">
        <v>0</v>
      </c>
      <c r="F425">
        <v>0</v>
      </c>
      <c r="G425">
        <v>1.2522200000000001E-3</v>
      </c>
      <c r="H425">
        <v>0.99511499999999997</v>
      </c>
      <c r="I425">
        <v>33</v>
      </c>
    </row>
    <row r="426" spans="1:9" x14ac:dyDescent="0.25">
      <c r="A426" t="s">
        <v>115</v>
      </c>
      <c r="B426">
        <v>875.25800000000004</v>
      </c>
      <c r="C426">
        <v>0</v>
      </c>
      <c r="D426">
        <v>0</v>
      </c>
      <c r="E426">
        <v>0</v>
      </c>
      <c r="F426">
        <v>0</v>
      </c>
      <c r="G426">
        <v>1.2466300000000001E-3</v>
      </c>
      <c r="H426">
        <v>0.995116</v>
      </c>
      <c r="I426">
        <v>28</v>
      </c>
    </row>
    <row r="427" spans="1:9" x14ac:dyDescent="0.25">
      <c r="A427" t="s">
        <v>115</v>
      </c>
      <c r="B427">
        <v>879.31</v>
      </c>
      <c r="C427">
        <v>0</v>
      </c>
      <c r="D427">
        <v>0</v>
      </c>
      <c r="E427">
        <v>0</v>
      </c>
      <c r="F427">
        <v>0</v>
      </c>
      <c r="G427">
        <v>1.30226E-3</v>
      </c>
      <c r="H427">
        <v>0.995116</v>
      </c>
      <c r="I427">
        <v>31</v>
      </c>
    </row>
    <row r="428" spans="1:9" x14ac:dyDescent="0.25">
      <c r="A428" t="s">
        <v>115</v>
      </c>
      <c r="B428">
        <v>877.904</v>
      </c>
      <c r="C428">
        <v>0</v>
      </c>
      <c r="D428">
        <v>0</v>
      </c>
      <c r="E428">
        <v>0</v>
      </c>
      <c r="F428">
        <v>0</v>
      </c>
      <c r="G428">
        <v>1.8043E-3</v>
      </c>
      <c r="H428">
        <v>0.99510100000000001</v>
      </c>
      <c r="I428">
        <v>34</v>
      </c>
    </row>
    <row r="429" spans="1:9" x14ac:dyDescent="0.25">
      <c r="A429" t="s">
        <v>115</v>
      </c>
      <c r="B429">
        <v>877.58900000000006</v>
      </c>
      <c r="C429">
        <v>0</v>
      </c>
      <c r="D429">
        <v>0</v>
      </c>
      <c r="E429">
        <v>0</v>
      </c>
      <c r="F429">
        <v>0</v>
      </c>
      <c r="G429">
        <v>1.2303399999999999E-3</v>
      </c>
      <c r="H429">
        <v>0.99511499999999997</v>
      </c>
      <c r="I429">
        <v>25</v>
      </c>
    </row>
    <row r="430" spans="1:9" x14ac:dyDescent="0.25">
      <c r="A430" t="s">
        <v>115</v>
      </c>
      <c r="B430">
        <v>878.98699999999997</v>
      </c>
      <c r="C430">
        <v>0</v>
      </c>
      <c r="D430">
        <v>0</v>
      </c>
      <c r="E430">
        <v>0</v>
      </c>
      <c r="F430">
        <v>0</v>
      </c>
      <c r="G430">
        <v>1.6319699999999999E-3</v>
      </c>
      <c r="H430">
        <v>0.99510600000000005</v>
      </c>
      <c r="I430">
        <v>30</v>
      </c>
    </row>
    <row r="431" spans="1:9" x14ac:dyDescent="0.25">
      <c r="A431" t="s">
        <v>115</v>
      </c>
      <c r="B431">
        <v>879.52599999999995</v>
      </c>
      <c r="C431">
        <v>0</v>
      </c>
      <c r="D431">
        <v>0</v>
      </c>
      <c r="E431">
        <v>0</v>
      </c>
      <c r="F431">
        <v>0</v>
      </c>
      <c r="G431">
        <v>1.46839E-3</v>
      </c>
      <c r="H431">
        <v>0.99511300000000003</v>
      </c>
      <c r="I431">
        <v>37</v>
      </c>
    </row>
    <row r="432" spans="1:9" x14ac:dyDescent="0.25">
      <c r="A432" t="s">
        <v>115</v>
      </c>
      <c r="B432">
        <v>877.33699999999999</v>
      </c>
      <c r="C432">
        <v>0</v>
      </c>
      <c r="D432">
        <v>0</v>
      </c>
      <c r="E432">
        <v>0</v>
      </c>
      <c r="F432">
        <v>0</v>
      </c>
      <c r="G432">
        <v>1.4578099999999999E-3</v>
      </c>
      <c r="H432">
        <v>0.995116</v>
      </c>
      <c r="I432">
        <v>31</v>
      </c>
    </row>
    <row r="433" spans="1:25" x14ac:dyDescent="0.25">
      <c r="A433" t="s">
        <v>115</v>
      </c>
      <c r="B433">
        <v>882.41399999999999</v>
      </c>
      <c r="C433">
        <v>0</v>
      </c>
      <c r="D433">
        <v>0</v>
      </c>
      <c r="E433">
        <v>0</v>
      </c>
      <c r="F433">
        <v>0</v>
      </c>
      <c r="G433">
        <v>1.23029E-3</v>
      </c>
      <c r="H433">
        <v>0.995116</v>
      </c>
      <c r="I433">
        <v>29</v>
      </c>
    </row>
    <row r="434" spans="1:25" x14ac:dyDescent="0.25">
      <c r="A434" t="s">
        <v>115</v>
      </c>
      <c r="B434">
        <v>884.59799999999996</v>
      </c>
      <c r="C434">
        <v>0</v>
      </c>
      <c r="D434">
        <v>0</v>
      </c>
      <c r="E434">
        <v>0</v>
      </c>
      <c r="F434">
        <v>0</v>
      </c>
      <c r="G434">
        <v>1.3089499999999999E-3</v>
      </c>
      <c r="H434">
        <v>0.995116</v>
      </c>
      <c r="I434">
        <v>29</v>
      </c>
    </row>
    <row r="435" spans="1:25" x14ac:dyDescent="0.25">
      <c r="A435" t="s">
        <v>115</v>
      </c>
      <c r="B435">
        <v>879.63400000000001</v>
      </c>
      <c r="C435">
        <v>0</v>
      </c>
      <c r="D435">
        <v>0</v>
      </c>
      <c r="E435">
        <v>0</v>
      </c>
      <c r="F435">
        <v>0</v>
      </c>
      <c r="G435">
        <v>1.2509400000000001E-3</v>
      </c>
      <c r="H435">
        <v>0.995116</v>
      </c>
      <c r="I435">
        <v>29</v>
      </c>
    </row>
    <row r="436" spans="1:25" x14ac:dyDescent="0.25">
      <c r="A436" t="s">
        <v>115</v>
      </c>
      <c r="B436">
        <v>888.03200000000004</v>
      </c>
      <c r="C436">
        <v>0</v>
      </c>
      <c r="D436">
        <v>0</v>
      </c>
      <c r="E436">
        <v>0</v>
      </c>
      <c r="F436">
        <v>0</v>
      </c>
      <c r="G436">
        <v>1.2306299999999999E-3</v>
      </c>
      <c r="H436">
        <v>0.995116</v>
      </c>
      <c r="I436">
        <v>25</v>
      </c>
    </row>
    <row r="437" spans="1:25" x14ac:dyDescent="0.25">
      <c r="A437" t="s">
        <v>115</v>
      </c>
      <c r="B437">
        <v>878.048</v>
      </c>
      <c r="C437">
        <v>0</v>
      </c>
      <c r="D437">
        <v>0</v>
      </c>
      <c r="E437">
        <v>0</v>
      </c>
      <c r="F437">
        <v>0</v>
      </c>
      <c r="G437">
        <v>1.2428599999999999E-3</v>
      </c>
      <c r="H437">
        <v>0.995116</v>
      </c>
      <c r="I437">
        <v>24</v>
      </c>
    </row>
    <row r="438" spans="1:25" x14ac:dyDescent="0.25">
      <c r="A438" t="s">
        <v>115</v>
      </c>
      <c r="B438">
        <v>877.97199999999998</v>
      </c>
      <c r="C438">
        <v>0</v>
      </c>
      <c r="D438">
        <v>0</v>
      </c>
      <c r="E438">
        <v>0</v>
      </c>
      <c r="F438">
        <v>0</v>
      </c>
      <c r="G438">
        <v>1.5591400000000001E-3</v>
      </c>
      <c r="H438">
        <v>0.99511499999999997</v>
      </c>
      <c r="I438">
        <v>29</v>
      </c>
    </row>
    <row r="439" spans="1:25" x14ac:dyDescent="0.25">
      <c r="A439" t="s">
        <v>115</v>
      </c>
      <c r="B439">
        <v>879.31600000000003</v>
      </c>
      <c r="C439">
        <v>0</v>
      </c>
      <c r="D439">
        <v>0</v>
      </c>
      <c r="E439">
        <v>0</v>
      </c>
      <c r="F439">
        <v>0</v>
      </c>
      <c r="G439">
        <v>1.2306800000000001E-3</v>
      </c>
      <c r="H439">
        <v>0.995116</v>
      </c>
      <c r="I439">
        <v>29</v>
      </c>
    </row>
    <row r="440" spans="1:25" x14ac:dyDescent="0.25">
      <c r="A440" t="s">
        <v>115</v>
      </c>
      <c r="B440">
        <v>881.58299999999997</v>
      </c>
      <c r="C440">
        <v>0</v>
      </c>
      <c r="D440">
        <v>0</v>
      </c>
      <c r="E440">
        <v>0</v>
      </c>
      <c r="F440">
        <v>0</v>
      </c>
      <c r="G440">
        <v>1.4026799999999999E-3</v>
      </c>
      <c r="H440">
        <v>0.995116</v>
      </c>
      <c r="I440">
        <v>35</v>
      </c>
    </row>
    <row r="441" spans="1:25" x14ac:dyDescent="0.25">
      <c r="A441" t="s">
        <v>115</v>
      </c>
      <c r="B441">
        <v>878.06</v>
      </c>
      <c r="C441">
        <v>0</v>
      </c>
      <c r="D441">
        <v>0</v>
      </c>
      <c r="E441">
        <v>0</v>
      </c>
      <c r="F441">
        <v>0</v>
      </c>
      <c r="G441">
        <v>1.2418900000000001E-3</v>
      </c>
      <c r="H441">
        <v>0.995116</v>
      </c>
      <c r="I441">
        <v>25</v>
      </c>
    </row>
    <row r="442" spans="1:25" x14ac:dyDescent="0.25">
      <c r="A442" t="s">
        <v>115</v>
      </c>
      <c r="B442">
        <v>878.13199999999995</v>
      </c>
      <c r="C442">
        <v>0</v>
      </c>
      <c r="D442">
        <v>0</v>
      </c>
      <c r="E442">
        <v>0</v>
      </c>
      <c r="F442">
        <v>0</v>
      </c>
      <c r="G442">
        <v>1.3736200000000001E-3</v>
      </c>
      <c r="H442">
        <v>0.99511400000000005</v>
      </c>
      <c r="I442">
        <v>30</v>
      </c>
    </row>
    <row r="443" spans="1:25" x14ac:dyDescent="0.25">
      <c r="A443" t="s">
        <v>115</v>
      </c>
      <c r="B443">
        <v>878.471</v>
      </c>
      <c r="C443">
        <v>0</v>
      </c>
      <c r="D443">
        <v>0</v>
      </c>
      <c r="E443">
        <v>0</v>
      </c>
      <c r="F443">
        <v>0</v>
      </c>
      <c r="G443">
        <v>1.2371400000000001E-3</v>
      </c>
      <c r="H443">
        <v>0.995116</v>
      </c>
      <c r="I443">
        <v>33</v>
      </c>
    </row>
    <row r="444" spans="1:25" x14ac:dyDescent="0.25">
      <c r="A444" t="s">
        <v>115</v>
      </c>
      <c r="B444">
        <v>878.59500000000003</v>
      </c>
      <c r="C444">
        <v>0</v>
      </c>
      <c r="D444">
        <v>0</v>
      </c>
      <c r="E444">
        <v>0</v>
      </c>
      <c r="F444">
        <v>0</v>
      </c>
      <c r="G444">
        <v>1.36812E-3</v>
      </c>
      <c r="H444">
        <v>0.99511300000000003</v>
      </c>
      <c r="I444">
        <v>24</v>
      </c>
    </row>
    <row r="445" spans="1:25" x14ac:dyDescent="0.25">
      <c r="A445" t="s">
        <v>115</v>
      </c>
      <c r="B445">
        <v>881.35799999999995</v>
      </c>
      <c r="C445">
        <v>0</v>
      </c>
      <c r="D445">
        <v>0</v>
      </c>
      <c r="E445">
        <v>0</v>
      </c>
      <c r="F445">
        <v>0</v>
      </c>
      <c r="G445">
        <v>1.2323900000000001E-3</v>
      </c>
      <c r="H445">
        <v>0.995116</v>
      </c>
      <c r="I445">
        <v>32</v>
      </c>
    </row>
    <row r="446" spans="1:25" x14ac:dyDescent="0.25">
      <c r="A446" t="s">
        <v>115</v>
      </c>
      <c r="B446">
        <v>880.38099999999997</v>
      </c>
      <c r="C446">
        <v>0</v>
      </c>
      <c r="D446">
        <v>0</v>
      </c>
      <c r="E446">
        <v>0</v>
      </c>
      <c r="F446">
        <v>0</v>
      </c>
      <c r="G446">
        <v>1.2306400000000001E-3</v>
      </c>
      <c r="H446">
        <v>0.995116</v>
      </c>
      <c r="I446">
        <v>30</v>
      </c>
    </row>
    <row r="447" spans="1:25" x14ac:dyDescent="0.25">
      <c r="A447" t="s">
        <v>115</v>
      </c>
      <c r="B447">
        <v>878.69100000000003</v>
      </c>
      <c r="C447">
        <v>0</v>
      </c>
      <c r="D447">
        <v>0</v>
      </c>
      <c r="E447">
        <v>0</v>
      </c>
      <c r="F447">
        <v>0</v>
      </c>
      <c r="G447">
        <v>1.2301300000000001E-3</v>
      </c>
      <c r="H447">
        <v>0.995116</v>
      </c>
      <c r="I447">
        <v>35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879.56200000000001</v>
      </c>
      <c r="C448">
        <v>0</v>
      </c>
      <c r="D448">
        <v>0</v>
      </c>
      <c r="E448">
        <v>0</v>
      </c>
      <c r="F448">
        <v>0</v>
      </c>
      <c r="G448">
        <v>1.23671E-3</v>
      </c>
      <c r="H448">
        <v>0.995116</v>
      </c>
      <c r="I448">
        <v>34</v>
      </c>
      <c r="R448">
        <f>AVERAGE(B399:B448)</f>
        <v>878.05143999999996</v>
      </c>
      <c r="S448">
        <f>AVERAGE(C399:C448)</f>
        <v>0</v>
      </c>
      <c r="U448">
        <f>_xlfn.VAR.P(B399:B448)</f>
        <v>6.5293599263999784</v>
      </c>
      <c r="V448">
        <f>_xlfn.VAR.P(C399:C448)</f>
        <v>0</v>
      </c>
      <c r="X448">
        <f>1.96*SQRT(U448)/50</f>
        <v>0.10016624000781532</v>
      </c>
      <c r="Y448">
        <f>1.96*SQRT(V448)/50</f>
        <v>0</v>
      </c>
    </row>
    <row r="449" spans="1:9" x14ac:dyDescent="0.25">
      <c r="A449" t="s">
        <v>115</v>
      </c>
      <c r="B449">
        <v>43910.708587000001</v>
      </c>
      <c r="C449" t="s">
        <v>37</v>
      </c>
    </row>
    <row r="450" spans="1:9" x14ac:dyDescent="0.25">
      <c r="A450" t="s">
        <v>116</v>
      </c>
      <c r="B450">
        <v>815.92600000000004</v>
      </c>
      <c r="C450">
        <v>797.78700000000003</v>
      </c>
      <c r="D450">
        <v>529.59199999999998</v>
      </c>
      <c r="E450">
        <v>525.07299999999998</v>
      </c>
      <c r="F450">
        <v>246.84700000000001</v>
      </c>
      <c r="G450">
        <v>1.2356100000000001E-3</v>
      </c>
      <c r="H450">
        <v>0.995116</v>
      </c>
      <c r="I450">
        <v>0</v>
      </c>
    </row>
    <row r="451" spans="1:9" x14ac:dyDescent="0.25">
      <c r="A451" t="s">
        <v>116</v>
      </c>
      <c r="B451">
        <v>813.928</v>
      </c>
      <c r="C451">
        <v>796.29300000000001</v>
      </c>
      <c r="D451">
        <v>528.43100000000004</v>
      </c>
      <c r="E451">
        <v>523.93200000000002</v>
      </c>
      <c r="F451">
        <v>245.92099999999999</v>
      </c>
      <c r="G451">
        <v>1.2450600000000001E-3</v>
      </c>
      <c r="H451">
        <v>0.995116</v>
      </c>
      <c r="I451">
        <v>0</v>
      </c>
    </row>
    <row r="452" spans="1:9" x14ac:dyDescent="0.25">
      <c r="A452" t="s">
        <v>116</v>
      </c>
      <c r="B452">
        <v>813.02499999999998</v>
      </c>
      <c r="C452">
        <v>795.50099999999998</v>
      </c>
      <c r="D452">
        <v>527.89300000000003</v>
      </c>
      <c r="E452">
        <v>523.43100000000004</v>
      </c>
      <c r="F452">
        <v>245.47900000000001</v>
      </c>
      <c r="G452">
        <v>1.2381499999999999E-3</v>
      </c>
      <c r="H452">
        <v>0.99511499999999997</v>
      </c>
      <c r="I452">
        <v>0</v>
      </c>
    </row>
    <row r="453" spans="1:9" x14ac:dyDescent="0.25">
      <c r="A453" t="s">
        <v>116</v>
      </c>
      <c r="B453">
        <v>812.71799999999996</v>
      </c>
      <c r="C453">
        <v>795.154</v>
      </c>
      <c r="D453">
        <v>527.92600000000004</v>
      </c>
      <c r="E453">
        <v>523.47500000000002</v>
      </c>
      <c r="F453">
        <v>245.58099999999999</v>
      </c>
      <c r="G453">
        <v>1.23017E-3</v>
      </c>
      <c r="H453">
        <v>0.995116</v>
      </c>
      <c r="I453">
        <v>0</v>
      </c>
    </row>
    <row r="454" spans="1:9" x14ac:dyDescent="0.25">
      <c r="A454" t="s">
        <v>116</v>
      </c>
      <c r="B454">
        <v>812.97900000000004</v>
      </c>
      <c r="C454">
        <v>795.42899999999997</v>
      </c>
      <c r="D454">
        <v>527.98099999999999</v>
      </c>
      <c r="E454">
        <v>523.53200000000004</v>
      </c>
      <c r="F454">
        <v>245.46799999999999</v>
      </c>
      <c r="G454">
        <v>1.3128300000000001E-3</v>
      </c>
      <c r="H454">
        <v>0.995116</v>
      </c>
      <c r="I454">
        <v>0</v>
      </c>
    </row>
    <row r="455" spans="1:9" x14ac:dyDescent="0.25">
      <c r="A455" t="s">
        <v>116</v>
      </c>
      <c r="B455">
        <v>813.56899999999996</v>
      </c>
      <c r="C455">
        <v>795.48099999999999</v>
      </c>
      <c r="D455">
        <v>528.06500000000005</v>
      </c>
      <c r="E455">
        <v>523.59299999999996</v>
      </c>
      <c r="F455">
        <v>245.55</v>
      </c>
      <c r="G455">
        <v>1.3638000000000001E-3</v>
      </c>
      <c r="H455">
        <v>0.995116</v>
      </c>
      <c r="I455">
        <v>0</v>
      </c>
    </row>
    <row r="456" spans="1:9" x14ac:dyDescent="0.25">
      <c r="A456" t="s">
        <v>116</v>
      </c>
      <c r="B456">
        <v>813.65300000000002</v>
      </c>
      <c r="C456">
        <v>796.06600000000003</v>
      </c>
      <c r="D456">
        <v>527.92700000000002</v>
      </c>
      <c r="E456">
        <v>523.45500000000004</v>
      </c>
      <c r="F456">
        <v>245.56399999999999</v>
      </c>
      <c r="G456">
        <v>1.3264699999999999E-3</v>
      </c>
      <c r="H456">
        <v>0.995116</v>
      </c>
      <c r="I456">
        <v>0</v>
      </c>
    </row>
    <row r="457" spans="1:9" x14ac:dyDescent="0.25">
      <c r="A457" t="s">
        <v>116</v>
      </c>
      <c r="B457">
        <v>814.18499999999995</v>
      </c>
      <c r="C457">
        <v>796.45</v>
      </c>
      <c r="D457">
        <v>528.40800000000002</v>
      </c>
      <c r="E457">
        <v>523.92399999999998</v>
      </c>
      <c r="F457">
        <v>245.54499999999999</v>
      </c>
      <c r="G457">
        <v>1.23247E-3</v>
      </c>
      <c r="H457">
        <v>0.995116</v>
      </c>
      <c r="I457">
        <v>0</v>
      </c>
    </row>
    <row r="458" spans="1:9" x14ac:dyDescent="0.25">
      <c r="A458" t="s">
        <v>116</v>
      </c>
      <c r="B458">
        <v>875.8</v>
      </c>
      <c r="C458">
        <v>857.51900000000001</v>
      </c>
      <c r="D458">
        <v>566.63499999999999</v>
      </c>
      <c r="E458">
        <v>562.18399999999997</v>
      </c>
      <c r="F458">
        <v>245.79499999999999</v>
      </c>
      <c r="G458">
        <v>1.2359700000000001E-3</v>
      </c>
      <c r="H458">
        <v>0.99511400000000005</v>
      </c>
      <c r="I458">
        <v>0</v>
      </c>
    </row>
    <row r="459" spans="1:9" x14ac:dyDescent="0.25">
      <c r="A459" t="s">
        <v>116</v>
      </c>
      <c r="B459">
        <v>876.42499999999995</v>
      </c>
      <c r="C459">
        <v>858.01499999999999</v>
      </c>
      <c r="D459">
        <v>566.83600000000001</v>
      </c>
      <c r="E459">
        <v>562.42100000000005</v>
      </c>
      <c r="F459">
        <v>245.553</v>
      </c>
      <c r="G459">
        <v>1.42679E-3</v>
      </c>
      <c r="H459">
        <v>0.99511400000000005</v>
      </c>
      <c r="I459">
        <v>0</v>
      </c>
    </row>
    <row r="460" spans="1:9" x14ac:dyDescent="0.25">
      <c r="A460" t="s">
        <v>116</v>
      </c>
      <c r="B460">
        <v>877.08100000000002</v>
      </c>
      <c r="C460">
        <v>858.77099999999996</v>
      </c>
      <c r="D460">
        <v>568.01499999999999</v>
      </c>
      <c r="E460">
        <v>563.56500000000005</v>
      </c>
      <c r="F460">
        <v>245.774</v>
      </c>
      <c r="G460">
        <v>1.2334799999999999E-3</v>
      </c>
      <c r="H460">
        <v>0.995116</v>
      </c>
      <c r="I460">
        <v>0</v>
      </c>
    </row>
    <row r="461" spans="1:9" x14ac:dyDescent="0.25">
      <c r="A461" t="s">
        <v>116</v>
      </c>
      <c r="B461">
        <v>876.28</v>
      </c>
      <c r="C461">
        <v>857.83199999999999</v>
      </c>
      <c r="D461">
        <v>566.85599999999999</v>
      </c>
      <c r="E461">
        <v>562.38800000000003</v>
      </c>
      <c r="F461">
        <v>245.41200000000001</v>
      </c>
      <c r="G461">
        <v>1.23156E-3</v>
      </c>
      <c r="H461">
        <v>0.995116</v>
      </c>
      <c r="I461">
        <v>0</v>
      </c>
    </row>
    <row r="462" spans="1:9" x14ac:dyDescent="0.25">
      <c r="A462" t="s">
        <v>116</v>
      </c>
      <c r="B462">
        <v>876.16499999999996</v>
      </c>
      <c r="C462">
        <v>857.86900000000003</v>
      </c>
      <c r="D462">
        <v>566.61400000000003</v>
      </c>
      <c r="E462">
        <v>562.17899999999997</v>
      </c>
      <c r="F462">
        <v>245.512</v>
      </c>
      <c r="G462">
        <v>1.3255000000000001E-3</v>
      </c>
      <c r="H462">
        <v>0.99511499999999997</v>
      </c>
      <c r="I462">
        <v>0</v>
      </c>
    </row>
    <row r="463" spans="1:9" x14ac:dyDescent="0.25">
      <c r="A463" t="s">
        <v>116</v>
      </c>
      <c r="B463">
        <v>889.42200000000003</v>
      </c>
      <c r="C463">
        <v>870.995</v>
      </c>
      <c r="D463">
        <v>571.31600000000003</v>
      </c>
      <c r="E463">
        <v>566.76300000000003</v>
      </c>
      <c r="F463">
        <v>245.452</v>
      </c>
      <c r="G463">
        <v>1.37554E-3</v>
      </c>
      <c r="H463">
        <v>0.99511499999999997</v>
      </c>
      <c r="I463">
        <v>0</v>
      </c>
    </row>
    <row r="464" spans="1:9" x14ac:dyDescent="0.25">
      <c r="A464" t="s">
        <v>116</v>
      </c>
      <c r="B464">
        <v>877.12800000000004</v>
      </c>
      <c r="C464">
        <v>858.77099999999996</v>
      </c>
      <c r="D464">
        <v>567.71400000000006</v>
      </c>
      <c r="E464">
        <v>563.22500000000002</v>
      </c>
      <c r="F464">
        <v>245.40299999999999</v>
      </c>
      <c r="G464">
        <v>1.2703E-3</v>
      </c>
      <c r="H464">
        <v>0.995116</v>
      </c>
      <c r="I464">
        <v>0</v>
      </c>
    </row>
    <row r="465" spans="1:9" x14ac:dyDescent="0.25">
      <c r="A465" t="s">
        <v>116</v>
      </c>
      <c r="B465">
        <v>876.65599999999995</v>
      </c>
      <c r="C465">
        <v>858.29200000000003</v>
      </c>
      <c r="D465">
        <v>566.73599999999999</v>
      </c>
      <c r="E465">
        <v>562.26900000000001</v>
      </c>
      <c r="F465">
        <v>245.59200000000001</v>
      </c>
      <c r="G465">
        <v>1.2310800000000001E-3</v>
      </c>
      <c r="H465">
        <v>0.995116</v>
      </c>
      <c r="I465">
        <v>0</v>
      </c>
    </row>
    <row r="466" spans="1:9" x14ac:dyDescent="0.25">
      <c r="A466" t="s">
        <v>116</v>
      </c>
      <c r="B466">
        <v>876.61800000000005</v>
      </c>
      <c r="C466">
        <v>858.24599999999998</v>
      </c>
      <c r="D466">
        <v>566.69500000000005</v>
      </c>
      <c r="E466">
        <v>562.21400000000006</v>
      </c>
      <c r="F466">
        <v>245.40600000000001</v>
      </c>
      <c r="G466">
        <v>1.2302400000000001E-3</v>
      </c>
      <c r="H466">
        <v>0.99511499999999997</v>
      </c>
      <c r="I466">
        <v>0</v>
      </c>
    </row>
    <row r="467" spans="1:9" x14ac:dyDescent="0.25">
      <c r="A467" t="s">
        <v>116</v>
      </c>
      <c r="B467">
        <v>876.31299999999999</v>
      </c>
      <c r="C467">
        <v>857.86599999999999</v>
      </c>
      <c r="D467">
        <v>566.92600000000004</v>
      </c>
      <c r="E467">
        <v>562.37699999999995</v>
      </c>
      <c r="F467">
        <v>245.43899999999999</v>
      </c>
      <c r="G467">
        <v>1.8293300000000001E-3</v>
      </c>
      <c r="H467">
        <v>0.995116</v>
      </c>
      <c r="I467">
        <v>0</v>
      </c>
    </row>
    <row r="468" spans="1:9" x14ac:dyDescent="0.25">
      <c r="A468" t="s">
        <v>116</v>
      </c>
      <c r="B468">
        <v>877.28700000000003</v>
      </c>
      <c r="C468">
        <v>858.87599999999998</v>
      </c>
      <c r="D468">
        <v>567.05100000000004</v>
      </c>
      <c r="E468">
        <v>562.58399999999995</v>
      </c>
      <c r="F468">
        <v>245.429</v>
      </c>
      <c r="G468">
        <v>1.2363599999999999E-3</v>
      </c>
      <c r="H468">
        <v>0.99511400000000005</v>
      </c>
      <c r="I468">
        <v>0</v>
      </c>
    </row>
    <row r="469" spans="1:9" x14ac:dyDescent="0.25">
      <c r="A469" t="s">
        <v>116</v>
      </c>
      <c r="B469">
        <v>876.51</v>
      </c>
      <c r="C469">
        <v>858.09799999999996</v>
      </c>
      <c r="D469">
        <v>567.03800000000001</v>
      </c>
      <c r="E469">
        <v>562.48800000000006</v>
      </c>
      <c r="F469">
        <v>245.15299999999999</v>
      </c>
      <c r="G469">
        <v>1.2517299999999999E-3</v>
      </c>
      <c r="H469">
        <v>0.995116</v>
      </c>
      <c r="I469">
        <v>0</v>
      </c>
    </row>
    <row r="470" spans="1:9" x14ac:dyDescent="0.25">
      <c r="A470" t="s">
        <v>116</v>
      </c>
      <c r="B470">
        <v>877.64700000000005</v>
      </c>
      <c r="C470">
        <v>859.23900000000003</v>
      </c>
      <c r="D470">
        <v>567.08399999999995</v>
      </c>
      <c r="E470">
        <v>562.58600000000001</v>
      </c>
      <c r="F470">
        <v>245.602</v>
      </c>
      <c r="G470">
        <v>1.3113000000000001E-3</v>
      </c>
      <c r="H470">
        <v>0.995116</v>
      </c>
      <c r="I470">
        <v>0</v>
      </c>
    </row>
    <row r="471" spans="1:9" x14ac:dyDescent="0.25">
      <c r="A471" t="s">
        <v>116</v>
      </c>
      <c r="B471">
        <v>881.07500000000005</v>
      </c>
      <c r="C471">
        <v>862.49300000000005</v>
      </c>
      <c r="D471">
        <v>569.08399999999995</v>
      </c>
      <c r="E471">
        <v>564.58699999999999</v>
      </c>
      <c r="F471">
        <v>245.45099999999999</v>
      </c>
      <c r="G471">
        <v>1.2572E-3</v>
      </c>
      <c r="H471">
        <v>0.995116</v>
      </c>
      <c r="I471">
        <v>0</v>
      </c>
    </row>
    <row r="472" spans="1:9" x14ac:dyDescent="0.25">
      <c r="A472" t="s">
        <v>116</v>
      </c>
      <c r="B472">
        <v>884.43399999999997</v>
      </c>
      <c r="C472">
        <v>865.875</v>
      </c>
      <c r="D472">
        <v>570.78099999999995</v>
      </c>
      <c r="E472">
        <v>566.31500000000005</v>
      </c>
      <c r="F472">
        <v>245.51599999999999</v>
      </c>
      <c r="G472">
        <v>1.2423E-3</v>
      </c>
      <c r="H472">
        <v>0.995116</v>
      </c>
      <c r="I472">
        <v>0</v>
      </c>
    </row>
    <row r="473" spans="1:9" x14ac:dyDescent="0.25">
      <c r="A473" t="s">
        <v>116</v>
      </c>
      <c r="B473">
        <v>885.28800000000001</v>
      </c>
      <c r="C473">
        <v>866.48099999999999</v>
      </c>
      <c r="D473">
        <v>571.81700000000001</v>
      </c>
      <c r="E473">
        <v>567.399</v>
      </c>
      <c r="F473">
        <v>245.495</v>
      </c>
      <c r="G473">
        <v>1.35082E-3</v>
      </c>
      <c r="H473">
        <v>0.995116</v>
      </c>
      <c r="I473">
        <v>0</v>
      </c>
    </row>
    <row r="474" spans="1:9" x14ac:dyDescent="0.25">
      <c r="A474" t="s">
        <v>116</v>
      </c>
      <c r="B474">
        <v>885.98299999999995</v>
      </c>
      <c r="C474">
        <v>867.44</v>
      </c>
      <c r="D474">
        <v>572.83100000000002</v>
      </c>
      <c r="E474">
        <v>568.35299999999995</v>
      </c>
      <c r="F474">
        <v>246.05600000000001</v>
      </c>
      <c r="G474">
        <v>1.23044E-3</v>
      </c>
      <c r="H474">
        <v>0.995116</v>
      </c>
      <c r="I474">
        <v>0</v>
      </c>
    </row>
    <row r="475" spans="1:9" x14ac:dyDescent="0.25">
      <c r="A475" t="s">
        <v>116</v>
      </c>
      <c r="B475">
        <v>884.92399999999998</v>
      </c>
      <c r="C475">
        <v>866.51099999999997</v>
      </c>
      <c r="D475">
        <v>571.27300000000002</v>
      </c>
      <c r="E475">
        <v>566.80899999999997</v>
      </c>
      <c r="F475">
        <v>245.899</v>
      </c>
      <c r="G475">
        <v>1.2304099999999999E-3</v>
      </c>
      <c r="H475">
        <v>0.99511099999999997</v>
      </c>
      <c r="I475">
        <v>0</v>
      </c>
    </row>
    <row r="476" spans="1:9" x14ac:dyDescent="0.25">
      <c r="A476" t="s">
        <v>116</v>
      </c>
      <c r="B476">
        <v>885.13800000000003</v>
      </c>
      <c r="C476">
        <v>866.51199999999994</v>
      </c>
      <c r="D476">
        <v>571.22400000000005</v>
      </c>
      <c r="E476">
        <v>566.73500000000001</v>
      </c>
      <c r="F476">
        <v>245.858</v>
      </c>
      <c r="G476">
        <v>2.3758500000000001E-3</v>
      </c>
      <c r="H476">
        <v>0.995116</v>
      </c>
      <c r="I476">
        <v>0</v>
      </c>
    </row>
    <row r="477" spans="1:9" x14ac:dyDescent="0.25">
      <c r="A477" t="s">
        <v>116</v>
      </c>
      <c r="B477">
        <v>884.16899999999998</v>
      </c>
      <c r="C477">
        <v>865.75800000000004</v>
      </c>
      <c r="D477">
        <v>569.94100000000003</v>
      </c>
      <c r="E477">
        <v>565.50300000000004</v>
      </c>
      <c r="F477">
        <v>245.41499999999999</v>
      </c>
      <c r="G477">
        <v>1.2325599999999999E-3</v>
      </c>
      <c r="H477">
        <v>0.995116</v>
      </c>
      <c r="I477">
        <v>0</v>
      </c>
    </row>
    <row r="478" spans="1:9" x14ac:dyDescent="0.25">
      <c r="A478" t="s">
        <v>116</v>
      </c>
      <c r="B478">
        <v>885.20299999999997</v>
      </c>
      <c r="C478">
        <v>866.803</v>
      </c>
      <c r="D478">
        <v>572.41300000000001</v>
      </c>
      <c r="E478">
        <v>567.94500000000005</v>
      </c>
      <c r="F478">
        <v>245.66300000000001</v>
      </c>
      <c r="G478">
        <v>1.2312099999999999E-3</v>
      </c>
      <c r="H478">
        <v>0.995116</v>
      </c>
      <c r="I478">
        <v>0</v>
      </c>
    </row>
    <row r="479" spans="1:9" x14ac:dyDescent="0.25">
      <c r="A479" t="s">
        <v>116</v>
      </c>
      <c r="B479">
        <v>883.78800000000001</v>
      </c>
      <c r="C479">
        <v>865.20500000000004</v>
      </c>
      <c r="D479">
        <v>568.15499999999997</v>
      </c>
      <c r="E479">
        <v>563.63599999999997</v>
      </c>
      <c r="F479">
        <v>246.47</v>
      </c>
      <c r="G479">
        <v>1.2878E-3</v>
      </c>
      <c r="H479">
        <v>0.995112</v>
      </c>
      <c r="I479">
        <v>0</v>
      </c>
    </row>
    <row r="480" spans="1:9" x14ac:dyDescent="0.25">
      <c r="A480" t="s">
        <v>116</v>
      </c>
      <c r="B480">
        <v>879.61599999999999</v>
      </c>
      <c r="C480">
        <v>860.95100000000002</v>
      </c>
      <c r="D480">
        <v>568.35699999999997</v>
      </c>
      <c r="E480">
        <v>563.91300000000001</v>
      </c>
      <c r="F480">
        <v>245.80799999999999</v>
      </c>
      <c r="G480">
        <v>1.23025E-3</v>
      </c>
      <c r="H480">
        <v>0.995116</v>
      </c>
      <c r="I480">
        <v>0</v>
      </c>
    </row>
    <row r="481" spans="1:9" x14ac:dyDescent="0.25">
      <c r="A481" t="s">
        <v>116</v>
      </c>
      <c r="B481">
        <v>877.65800000000002</v>
      </c>
      <c r="C481">
        <v>859.04200000000003</v>
      </c>
      <c r="D481">
        <v>567.92899999999997</v>
      </c>
      <c r="E481">
        <v>563.46400000000006</v>
      </c>
      <c r="F481">
        <v>245.68299999999999</v>
      </c>
      <c r="G481">
        <v>1.24007E-3</v>
      </c>
      <c r="H481">
        <v>0.995116</v>
      </c>
      <c r="I481">
        <v>0</v>
      </c>
    </row>
    <row r="482" spans="1:9" x14ac:dyDescent="0.25">
      <c r="A482" t="s">
        <v>116</v>
      </c>
      <c r="B482">
        <v>877.33600000000001</v>
      </c>
      <c r="C482">
        <v>858.851</v>
      </c>
      <c r="D482">
        <v>567.202</v>
      </c>
      <c r="E482">
        <v>562.65099999999995</v>
      </c>
      <c r="F482">
        <v>245.511</v>
      </c>
      <c r="G482">
        <v>1.2500899999999999E-3</v>
      </c>
      <c r="H482">
        <v>0.995116</v>
      </c>
      <c r="I482">
        <v>0</v>
      </c>
    </row>
    <row r="483" spans="1:9" x14ac:dyDescent="0.25">
      <c r="A483" t="s">
        <v>116</v>
      </c>
      <c r="B483">
        <v>877.17</v>
      </c>
      <c r="C483">
        <v>858.48199999999997</v>
      </c>
      <c r="D483">
        <v>567.37300000000005</v>
      </c>
      <c r="E483">
        <v>562.92200000000003</v>
      </c>
      <c r="F483">
        <v>246.20099999999999</v>
      </c>
      <c r="G483">
        <v>1.23138E-3</v>
      </c>
      <c r="H483">
        <v>0.99511499999999997</v>
      </c>
      <c r="I483">
        <v>0</v>
      </c>
    </row>
    <row r="484" spans="1:9" x14ac:dyDescent="0.25">
      <c r="A484" t="s">
        <v>116</v>
      </c>
      <c r="B484">
        <v>882.75599999999997</v>
      </c>
      <c r="C484">
        <v>864.17700000000002</v>
      </c>
      <c r="D484">
        <v>569.82600000000002</v>
      </c>
      <c r="E484">
        <v>565.34500000000003</v>
      </c>
      <c r="F484">
        <v>245.74299999999999</v>
      </c>
      <c r="G484">
        <v>1.23693E-3</v>
      </c>
      <c r="H484">
        <v>0.99511499999999997</v>
      </c>
      <c r="I484">
        <v>0</v>
      </c>
    </row>
    <row r="485" spans="1:9" x14ac:dyDescent="0.25">
      <c r="A485" t="s">
        <v>116</v>
      </c>
      <c r="B485">
        <v>888.99800000000005</v>
      </c>
      <c r="C485">
        <v>870.45</v>
      </c>
      <c r="D485">
        <v>573.30200000000002</v>
      </c>
      <c r="E485">
        <v>568.83600000000001</v>
      </c>
      <c r="F485">
        <v>246.459</v>
      </c>
      <c r="G485">
        <v>1.26928E-3</v>
      </c>
      <c r="H485">
        <v>0.99511499999999997</v>
      </c>
      <c r="I485">
        <v>0</v>
      </c>
    </row>
    <row r="486" spans="1:9" x14ac:dyDescent="0.25">
      <c r="A486" t="s">
        <v>116</v>
      </c>
      <c r="B486">
        <v>887.39599999999996</v>
      </c>
      <c r="C486">
        <v>868.84400000000005</v>
      </c>
      <c r="D486">
        <v>573.37599999999998</v>
      </c>
      <c r="E486">
        <v>568.91399999999999</v>
      </c>
      <c r="F486">
        <v>246.45699999999999</v>
      </c>
      <c r="G486">
        <v>1.2399900000000001E-3</v>
      </c>
      <c r="H486">
        <v>0.995116</v>
      </c>
      <c r="I486">
        <v>0</v>
      </c>
    </row>
    <row r="487" spans="1:9" x14ac:dyDescent="0.25">
      <c r="A487" t="s">
        <v>116</v>
      </c>
      <c r="B487">
        <v>885.25800000000004</v>
      </c>
      <c r="C487">
        <v>866.5</v>
      </c>
      <c r="D487">
        <v>571.85699999999997</v>
      </c>
      <c r="E487">
        <v>567.37900000000002</v>
      </c>
      <c r="F487">
        <v>245.4</v>
      </c>
      <c r="G487">
        <v>1.5512799999999999E-3</v>
      </c>
      <c r="H487">
        <v>0.99511499999999997</v>
      </c>
      <c r="I487">
        <v>0</v>
      </c>
    </row>
    <row r="488" spans="1:9" x14ac:dyDescent="0.25">
      <c r="A488" t="s">
        <v>116</v>
      </c>
      <c r="B488">
        <v>884.56100000000004</v>
      </c>
      <c r="C488">
        <v>866.04899999999998</v>
      </c>
      <c r="D488">
        <v>570.06100000000004</v>
      </c>
      <c r="E488">
        <v>565.60799999999995</v>
      </c>
      <c r="F488">
        <v>245.64500000000001</v>
      </c>
      <c r="G488">
        <v>1.28805E-3</v>
      </c>
      <c r="H488">
        <v>0.99510699999999996</v>
      </c>
      <c r="I488">
        <v>0</v>
      </c>
    </row>
    <row r="489" spans="1:9" x14ac:dyDescent="0.25">
      <c r="A489" t="s">
        <v>116</v>
      </c>
      <c r="B489">
        <v>884.62400000000002</v>
      </c>
      <c r="C489">
        <v>866.22199999999998</v>
      </c>
      <c r="D489">
        <v>570.70000000000005</v>
      </c>
      <c r="E489">
        <v>566.24800000000005</v>
      </c>
      <c r="F489">
        <v>245.49199999999999</v>
      </c>
      <c r="G489">
        <v>1.72821E-3</v>
      </c>
      <c r="H489">
        <v>0.995116</v>
      </c>
      <c r="I489">
        <v>0</v>
      </c>
    </row>
    <row r="490" spans="1:9" x14ac:dyDescent="0.25">
      <c r="A490" t="s">
        <v>116</v>
      </c>
      <c r="B490">
        <v>884.89700000000005</v>
      </c>
      <c r="C490">
        <v>866.47500000000002</v>
      </c>
      <c r="D490">
        <v>570.98500000000001</v>
      </c>
      <c r="E490">
        <v>566.52499999999998</v>
      </c>
      <c r="F490">
        <v>245.83099999999999</v>
      </c>
      <c r="G490">
        <v>1.2337699999999999E-3</v>
      </c>
      <c r="H490">
        <v>0.995116</v>
      </c>
      <c r="I490">
        <v>0</v>
      </c>
    </row>
    <row r="491" spans="1:9" x14ac:dyDescent="0.25">
      <c r="A491" t="s">
        <v>116</v>
      </c>
      <c r="B491">
        <v>884.52300000000002</v>
      </c>
      <c r="C491">
        <v>866.01099999999997</v>
      </c>
      <c r="D491">
        <v>570.548</v>
      </c>
      <c r="E491">
        <v>566.10299999999995</v>
      </c>
      <c r="F491">
        <v>245.52099999999999</v>
      </c>
      <c r="G491">
        <v>1.2542E-3</v>
      </c>
      <c r="H491">
        <v>0.99511400000000005</v>
      </c>
      <c r="I491">
        <v>0</v>
      </c>
    </row>
    <row r="492" spans="1:9" x14ac:dyDescent="0.25">
      <c r="A492" t="s">
        <v>116</v>
      </c>
      <c r="B492">
        <v>885.86500000000001</v>
      </c>
      <c r="C492">
        <v>867.38800000000003</v>
      </c>
      <c r="D492">
        <v>572.976</v>
      </c>
      <c r="E492">
        <v>568.53</v>
      </c>
      <c r="F492">
        <v>245.57300000000001</v>
      </c>
      <c r="G492">
        <v>1.9672399999999999E-3</v>
      </c>
      <c r="H492">
        <v>0.995116</v>
      </c>
      <c r="I492">
        <v>0</v>
      </c>
    </row>
    <row r="493" spans="1:9" x14ac:dyDescent="0.25">
      <c r="A493" t="s">
        <v>116</v>
      </c>
      <c r="B493">
        <v>885.07899999999995</v>
      </c>
      <c r="C493">
        <v>866.58699999999999</v>
      </c>
      <c r="D493">
        <v>570.50900000000001</v>
      </c>
      <c r="E493">
        <v>566.05600000000004</v>
      </c>
      <c r="F493">
        <v>245.46</v>
      </c>
      <c r="G493">
        <v>1.2301600000000001E-3</v>
      </c>
      <c r="H493">
        <v>0.995116</v>
      </c>
      <c r="I493">
        <v>0</v>
      </c>
    </row>
    <row r="494" spans="1:9" x14ac:dyDescent="0.25">
      <c r="A494" t="s">
        <v>116</v>
      </c>
      <c r="B494">
        <v>883.22299999999996</v>
      </c>
      <c r="C494">
        <v>864.82600000000002</v>
      </c>
      <c r="D494">
        <v>570.73199999999997</v>
      </c>
      <c r="E494">
        <v>566.26499999999999</v>
      </c>
      <c r="F494">
        <v>245.43</v>
      </c>
      <c r="G494">
        <v>1.2304200000000001E-3</v>
      </c>
      <c r="H494">
        <v>0.995116</v>
      </c>
      <c r="I494">
        <v>0</v>
      </c>
    </row>
    <row r="495" spans="1:9" x14ac:dyDescent="0.25">
      <c r="A495" t="s">
        <v>116</v>
      </c>
      <c r="B495">
        <v>883.88699999999994</v>
      </c>
      <c r="C495">
        <v>865.43899999999996</v>
      </c>
      <c r="D495">
        <v>570.44600000000003</v>
      </c>
      <c r="E495">
        <v>566.029</v>
      </c>
      <c r="F495">
        <v>245.53100000000001</v>
      </c>
      <c r="G495">
        <v>1.27016E-3</v>
      </c>
      <c r="H495">
        <v>0.99511499999999997</v>
      </c>
      <c r="I495">
        <v>0</v>
      </c>
    </row>
    <row r="496" spans="1:9" x14ac:dyDescent="0.25">
      <c r="A496" t="s">
        <v>116</v>
      </c>
      <c r="B496">
        <v>888.16099999999994</v>
      </c>
      <c r="C496">
        <v>869.74199999999996</v>
      </c>
      <c r="D496">
        <v>572.74199999999996</v>
      </c>
      <c r="E496">
        <v>568.27300000000002</v>
      </c>
      <c r="F496">
        <v>245.49100000000001</v>
      </c>
      <c r="G496">
        <v>1.5971799999999999E-3</v>
      </c>
      <c r="H496">
        <v>0.995116</v>
      </c>
      <c r="I496">
        <v>0</v>
      </c>
    </row>
    <row r="497" spans="1:25" x14ac:dyDescent="0.25">
      <c r="A497" t="s">
        <v>116</v>
      </c>
      <c r="B497">
        <v>884.87900000000002</v>
      </c>
      <c r="C497">
        <v>866.39300000000003</v>
      </c>
      <c r="D497">
        <v>571.62</v>
      </c>
      <c r="E497">
        <v>567.17399999999998</v>
      </c>
      <c r="F497">
        <v>245.547</v>
      </c>
      <c r="G497">
        <v>1.2357900000000001E-3</v>
      </c>
      <c r="H497">
        <v>0.995116</v>
      </c>
      <c r="I497">
        <v>0</v>
      </c>
    </row>
    <row r="498" spans="1:25" x14ac:dyDescent="0.25">
      <c r="A498" t="s">
        <v>116</v>
      </c>
      <c r="B498">
        <v>884.73400000000004</v>
      </c>
      <c r="C498">
        <v>866.29499999999996</v>
      </c>
      <c r="D498">
        <v>570.88199999999995</v>
      </c>
      <c r="E498">
        <v>566.44500000000005</v>
      </c>
      <c r="F498">
        <v>245.51599999999999</v>
      </c>
      <c r="G498">
        <v>1.26252E-3</v>
      </c>
      <c r="H498">
        <v>0.995116</v>
      </c>
      <c r="I498">
        <v>0</v>
      </c>
    </row>
    <row r="499" spans="1:25" x14ac:dyDescent="0.25">
      <c r="A499" t="s">
        <v>116</v>
      </c>
      <c r="B499">
        <v>884.56600000000003</v>
      </c>
      <c r="C499">
        <v>866.05200000000002</v>
      </c>
      <c r="D499">
        <v>571.06399999999996</v>
      </c>
      <c r="E499">
        <v>566.61800000000005</v>
      </c>
      <c r="F499">
        <v>245.62299999999999</v>
      </c>
      <c r="G499">
        <v>1.23934E-3</v>
      </c>
      <c r="H499">
        <v>0.99510900000000002</v>
      </c>
      <c r="I499">
        <v>0</v>
      </c>
    </row>
    <row r="500" spans="1:25" x14ac:dyDescent="0.25">
      <c r="A500" t="s">
        <v>116</v>
      </c>
      <c r="B500">
        <v>886.10199999999998</v>
      </c>
      <c r="C500">
        <v>867.53800000000001</v>
      </c>
      <c r="D500">
        <v>571.99099999999999</v>
      </c>
      <c r="E500">
        <v>567.524</v>
      </c>
      <c r="F500">
        <v>245.54499999999999</v>
      </c>
      <c r="G500">
        <v>1.23548E-3</v>
      </c>
      <c r="H500">
        <v>0.99511499999999997</v>
      </c>
      <c r="I500">
        <v>0</v>
      </c>
    </row>
    <row r="501" spans="1:25" x14ac:dyDescent="0.25">
      <c r="A501" t="s">
        <v>116</v>
      </c>
      <c r="B501">
        <v>885.18299999999999</v>
      </c>
      <c r="C501">
        <v>866.72799999999995</v>
      </c>
      <c r="D501">
        <v>570.97900000000004</v>
      </c>
      <c r="E501">
        <v>566.54399999999998</v>
      </c>
      <c r="F501">
        <v>245.68100000000001</v>
      </c>
      <c r="G501">
        <v>1.3078E-3</v>
      </c>
      <c r="H501">
        <v>0.995116</v>
      </c>
      <c r="I501">
        <v>0</v>
      </c>
    </row>
    <row r="502" spans="1:25" x14ac:dyDescent="0.25">
      <c r="A502" t="s">
        <v>116</v>
      </c>
      <c r="B502">
        <v>884.51300000000003</v>
      </c>
      <c r="C502">
        <v>866.01099999999997</v>
      </c>
      <c r="D502">
        <v>571.27800000000002</v>
      </c>
      <c r="E502">
        <v>566.83100000000002</v>
      </c>
      <c r="F502">
        <v>245.53100000000001</v>
      </c>
      <c r="G502">
        <v>1.43666E-3</v>
      </c>
      <c r="H502">
        <v>0.99511499999999997</v>
      </c>
      <c r="I502">
        <v>0</v>
      </c>
    </row>
    <row r="503" spans="1:25" x14ac:dyDescent="0.25">
      <c r="A503" t="s">
        <v>116</v>
      </c>
      <c r="B503">
        <v>883.37599999999998</v>
      </c>
      <c r="C503">
        <v>864.94799999999998</v>
      </c>
      <c r="D503">
        <v>570.77</v>
      </c>
      <c r="E503">
        <v>566.34100000000001</v>
      </c>
      <c r="F503">
        <v>245.429</v>
      </c>
      <c r="G503">
        <v>1.2432299999999999E-3</v>
      </c>
      <c r="H503">
        <v>0.995116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884.21100000000001</v>
      </c>
      <c r="C504">
        <v>865.78899999999999</v>
      </c>
      <c r="D504">
        <v>570.71</v>
      </c>
      <c r="E504">
        <v>566.27300000000002</v>
      </c>
      <c r="F504">
        <v>245.49</v>
      </c>
      <c r="G504">
        <v>1.39814E-3</v>
      </c>
      <c r="H504">
        <v>0.99510799999999999</v>
      </c>
      <c r="I504">
        <v>0</v>
      </c>
      <c r="R504">
        <f>AVERAGE(B455:B504)</f>
        <v>878.18625999999995</v>
      </c>
      <c r="S504">
        <f>AVERAGE(C455:C504)</f>
        <v>859.74507999999992</v>
      </c>
      <c r="U504">
        <f>_xlfn.VAR.P(B455:B504)</f>
        <v>280.26348115240012</v>
      </c>
      <c r="V504">
        <f>_xlfn.VAR.P(C455:C504)</f>
        <v>274.78589863359991</v>
      </c>
      <c r="X504">
        <f>1.96*SQRT(U504)/50</f>
        <v>0.65625001004039929</v>
      </c>
      <c r="Y504">
        <f>1.96*SQRT(V504)/50</f>
        <v>0.64980535799294159</v>
      </c>
    </row>
    <row r="505" spans="1:25" x14ac:dyDescent="0.25">
      <c r="A505" t="s">
        <v>116</v>
      </c>
      <c r="B505">
        <v>43917.132464000002</v>
      </c>
      <c r="C505" t="s">
        <v>37</v>
      </c>
    </row>
    <row r="506" spans="1:25" x14ac:dyDescent="0.25">
      <c r="A506" t="s">
        <v>117</v>
      </c>
      <c r="B506">
        <v>5277.71</v>
      </c>
      <c r="C506">
        <v>5230.3999999999996</v>
      </c>
      <c r="D506">
        <v>5222.8100000000004</v>
      </c>
      <c r="E506">
        <v>5199.6899999999996</v>
      </c>
      <c r="F506">
        <v>476.88600000000002</v>
      </c>
      <c r="G506">
        <v>1.25914E-3</v>
      </c>
      <c r="H506">
        <v>0.995116</v>
      </c>
      <c r="I506">
        <v>0</v>
      </c>
    </row>
    <row r="507" spans="1:25" x14ac:dyDescent="0.25">
      <c r="A507" t="s">
        <v>117</v>
      </c>
      <c r="B507">
        <v>5662.05</v>
      </c>
      <c r="C507">
        <v>5608.98</v>
      </c>
      <c r="D507">
        <v>5599.49</v>
      </c>
      <c r="E507">
        <v>5569.77</v>
      </c>
      <c r="F507">
        <v>635.46799999999996</v>
      </c>
      <c r="G507">
        <v>1.2355000000000001E-3</v>
      </c>
      <c r="H507">
        <v>0.995116</v>
      </c>
      <c r="I507">
        <v>216</v>
      </c>
    </row>
    <row r="508" spans="1:25" x14ac:dyDescent="0.25">
      <c r="A508" t="s">
        <v>117</v>
      </c>
      <c r="B508">
        <v>5652.29</v>
      </c>
      <c r="C508">
        <v>5600.48</v>
      </c>
      <c r="D508">
        <v>5591.08</v>
      </c>
      <c r="E508">
        <v>5561.32</v>
      </c>
      <c r="F508">
        <v>635.91099999999994</v>
      </c>
      <c r="G508">
        <v>1.24015E-3</v>
      </c>
      <c r="H508">
        <v>0.995116</v>
      </c>
      <c r="I508">
        <v>166</v>
      </c>
    </row>
    <row r="509" spans="1:25" x14ac:dyDescent="0.25">
      <c r="A509" t="s">
        <v>117</v>
      </c>
      <c r="B509">
        <v>5646.25</v>
      </c>
      <c r="C509">
        <v>5594.72</v>
      </c>
      <c r="D509">
        <v>5585.44</v>
      </c>
      <c r="E509">
        <v>5555.59</v>
      </c>
      <c r="F509">
        <v>636.548</v>
      </c>
      <c r="G509">
        <v>1.2633399999999999E-3</v>
      </c>
      <c r="H509">
        <v>0.995116</v>
      </c>
      <c r="I509">
        <v>0</v>
      </c>
    </row>
    <row r="510" spans="1:25" x14ac:dyDescent="0.25">
      <c r="A510" t="s">
        <v>117</v>
      </c>
      <c r="B510">
        <v>5663.33</v>
      </c>
      <c r="C510">
        <v>5610.86</v>
      </c>
      <c r="D510">
        <v>5601.37</v>
      </c>
      <c r="E510">
        <v>5571.6</v>
      </c>
      <c r="F510">
        <v>635.87599999999998</v>
      </c>
      <c r="G510">
        <v>1.2435300000000001E-3</v>
      </c>
      <c r="H510">
        <v>0.995116</v>
      </c>
      <c r="I510">
        <v>0</v>
      </c>
    </row>
    <row r="511" spans="1:25" x14ac:dyDescent="0.25">
      <c r="A511" t="s">
        <v>117</v>
      </c>
      <c r="B511">
        <v>5664.24</v>
      </c>
      <c r="C511">
        <v>5612.81</v>
      </c>
      <c r="D511">
        <v>5603.38</v>
      </c>
      <c r="E511">
        <v>5573.58</v>
      </c>
      <c r="F511">
        <v>636.41200000000003</v>
      </c>
      <c r="G511">
        <v>1.4033699999999999E-3</v>
      </c>
      <c r="H511">
        <v>0.99511499999999997</v>
      </c>
      <c r="I511">
        <v>0</v>
      </c>
    </row>
    <row r="512" spans="1:25" x14ac:dyDescent="0.25">
      <c r="A512" t="s">
        <v>117</v>
      </c>
      <c r="B512">
        <v>5648.97</v>
      </c>
      <c r="C512">
        <v>5597.71</v>
      </c>
      <c r="D512">
        <v>5588.28</v>
      </c>
      <c r="E512">
        <v>5558.36</v>
      </c>
      <c r="F512">
        <v>636.41999999999996</v>
      </c>
      <c r="G512">
        <v>1.3375100000000001E-3</v>
      </c>
      <c r="H512">
        <v>0.99511400000000005</v>
      </c>
      <c r="I512">
        <v>0</v>
      </c>
    </row>
    <row r="513" spans="1:9" x14ac:dyDescent="0.25">
      <c r="A513" t="s">
        <v>117</v>
      </c>
      <c r="B513">
        <v>5662.91</v>
      </c>
      <c r="C513">
        <v>5611.91</v>
      </c>
      <c r="D513">
        <v>5602.4</v>
      </c>
      <c r="E513">
        <v>5572.5</v>
      </c>
      <c r="F513">
        <v>636.38599999999997</v>
      </c>
      <c r="G513">
        <v>1.23153E-3</v>
      </c>
      <c r="H513">
        <v>0.99511499999999997</v>
      </c>
      <c r="I513">
        <v>0</v>
      </c>
    </row>
    <row r="514" spans="1:9" x14ac:dyDescent="0.25">
      <c r="A514" t="s">
        <v>117</v>
      </c>
      <c r="B514">
        <v>5665.49</v>
      </c>
      <c r="C514">
        <v>5613.26</v>
      </c>
      <c r="D514">
        <v>5603.8</v>
      </c>
      <c r="E514">
        <v>5574.01</v>
      </c>
      <c r="F514">
        <v>636.19000000000005</v>
      </c>
      <c r="G514">
        <v>1.2662800000000001E-3</v>
      </c>
      <c r="H514">
        <v>0.99511400000000005</v>
      </c>
      <c r="I514">
        <v>47</v>
      </c>
    </row>
    <row r="515" spans="1:9" x14ac:dyDescent="0.25">
      <c r="A515" t="s">
        <v>117</v>
      </c>
      <c r="B515">
        <v>5662.09</v>
      </c>
      <c r="C515">
        <v>5609.72</v>
      </c>
      <c r="D515">
        <v>5600.38</v>
      </c>
      <c r="E515">
        <v>5570.66</v>
      </c>
      <c r="F515">
        <v>636.22299999999996</v>
      </c>
      <c r="G515">
        <v>1.2315799999999999E-3</v>
      </c>
      <c r="H515">
        <v>0.995116</v>
      </c>
      <c r="I515">
        <v>0</v>
      </c>
    </row>
    <row r="516" spans="1:9" x14ac:dyDescent="0.25">
      <c r="A516" t="s">
        <v>117</v>
      </c>
      <c r="B516">
        <v>5666.66</v>
      </c>
      <c r="C516">
        <v>5616.4</v>
      </c>
      <c r="D516">
        <v>5606.83</v>
      </c>
      <c r="E516">
        <v>5576.97</v>
      </c>
      <c r="F516">
        <v>636.05799999999999</v>
      </c>
      <c r="G516">
        <v>1.3008E-3</v>
      </c>
      <c r="H516">
        <v>0.99511499999999997</v>
      </c>
      <c r="I516">
        <v>0</v>
      </c>
    </row>
    <row r="517" spans="1:9" x14ac:dyDescent="0.25">
      <c r="A517" t="s">
        <v>117</v>
      </c>
      <c r="B517">
        <v>5671.48</v>
      </c>
      <c r="C517">
        <v>5620.18</v>
      </c>
      <c r="D517">
        <v>5610.78</v>
      </c>
      <c r="E517">
        <v>5580.95</v>
      </c>
      <c r="F517">
        <v>635.52200000000005</v>
      </c>
      <c r="G517">
        <v>1.2522799999999999E-3</v>
      </c>
      <c r="H517">
        <v>0.99511400000000005</v>
      </c>
      <c r="I517">
        <v>170</v>
      </c>
    </row>
    <row r="518" spans="1:9" x14ac:dyDescent="0.25">
      <c r="A518" t="s">
        <v>117</v>
      </c>
      <c r="B518">
        <v>5657.88</v>
      </c>
      <c r="C518">
        <v>5606.75</v>
      </c>
      <c r="D518">
        <v>5597.31</v>
      </c>
      <c r="E518">
        <v>5567.56</v>
      </c>
      <c r="F518">
        <v>635.87699999999995</v>
      </c>
      <c r="G518">
        <v>1.29097E-3</v>
      </c>
      <c r="H518">
        <v>0.995116</v>
      </c>
      <c r="I518">
        <v>0</v>
      </c>
    </row>
    <row r="519" spans="1:9" x14ac:dyDescent="0.25">
      <c r="A519" t="s">
        <v>117</v>
      </c>
      <c r="B519">
        <v>5663.39</v>
      </c>
      <c r="C519">
        <v>5613.37</v>
      </c>
      <c r="D519">
        <v>5603.86</v>
      </c>
      <c r="E519">
        <v>5574</v>
      </c>
      <c r="F519">
        <v>636.45600000000002</v>
      </c>
      <c r="G519">
        <v>1.5222899999999999E-3</v>
      </c>
      <c r="H519">
        <v>0.995116</v>
      </c>
      <c r="I519">
        <v>0</v>
      </c>
    </row>
    <row r="520" spans="1:9" x14ac:dyDescent="0.25">
      <c r="A520" t="s">
        <v>117</v>
      </c>
      <c r="B520">
        <v>5651.44</v>
      </c>
      <c r="C520">
        <v>5600.29</v>
      </c>
      <c r="D520">
        <v>5590.84</v>
      </c>
      <c r="E520">
        <v>5560.96</v>
      </c>
      <c r="F520">
        <v>635.85599999999999</v>
      </c>
      <c r="G520">
        <v>1.2535999999999999E-3</v>
      </c>
      <c r="H520">
        <v>0.995116</v>
      </c>
      <c r="I520">
        <v>0</v>
      </c>
    </row>
    <row r="521" spans="1:9" x14ac:dyDescent="0.25">
      <c r="A521" t="s">
        <v>117</v>
      </c>
      <c r="B521">
        <v>5670.51</v>
      </c>
      <c r="C521">
        <v>5617.58</v>
      </c>
      <c r="D521">
        <v>5608.25</v>
      </c>
      <c r="E521">
        <v>5578.56</v>
      </c>
      <c r="F521">
        <v>636.21799999999996</v>
      </c>
      <c r="G521">
        <v>1.2363700000000001E-3</v>
      </c>
      <c r="H521">
        <v>0.99511400000000005</v>
      </c>
      <c r="I521">
        <v>0</v>
      </c>
    </row>
    <row r="522" spans="1:9" x14ac:dyDescent="0.25">
      <c r="A522" t="s">
        <v>117</v>
      </c>
      <c r="B522">
        <v>5662.88</v>
      </c>
      <c r="C522">
        <v>5611.62</v>
      </c>
      <c r="D522">
        <v>5602.13</v>
      </c>
      <c r="E522">
        <v>5572.3</v>
      </c>
      <c r="F522">
        <v>635.93899999999996</v>
      </c>
      <c r="G522">
        <v>1.40676E-3</v>
      </c>
      <c r="H522">
        <v>0.99511400000000005</v>
      </c>
      <c r="I522">
        <v>0</v>
      </c>
    </row>
    <row r="523" spans="1:9" x14ac:dyDescent="0.25">
      <c r="A523" t="s">
        <v>117</v>
      </c>
      <c r="B523">
        <v>5663.49</v>
      </c>
      <c r="C523">
        <v>5612.26</v>
      </c>
      <c r="D523">
        <v>5602.85</v>
      </c>
      <c r="E523">
        <v>5572.95</v>
      </c>
      <c r="F523">
        <v>635.274</v>
      </c>
      <c r="G523">
        <v>1.23032E-3</v>
      </c>
      <c r="H523">
        <v>0.995116</v>
      </c>
      <c r="I523">
        <v>372</v>
      </c>
    </row>
    <row r="524" spans="1:9" x14ac:dyDescent="0.25">
      <c r="A524" t="s">
        <v>117</v>
      </c>
      <c r="B524">
        <v>5658.35</v>
      </c>
      <c r="C524">
        <v>5607.35</v>
      </c>
      <c r="D524">
        <v>5597.88</v>
      </c>
      <c r="E524">
        <v>5568.08</v>
      </c>
      <c r="F524">
        <v>636.22500000000002</v>
      </c>
      <c r="G524">
        <v>1.3261E-3</v>
      </c>
      <c r="H524">
        <v>0.99511400000000005</v>
      </c>
      <c r="I524">
        <v>0</v>
      </c>
    </row>
    <row r="525" spans="1:9" x14ac:dyDescent="0.25">
      <c r="A525" t="s">
        <v>117</v>
      </c>
      <c r="B525">
        <v>5666.68</v>
      </c>
      <c r="C525">
        <v>5613.86</v>
      </c>
      <c r="D525">
        <v>5604.43</v>
      </c>
      <c r="E525">
        <v>5574.55</v>
      </c>
      <c r="F525">
        <v>635.66899999999998</v>
      </c>
      <c r="G525">
        <v>1.23069E-3</v>
      </c>
      <c r="H525">
        <v>0.99511499999999997</v>
      </c>
      <c r="I525">
        <v>0</v>
      </c>
    </row>
    <row r="526" spans="1:9" x14ac:dyDescent="0.25">
      <c r="A526" t="s">
        <v>117</v>
      </c>
      <c r="B526">
        <v>5666.44</v>
      </c>
      <c r="C526">
        <v>5616.06</v>
      </c>
      <c r="D526">
        <v>5606.64</v>
      </c>
      <c r="E526">
        <v>5576.75</v>
      </c>
      <c r="F526">
        <v>635.83199999999999</v>
      </c>
      <c r="G526">
        <v>1.28075E-3</v>
      </c>
      <c r="H526">
        <v>0.995116</v>
      </c>
      <c r="I526">
        <v>0</v>
      </c>
    </row>
    <row r="527" spans="1:9" x14ac:dyDescent="0.25">
      <c r="A527" t="s">
        <v>117</v>
      </c>
      <c r="B527">
        <v>5672.64</v>
      </c>
      <c r="C527">
        <v>5620.33</v>
      </c>
      <c r="D527">
        <v>5611.02</v>
      </c>
      <c r="E527">
        <v>5581.07</v>
      </c>
      <c r="F527">
        <v>636.12900000000002</v>
      </c>
      <c r="G527">
        <v>1.3646299999999999E-3</v>
      </c>
      <c r="H527">
        <v>0.995116</v>
      </c>
      <c r="I527">
        <v>0</v>
      </c>
    </row>
    <row r="528" spans="1:9" x14ac:dyDescent="0.25">
      <c r="A528" t="s">
        <v>117</v>
      </c>
      <c r="B528">
        <v>5655.27</v>
      </c>
      <c r="C528">
        <v>5603.19</v>
      </c>
      <c r="D528">
        <v>5593.7</v>
      </c>
      <c r="E528">
        <v>5563.84</v>
      </c>
      <c r="F528">
        <v>636.06299999999999</v>
      </c>
      <c r="G528">
        <v>1.2315200000000001E-3</v>
      </c>
      <c r="H528">
        <v>0.995116</v>
      </c>
      <c r="I528">
        <v>0</v>
      </c>
    </row>
    <row r="529" spans="1:9" x14ac:dyDescent="0.25">
      <c r="A529" t="s">
        <v>117</v>
      </c>
      <c r="B529">
        <v>5672.48</v>
      </c>
      <c r="C529">
        <v>5621.05</v>
      </c>
      <c r="D529">
        <v>5611.63</v>
      </c>
      <c r="E529">
        <v>5581.87</v>
      </c>
      <c r="F529">
        <v>635.91099999999994</v>
      </c>
      <c r="G529">
        <v>1.2570599999999999E-3</v>
      </c>
      <c r="H529">
        <v>0.995116</v>
      </c>
      <c r="I529">
        <v>0</v>
      </c>
    </row>
    <row r="530" spans="1:9" x14ac:dyDescent="0.25">
      <c r="A530" t="s">
        <v>117</v>
      </c>
      <c r="B530">
        <v>5649.88</v>
      </c>
      <c r="C530">
        <v>5598.78</v>
      </c>
      <c r="D530">
        <v>5589.34</v>
      </c>
      <c r="E530">
        <v>5559.55</v>
      </c>
      <c r="F530">
        <v>636.12599999999998</v>
      </c>
      <c r="G530">
        <v>1.23189E-3</v>
      </c>
      <c r="H530">
        <v>0.995116</v>
      </c>
      <c r="I530">
        <v>0</v>
      </c>
    </row>
    <row r="531" spans="1:9" x14ac:dyDescent="0.25">
      <c r="A531" t="s">
        <v>117</v>
      </c>
      <c r="B531">
        <v>5670.44</v>
      </c>
      <c r="C531">
        <v>5618.35</v>
      </c>
      <c r="D531">
        <v>5608.77</v>
      </c>
      <c r="E531">
        <v>5578.95</v>
      </c>
      <c r="F531">
        <v>636.274</v>
      </c>
      <c r="G531">
        <v>1.2305899999999999E-3</v>
      </c>
      <c r="H531">
        <v>0.99511499999999997</v>
      </c>
      <c r="I531">
        <v>0</v>
      </c>
    </row>
    <row r="532" spans="1:9" x14ac:dyDescent="0.25">
      <c r="A532" t="s">
        <v>117</v>
      </c>
      <c r="B532">
        <v>5666.13</v>
      </c>
      <c r="C532">
        <v>5615.01</v>
      </c>
      <c r="D532">
        <v>5605.57</v>
      </c>
      <c r="E532">
        <v>5575.8</v>
      </c>
      <c r="F532">
        <v>635.89099999999996</v>
      </c>
      <c r="G532">
        <v>1.2340599999999999E-3</v>
      </c>
      <c r="H532">
        <v>0.99511499999999997</v>
      </c>
      <c r="I532">
        <v>0</v>
      </c>
    </row>
    <row r="533" spans="1:9" x14ac:dyDescent="0.25">
      <c r="A533" t="s">
        <v>117</v>
      </c>
      <c r="B533">
        <v>5670.23</v>
      </c>
      <c r="C533">
        <v>5618.84</v>
      </c>
      <c r="D533">
        <v>5609.52</v>
      </c>
      <c r="E533">
        <v>5579.71</v>
      </c>
      <c r="F533">
        <v>636.22400000000005</v>
      </c>
      <c r="G533">
        <v>1.2301199999999999E-3</v>
      </c>
      <c r="H533">
        <v>0.995116</v>
      </c>
      <c r="I533">
        <v>0</v>
      </c>
    </row>
    <row r="534" spans="1:9" x14ac:dyDescent="0.25">
      <c r="A534" t="s">
        <v>117</v>
      </c>
      <c r="B534">
        <v>5633.45</v>
      </c>
      <c r="C534">
        <v>5581.22</v>
      </c>
      <c r="D534">
        <v>5571.74</v>
      </c>
      <c r="E534">
        <v>5541.79</v>
      </c>
      <c r="F534">
        <v>636.49699999999996</v>
      </c>
      <c r="G534">
        <v>1.2329299999999999E-3</v>
      </c>
      <c r="H534">
        <v>0.99511499999999997</v>
      </c>
      <c r="I534">
        <v>0</v>
      </c>
    </row>
    <row r="535" spans="1:9" x14ac:dyDescent="0.25">
      <c r="A535" t="s">
        <v>117</v>
      </c>
      <c r="B535">
        <v>5655.54</v>
      </c>
      <c r="C535">
        <v>5603.67</v>
      </c>
      <c r="D535">
        <v>5594.25</v>
      </c>
      <c r="E535">
        <v>5564.46</v>
      </c>
      <c r="F535">
        <v>636.27800000000002</v>
      </c>
      <c r="G535">
        <v>1.23605E-3</v>
      </c>
      <c r="H535">
        <v>0.995116</v>
      </c>
      <c r="I535">
        <v>0</v>
      </c>
    </row>
    <row r="536" spans="1:9" x14ac:dyDescent="0.25">
      <c r="A536" t="s">
        <v>117</v>
      </c>
      <c r="B536">
        <v>5664.55</v>
      </c>
      <c r="C536">
        <v>5613.16</v>
      </c>
      <c r="D536">
        <v>5603.68</v>
      </c>
      <c r="E536">
        <v>5573.85</v>
      </c>
      <c r="F536">
        <v>636.255</v>
      </c>
      <c r="G536">
        <v>1.24861E-3</v>
      </c>
      <c r="H536">
        <v>0.99511499999999997</v>
      </c>
      <c r="I536">
        <v>0</v>
      </c>
    </row>
    <row r="537" spans="1:9" x14ac:dyDescent="0.25">
      <c r="A537" t="s">
        <v>117</v>
      </c>
      <c r="B537">
        <v>5665.85</v>
      </c>
      <c r="C537">
        <v>5613.81</v>
      </c>
      <c r="D537">
        <v>5604.17</v>
      </c>
      <c r="E537">
        <v>5574.26</v>
      </c>
      <c r="F537">
        <v>636.22799999999995</v>
      </c>
      <c r="G537">
        <v>1.3125000000000001E-3</v>
      </c>
      <c r="H537">
        <v>0.995116</v>
      </c>
      <c r="I537">
        <v>0</v>
      </c>
    </row>
    <row r="538" spans="1:9" x14ac:dyDescent="0.25">
      <c r="A538" t="s">
        <v>117</v>
      </c>
      <c r="B538">
        <v>5665.64</v>
      </c>
      <c r="C538">
        <v>5614.65</v>
      </c>
      <c r="D538">
        <v>5605.21</v>
      </c>
      <c r="E538">
        <v>5575.29</v>
      </c>
      <c r="F538">
        <v>635.00300000000004</v>
      </c>
      <c r="G538">
        <v>1.2330100000000001E-3</v>
      </c>
      <c r="H538">
        <v>0.995116</v>
      </c>
      <c r="I538">
        <v>401</v>
      </c>
    </row>
    <row r="539" spans="1:9" x14ac:dyDescent="0.25">
      <c r="A539" t="s">
        <v>117</v>
      </c>
      <c r="B539">
        <v>5670.76</v>
      </c>
      <c r="C539">
        <v>5619.58</v>
      </c>
      <c r="D539">
        <v>5610.27</v>
      </c>
      <c r="E539">
        <v>5580.4</v>
      </c>
      <c r="F539">
        <v>636.30100000000004</v>
      </c>
      <c r="G539">
        <v>1.33252E-3</v>
      </c>
      <c r="H539">
        <v>0.995116</v>
      </c>
      <c r="I539">
        <v>0</v>
      </c>
    </row>
    <row r="540" spans="1:9" x14ac:dyDescent="0.25">
      <c r="A540" t="s">
        <v>117</v>
      </c>
      <c r="B540">
        <v>5674.83</v>
      </c>
      <c r="C540">
        <v>5623.94</v>
      </c>
      <c r="D540">
        <v>5614.47</v>
      </c>
      <c r="E540">
        <v>5584.68</v>
      </c>
      <c r="F540">
        <v>636.26499999999999</v>
      </c>
      <c r="G540">
        <v>1.2683600000000001E-3</v>
      </c>
      <c r="H540">
        <v>0.99510900000000002</v>
      </c>
      <c r="I540">
        <v>0</v>
      </c>
    </row>
    <row r="541" spans="1:9" x14ac:dyDescent="0.25">
      <c r="A541" t="s">
        <v>117</v>
      </c>
      <c r="B541">
        <v>5664.89</v>
      </c>
      <c r="C541">
        <v>5613.73</v>
      </c>
      <c r="D541">
        <v>5604.34</v>
      </c>
      <c r="E541">
        <v>5574.39</v>
      </c>
      <c r="F541">
        <v>636.07100000000003</v>
      </c>
      <c r="G541">
        <v>1.3011100000000001E-3</v>
      </c>
      <c r="H541">
        <v>0.995116</v>
      </c>
      <c r="I541">
        <v>0</v>
      </c>
    </row>
    <row r="542" spans="1:9" x14ac:dyDescent="0.25">
      <c r="A542" t="s">
        <v>117</v>
      </c>
      <c r="B542">
        <v>5663.44</v>
      </c>
      <c r="C542">
        <v>5612.55</v>
      </c>
      <c r="D542">
        <v>5603.08</v>
      </c>
      <c r="E542">
        <v>5573.28</v>
      </c>
      <c r="F542">
        <v>636.34299999999996</v>
      </c>
      <c r="G542">
        <v>1.28342E-3</v>
      </c>
      <c r="H542">
        <v>0.99511499999999997</v>
      </c>
      <c r="I542">
        <v>0</v>
      </c>
    </row>
    <row r="543" spans="1:9" x14ac:dyDescent="0.25">
      <c r="A543" t="s">
        <v>117</v>
      </c>
      <c r="B543">
        <v>5666.22</v>
      </c>
      <c r="C543">
        <v>5616.09</v>
      </c>
      <c r="D543">
        <v>5606.53</v>
      </c>
      <c r="E543">
        <v>5576.78</v>
      </c>
      <c r="F543">
        <v>636.57299999999998</v>
      </c>
      <c r="G543">
        <v>1.2632100000000001E-3</v>
      </c>
      <c r="H543">
        <v>0.995116</v>
      </c>
      <c r="I543">
        <v>0</v>
      </c>
    </row>
    <row r="544" spans="1:9" x14ac:dyDescent="0.25">
      <c r="A544" t="s">
        <v>117</v>
      </c>
      <c r="B544">
        <v>5665.41</v>
      </c>
      <c r="C544">
        <v>5614.12</v>
      </c>
      <c r="D544">
        <v>5604.66</v>
      </c>
      <c r="E544">
        <v>5574.83</v>
      </c>
      <c r="F544">
        <v>635.99800000000005</v>
      </c>
      <c r="G544">
        <v>1.2577199999999999E-3</v>
      </c>
      <c r="H544">
        <v>0.99511400000000005</v>
      </c>
      <c r="I544">
        <v>0</v>
      </c>
    </row>
    <row r="545" spans="1:25" x14ac:dyDescent="0.25">
      <c r="A545" t="s">
        <v>117</v>
      </c>
      <c r="B545">
        <v>5647.23</v>
      </c>
      <c r="C545">
        <v>5593.95</v>
      </c>
      <c r="D545">
        <v>5584.54</v>
      </c>
      <c r="E545">
        <v>5554.77</v>
      </c>
      <c r="F545">
        <v>636.32399999999996</v>
      </c>
      <c r="G545">
        <v>1.2870100000000001E-3</v>
      </c>
      <c r="H545">
        <v>0.99511499999999997</v>
      </c>
      <c r="I545">
        <v>0</v>
      </c>
    </row>
    <row r="546" spans="1:25" x14ac:dyDescent="0.25">
      <c r="A546" t="s">
        <v>117</v>
      </c>
      <c r="B546">
        <v>5676.89</v>
      </c>
      <c r="C546">
        <v>5626.59</v>
      </c>
      <c r="D546">
        <v>5617.06</v>
      </c>
      <c r="E546">
        <v>5587.21</v>
      </c>
      <c r="F546">
        <v>635.822</v>
      </c>
      <c r="G546">
        <v>1.2476399999999999E-3</v>
      </c>
      <c r="H546">
        <v>0.99511499999999997</v>
      </c>
      <c r="I546">
        <v>0</v>
      </c>
    </row>
    <row r="547" spans="1:25" x14ac:dyDescent="0.25">
      <c r="A547" t="s">
        <v>117</v>
      </c>
      <c r="B547">
        <v>5694.02</v>
      </c>
      <c r="C547">
        <v>5643.15</v>
      </c>
      <c r="D547">
        <v>5633.75</v>
      </c>
      <c r="E547">
        <v>5603.92</v>
      </c>
      <c r="F547">
        <v>636.149</v>
      </c>
      <c r="G547">
        <v>1.4667E-3</v>
      </c>
      <c r="H547">
        <v>0.995116</v>
      </c>
      <c r="I547">
        <v>0</v>
      </c>
    </row>
    <row r="548" spans="1:25" x14ac:dyDescent="0.25">
      <c r="A548" t="s">
        <v>117</v>
      </c>
      <c r="B548">
        <v>5696.4</v>
      </c>
      <c r="C548">
        <v>5645.42</v>
      </c>
      <c r="D548">
        <v>5635.98</v>
      </c>
      <c r="E548">
        <v>5606.11</v>
      </c>
      <c r="F548">
        <v>635.61500000000001</v>
      </c>
      <c r="G548">
        <v>1.2873800000000001E-3</v>
      </c>
      <c r="H548">
        <v>0.995116</v>
      </c>
      <c r="I548">
        <v>0</v>
      </c>
    </row>
    <row r="549" spans="1:25" x14ac:dyDescent="0.25">
      <c r="A549" t="s">
        <v>117</v>
      </c>
      <c r="B549">
        <v>5690.56</v>
      </c>
      <c r="C549">
        <v>5638.52</v>
      </c>
      <c r="D549">
        <v>5629.01</v>
      </c>
      <c r="E549">
        <v>5599.34</v>
      </c>
      <c r="F549">
        <v>635.76599999999996</v>
      </c>
      <c r="G549">
        <v>1.2720100000000001E-3</v>
      </c>
      <c r="H549">
        <v>0.995116</v>
      </c>
      <c r="I549">
        <v>0</v>
      </c>
    </row>
    <row r="550" spans="1:25" x14ac:dyDescent="0.25">
      <c r="A550" t="s">
        <v>117</v>
      </c>
      <c r="B550">
        <v>5646.51</v>
      </c>
      <c r="C550">
        <v>5596.45</v>
      </c>
      <c r="D550">
        <v>5587.02</v>
      </c>
      <c r="E550">
        <v>5557.17</v>
      </c>
      <c r="F550">
        <v>636.49199999999996</v>
      </c>
      <c r="G550">
        <v>1.41726E-3</v>
      </c>
      <c r="H550">
        <v>0.99511499999999997</v>
      </c>
      <c r="I550">
        <v>0</v>
      </c>
    </row>
    <row r="551" spans="1:25" x14ac:dyDescent="0.25">
      <c r="A551" t="s">
        <v>117</v>
      </c>
      <c r="B551">
        <v>5648.42</v>
      </c>
      <c r="C551">
        <v>5595.73</v>
      </c>
      <c r="D551">
        <v>5586.42</v>
      </c>
      <c r="E551">
        <v>5556.64</v>
      </c>
      <c r="F551">
        <v>636.11500000000001</v>
      </c>
      <c r="G551">
        <v>1.2312E-3</v>
      </c>
      <c r="H551">
        <v>0.995116</v>
      </c>
      <c r="I551">
        <v>0</v>
      </c>
    </row>
    <row r="552" spans="1:25" x14ac:dyDescent="0.25">
      <c r="A552" t="s">
        <v>117</v>
      </c>
      <c r="B552">
        <v>5699.53</v>
      </c>
      <c r="C552">
        <v>5647.5</v>
      </c>
      <c r="D552">
        <v>5637.99</v>
      </c>
      <c r="E552">
        <v>5607.96</v>
      </c>
      <c r="F552">
        <v>636.15099999999995</v>
      </c>
      <c r="G552">
        <v>1.2523899999999999E-3</v>
      </c>
      <c r="H552">
        <v>0.995116</v>
      </c>
      <c r="I552">
        <v>0</v>
      </c>
    </row>
    <row r="553" spans="1:25" x14ac:dyDescent="0.25">
      <c r="A553" t="s">
        <v>117</v>
      </c>
      <c r="B553">
        <v>5688.17</v>
      </c>
      <c r="C553">
        <v>5637.16</v>
      </c>
      <c r="D553">
        <v>5627.78</v>
      </c>
      <c r="E553">
        <v>5597.8</v>
      </c>
      <c r="F553">
        <v>636.30499999999995</v>
      </c>
      <c r="G553">
        <v>1.3047600000000001E-3</v>
      </c>
      <c r="H553">
        <v>0.995116</v>
      </c>
      <c r="I553">
        <v>0</v>
      </c>
    </row>
    <row r="554" spans="1:25" x14ac:dyDescent="0.25">
      <c r="A554" t="s">
        <v>117</v>
      </c>
      <c r="B554">
        <v>5694.02</v>
      </c>
      <c r="C554">
        <v>5641.88</v>
      </c>
      <c r="D554">
        <v>5632.47</v>
      </c>
      <c r="E554">
        <v>5602.65</v>
      </c>
      <c r="F554">
        <v>636.02</v>
      </c>
      <c r="G554">
        <v>1.5049099999999999E-3</v>
      </c>
      <c r="H554">
        <v>0.99511300000000003</v>
      </c>
      <c r="I554">
        <v>0</v>
      </c>
    </row>
    <row r="555" spans="1:25" x14ac:dyDescent="0.25">
      <c r="A555" t="s">
        <v>117</v>
      </c>
      <c r="B555">
        <v>5688.47</v>
      </c>
      <c r="C555">
        <v>5635.6</v>
      </c>
      <c r="D555">
        <v>5626.11</v>
      </c>
      <c r="E555">
        <v>5596.37</v>
      </c>
      <c r="F555">
        <v>635.54999999999995</v>
      </c>
      <c r="G555">
        <v>1.23744E-3</v>
      </c>
      <c r="H555">
        <v>0.995116</v>
      </c>
      <c r="I555">
        <v>0</v>
      </c>
    </row>
    <row r="556" spans="1:25" x14ac:dyDescent="0.25">
      <c r="A556" t="s">
        <v>117</v>
      </c>
      <c r="B556">
        <v>5671.92</v>
      </c>
      <c r="C556">
        <v>5621.83</v>
      </c>
      <c r="D556">
        <v>5612.47</v>
      </c>
      <c r="E556">
        <v>5582.59</v>
      </c>
      <c r="F556">
        <v>636</v>
      </c>
      <c r="G556">
        <v>1.2300499999999999E-3</v>
      </c>
      <c r="H556">
        <v>0.99511499999999997</v>
      </c>
      <c r="I556">
        <v>0</v>
      </c>
    </row>
    <row r="557" spans="1:25" x14ac:dyDescent="0.25">
      <c r="A557" t="s">
        <v>117</v>
      </c>
      <c r="B557">
        <v>5694.75</v>
      </c>
      <c r="C557">
        <v>5642.54</v>
      </c>
      <c r="D557">
        <v>5633.21</v>
      </c>
      <c r="E557">
        <v>5603.46</v>
      </c>
      <c r="F557">
        <v>635.654</v>
      </c>
      <c r="G557">
        <v>1.48489E-3</v>
      </c>
      <c r="H557">
        <v>0.99511499999999997</v>
      </c>
      <c r="I557">
        <v>0</v>
      </c>
    </row>
    <row r="558" spans="1:25" x14ac:dyDescent="0.25">
      <c r="A558" t="s">
        <v>117</v>
      </c>
      <c r="B558">
        <v>5680.04</v>
      </c>
      <c r="C558">
        <v>5627.78</v>
      </c>
      <c r="D558">
        <v>5618.3</v>
      </c>
      <c r="E558">
        <v>5588.64</v>
      </c>
      <c r="F558">
        <v>635.61199999999997</v>
      </c>
      <c r="G558">
        <v>1.23171E-3</v>
      </c>
      <c r="H558">
        <v>0.99511499999999997</v>
      </c>
      <c r="I558">
        <v>0</v>
      </c>
    </row>
    <row r="559" spans="1:25" x14ac:dyDescent="0.25">
      <c r="A559" t="s">
        <v>117</v>
      </c>
      <c r="B559">
        <v>5683.69</v>
      </c>
      <c r="C559">
        <v>5632.74</v>
      </c>
      <c r="D559">
        <v>5623.33</v>
      </c>
      <c r="E559">
        <v>5593.34</v>
      </c>
      <c r="F559">
        <v>635.82500000000005</v>
      </c>
      <c r="G559">
        <v>1.3774600000000001E-3</v>
      </c>
      <c r="H559">
        <v>0.995116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5717.71</v>
      </c>
      <c r="C560">
        <v>5666.39</v>
      </c>
      <c r="D560">
        <v>5656.98</v>
      </c>
      <c r="E560">
        <v>5627.15</v>
      </c>
      <c r="F560">
        <v>635.45699999999999</v>
      </c>
      <c r="G560">
        <v>1.24741E-3</v>
      </c>
      <c r="H560">
        <v>0.995116</v>
      </c>
      <c r="I560">
        <v>0</v>
      </c>
      <c r="R560">
        <f>AVERAGE(B511:B560)</f>
        <v>5669.3776000000025</v>
      </c>
      <c r="S560">
        <f>AVERAGE(C511:C560)</f>
        <v>5617.9286000000011</v>
      </c>
      <c r="U560">
        <f>_xlfn.VAR.P(B511:B560)</f>
        <v>247.21820624000043</v>
      </c>
      <c r="V560">
        <f>_xlfn.VAR.P(C511:C560)</f>
        <v>247.56653604000115</v>
      </c>
      <c r="X560">
        <f>1.96*SQRT(U560)/50</f>
        <v>0.61634842778791465</v>
      </c>
      <c r="Y560">
        <f>1.96*SQRT(V560)/50</f>
        <v>0.61678249159692211</v>
      </c>
    </row>
    <row r="561" spans="1:9" x14ac:dyDescent="0.25">
      <c r="A561" t="s">
        <v>118</v>
      </c>
      <c r="B561">
        <v>283506.85826399998</v>
      </c>
      <c r="C561" t="s">
        <v>37</v>
      </c>
    </row>
    <row r="562" spans="1:9" x14ac:dyDescent="0.25">
      <c r="A562" t="s">
        <v>39</v>
      </c>
      <c r="B562">
        <v>1478.54</v>
      </c>
      <c r="C562">
        <v>0</v>
      </c>
      <c r="D562">
        <v>0</v>
      </c>
      <c r="E562">
        <v>0</v>
      </c>
      <c r="F562">
        <v>0</v>
      </c>
      <c r="G562">
        <v>5.4413299999999998E-2</v>
      </c>
      <c r="H562">
        <v>1</v>
      </c>
      <c r="I562">
        <v>0</v>
      </c>
    </row>
    <row r="563" spans="1:9" x14ac:dyDescent="0.25">
      <c r="A563" t="s">
        <v>39</v>
      </c>
      <c r="B563">
        <v>1446.33</v>
      </c>
      <c r="C563">
        <v>0</v>
      </c>
      <c r="D563">
        <v>0</v>
      </c>
      <c r="E563">
        <v>0</v>
      </c>
      <c r="F563">
        <v>0</v>
      </c>
      <c r="G563">
        <v>5.4413299999999998E-2</v>
      </c>
      <c r="H563">
        <v>1</v>
      </c>
      <c r="I563">
        <v>0</v>
      </c>
    </row>
    <row r="564" spans="1:9" x14ac:dyDescent="0.25">
      <c r="A564" t="s">
        <v>39</v>
      </c>
      <c r="B564">
        <v>1435.5</v>
      </c>
      <c r="C564">
        <v>0</v>
      </c>
      <c r="D564">
        <v>0</v>
      </c>
      <c r="E564">
        <v>0</v>
      </c>
      <c r="F564">
        <v>0</v>
      </c>
      <c r="G564">
        <v>5.4413299999999998E-2</v>
      </c>
      <c r="H564">
        <v>1</v>
      </c>
      <c r="I564">
        <v>0</v>
      </c>
    </row>
    <row r="565" spans="1:9" x14ac:dyDescent="0.25">
      <c r="A565" t="s">
        <v>39</v>
      </c>
      <c r="B565">
        <v>1484.46</v>
      </c>
      <c r="C565">
        <v>0</v>
      </c>
      <c r="D565">
        <v>0</v>
      </c>
      <c r="E565">
        <v>0</v>
      </c>
      <c r="F565">
        <v>0</v>
      </c>
      <c r="G565">
        <v>5.4413299999999998E-2</v>
      </c>
      <c r="H565">
        <v>1</v>
      </c>
      <c r="I565">
        <v>9</v>
      </c>
    </row>
    <row r="566" spans="1:9" x14ac:dyDescent="0.25">
      <c r="A566" t="s">
        <v>39</v>
      </c>
      <c r="B566">
        <v>1488.25</v>
      </c>
      <c r="C566">
        <v>0</v>
      </c>
      <c r="D566">
        <v>0</v>
      </c>
      <c r="E566">
        <v>0</v>
      </c>
      <c r="F566">
        <v>0</v>
      </c>
      <c r="G566">
        <v>5.4413299999999998E-2</v>
      </c>
      <c r="H566">
        <v>1</v>
      </c>
      <c r="I566">
        <v>0</v>
      </c>
    </row>
    <row r="567" spans="1:9" x14ac:dyDescent="0.25">
      <c r="A567" t="s">
        <v>39</v>
      </c>
      <c r="B567">
        <v>1478.29</v>
      </c>
      <c r="C567">
        <v>0</v>
      </c>
      <c r="D567">
        <v>0</v>
      </c>
      <c r="E567">
        <v>0</v>
      </c>
      <c r="F567">
        <v>0</v>
      </c>
      <c r="G567">
        <v>5.4413299999999998E-2</v>
      </c>
      <c r="H567">
        <v>1</v>
      </c>
      <c r="I567">
        <v>48</v>
      </c>
    </row>
    <row r="568" spans="1:9" x14ac:dyDescent="0.25">
      <c r="A568" t="s">
        <v>39</v>
      </c>
      <c r="B568">
        <v>1469.73</v>
      </c>
      <c r="C568">
        <v>0</v>
      </c>
      <c r="D568">
        <v>0</v>
      </c>
      <c r="E568">
        <v>0</v>
      </c>
      <c r="F568">
        <v>0</v>
      </c>
      <c r="G568">
        <v>5.4413299999999998E-2</v>
      </c>
      <c r="H568">
        <v>1</v>
      </c>
      <c r="I568">
        <v>1</v>
      </c>
    </row>
    <row r="569" spans="1:9" x14ac:dyDescent="0.25">
      <c r="A569" t="s">
        <v>39</v>
      </c>
      <c r="B569">
        <v>1490.98</v>
      </c>
      <c r="C569">
        <v>0</v>
      </c>
      <c r="D569">
        <v>0</v>
      </c>
      <c r="E569">
        <v>0</v>
      </c>
      <c r="F569">
        <v>0</v>
      </c>
      <c r="G569">
        <v>5.4413299999999998E-2</v>
      </c>
      <c r="H569">
        <v>1</v>
      </c>
      <c r="I569">
        <v>0</v>
      </c>
    </row>
    <row r="570" spans="1:9" x14ac:dyDescent="0.25">
      <c r="A570" t="s">
        <v>39</v>
      </c>
      <c r="B570">
        <v>1453.59</v>
      </c>
      <c r="C570">
        <v>0</v>
      </c>
      <c r="D570">
        <v>0</v>
      </c>
      <c r="E570">
        <v>0</v>
      </c>
      <c r="F570">
        <v>0</v>
      </c>
      <c r="G570">
        <v>5.4413299999999998E-2</v>
      </c>
      <c r="H570">
        <v>1</v>
      </c>
      <c r="I570">
        <v>0</v>
      </c>
    </row>
    <row r="571" spans="1:9" x14ac:dyDescent="0.25">
      <c r="A571" t="s">
        <v>39</v>
      </c>
      <c r="B571">
        <v>1494.23</v>
      </c>
      <c r="C571">
        <v>0</v>
      </c>
      <c r="D571">
        <v>0</v>
      </c>
      <c r="E571">
        <v>0</v>
      </c>
      <c r="F571">
        <v>0</v>
      </c>
      <c r="G571">
        <v>5.4413299999999998E-2</v>
      </c>
      <c r="H571">
        <v>1</v>
      </c>
      <c r="I571">
        <v>0</v>
      </c>
    </row>
    <row r="572" spans="1:9" x14ac:dyDescent="0.25">
      <c r="A572" t="s">
        <v>39</v>
      </c>
      <c r="B572">
        <v>1481.92</v>
      </c>
      <c r="C572">
        <v>0</v>
      </c>
      <c r="D572">
        <v>0</v>
      </c>
      <c r="E572">
        <v>0</v>
      </c>
      <c r="F572">
        <v>0</v>
      </c>
      <c r="G572">
        <v>5.4413299999999998E-2</v>
      </c>
      <c r="H572">
        <v>1</v>
      </c>
      <c r="I572">
        <v>0</v>
      </c>
    </row>
    <row r="573" spans="1:9" x14ac:dyDescent="0.25">
      <c r="A573" t="s">
        <v>39</v>
      </c>
      <c r="B573">
        <v>1489.72</v>
      </c>
      <c r="C573">
        <v>0</v>
      </c>
      <c r="D573">
        <v>0</v>
      </c>
      <c r="E573">
        <v>0</v>
      </c>
      <c r="F573">
        <v>0</v>
      </c>
      <c r="G573">
        <v>5.4413299999999998E-2</v>
      </c>
      <c r="H573">
        <v>1</v>
      </c>
      <c r="I573">
        <v>0</v>
      </c>
    </row>
    <row r="574" spans="1:9" x14ac:dyDescent="0.25">
      <c r="A574" t="s">
        <v>39</v>
      </c>
      <c r="B574">
        <v>1504.29</v>
      </c>
      <c r="C574">
        <v>0</v>
      </c>
      <c r="D574">
        <v>0</v>
      </c>
      <c r="E574">
        <v>0</v>
      </c>
      <c r="F574">
        <v>0</v>
      </c>
      <c r="G574">
        <v>5.4413299999999998E-2</v>
      </c>
      <c r="H574">
        <v>1</v>
      </c>
      <c r="I574">
        <v>23</v>
      </c>
    </row>
    <row r="575" spans="1:9" x14ac:dyDescent="0.25">
      <c r="A575" t="s">
        <v>39</v>
      </c>
      <c r="B575">
        <v>1491.05</v>
      </c>
      <c r="C575">
        <v>0</v>
      </c>
      <c r="D575">
        <v>0</v>
      </c>
      <c r="E575">
        <v>0</v>
      </c>
      <c r="F575">
        <v>0</v>
      </c>
      <c r="G575">
        <v>5.4413299999999998E-2</v>
      </c>
      <c r="H575">
        <v>1</v>
      </c>
      <c r="I575">
        <v>0</v>
      </c>
    </row>
    <row r="576" spans="1:9" x14ac:dyDescent="0.25">
      <c r="A576" t="s">
        <v>39</v>
      </c>
      <c r="B576">
        <v>1494.52</v>
      </c>
      <c r="C576">
        <v>0</v>
      </c>
      <c r="D576">
        <v>0</v>
      </c>
      <c r="E576">
        <v>0</v>
      </c>
      <c r="F576">
        <v>0</v>
      </c>
      <c r="G576">
        <v>5.4413299999999998E-2</v>
      </c>
      <c r="H576">
        <v>1</v>
      </c>
      <c r="I576">
        <v>0</v>
      </c>
    </row>
    <row r="577" spans="1:9" x14ac:dyDescent="0.25">
      <c r="A577" t="s">
        <v>39</v>
      </c>
      <c r="B577">
        <v>1486.33</v>
      </c>
      <c r="C577">
        <v>0</v>
      </c>
      <c r="D577">
        <v>0</v>
      </c>
      <c r="E577">
        <v>0</v>
      </c>
      <c r="F577">
        <v>0</v>
      </c>
      <c r="G577">
        <v>5.4413299999999998E-2</v>
      </c>
      <c r="H577">
        <v>1</v>
      </c>
      <c r="I577">
        <v>0</v>
      </c>
    </row>
    <row r="578" spans="1:9" x14ac:dyDescent="0.25">
      <c r="A578" t="s">
        <v>39</v>
      </c>
      <c r="B578">
        <v>1463.9</v>
      </c>
      <c r="C578">
        <v>0</v>
      </c>
      <c r="D578">
        <v>0</v>
      </c>
      <c r="E578">
        <v>0</v>
      </c>
      <c r="F578">
        <v>0</v>
      </c>
      <c r="G578">
        <v>5.4413299999999998E-2</v>
      </c>
      <c r="H578">
        <v>1</v>
      </c>
      <c r="I578">
        <v>0</v>
      </c>
    </row>
    <row r="579" spans="1:9" x14ac:dyDescent="0.25">
      <c r="A579" t="s">
        <v>39</v>
      </c>
      <c r="B579">
        <v>1442.99</v>
      </c>
      <c r="C579">
        <v>0</v>
      </c>
      <c r="D579">
        <v>0</v>
      </c>
      <c r="E579">
        <v>0</v>
      </c>
      <c r="F579">
        <v>0</v>
      </c>
      <c r="G579">
        <v>5.4413299999999998E-2</v>
      </c>
      <c r="H579">
        <v>1</v>
      </c>
      <c r="I579">
        <v>0</v>
      </c>
    </row>
    <row r="580" spans="1:9" x14ac:dyDescent="0.25">
      <c r="A580" t="s">
        <v>39</v>
      </c>
      <c r="B580">
        <v>1445.27</v>
      </c>
      <c r="C580">
        <v>0</v>
      </c>
      <c r="D580">
        <v>0</v>
      </c>
      <c r="E580">
        <v>0</v>
      </c>
      <c r="F580">
        <v>0</v>
      </c>
      <c r="G580">
        <v>5.4413299999999998E-2</v>
      </c>
      <c r="H580">
        <v>1</v>
      </c>
      <c r="I580">
        <v>0</v>
      </c>
    </row>
    <row r="581" spans="1:9" x14ac:dyDescent="0.25">
      <c r="A581" t="s">
        <v>39</v>
      </c>
      <c r="B581">
        <v>1480.87</v>
      </c>
      <c r="C581">
        <v>0</v>
      </c>
      <c r="D581">
        <v>0</v>
      </c>
      <c r="E581">
        <v>0</v>
      </c>
      <c r="F581">
        <v>0</v>
      </c>
      <c r="G581">
        <v>5.4413299999999998E-2</v>
      </c>
      <c r="H581">
        <v>1</v>
      </c>
      <c r="I581">
        <v>0</v>
      </c>
    </row>
    <row r="582" spans="1:9" x14ac:dyDescent="0.25">
      <c r="A582" t="s">
        <v>39</v>
      </c>
      <c r="B582">
        <v>1459.16</v>
      </c>
      <c r="C582">
        <v>0</v>
      </c>
      <c r="D582">
        <v>0</v>
      </c>
      <c r="E582">
        <v>0</v>
      </c>
      <c r="F582">
        <v>0</v>
      </c>
      <c r="G582">
        <v>5.4413299999999998E-2</v>
      </c>
      <c r="H582">
        <v>1</v>
      </c>
      <c r="I582">
        <v>0</v>
      </c>
    </row>
    <row r="583" spans="1:9" x14ac:dyDescent="0.25">
      <c r="A583" t="s">
        <v>39</v>
      </c>
      <c r="B583">
        <v>1451.08</v>
      </c>
      <c r="C583">
        <v>0</v>
      </c>
      <c r="D583">
        <v>0</v>
      </c>
      <c r="E583">
        <v>0</v>
      </c>
      <c r="F583">
        <v>0</v>
      </c>
      <c r="G583">
        <v>5.4413299999999998E-2</v>
      </c>
      <c r="H583">
        <v>1</v>
      </c>
      <c r="I583">
        <v>0</v>
      </c>
    </row>
    <row r="584" spans="1:9" x14ac:dyDescent="0.25">
      <c r="A584" t="s">
        <v>39</v>
      </c>
      <c r="B584">
        <v>1484.25</v>
      </c>
      <c r="C584">
        <v>0</v>
      </c>
      <c r="D584">
        <v>0</v>
      </c>
      <c r="E584">
        <v>0</v>
      </c>
      <c r="F584">
        <v>0</v>
      </c>
      <c r="G584">
        <v>5.4413299999999998E-2</v>
      </c>
      <c r="H584">
        <v>1</v>
      </c>
      <c r="I584">
        <v>0</v>
      </c>
    </row>
    <row r="585" spans="1:9" x14ac:dyDescent="0.25">
      <c r="A585" t="s">
        <v>39</v>
      </c>
      <c r="B585">
        <v>1481.54</v>
      </c>
      <c r="C585">
        <v>0</v>
      </c>
      <c r="D585">
        <v>0</v>
      </c>
      <c r="E585">
        <v>0</v>
      </c>
      <c r="F585">
        <v>0</v>
      </c>
      <c r="G585">
        <v>5.4413299999999998E-2</v>
      </c>
      <c r="H585">
        <v>1</v>
      </c>
      <c r="I585">
        <v>0</v>
      </c>
    </row>
    <row r="586" spans="1:9" x14ac:dyDescent="0.25">
      <c r="A586" t="s">
        <v>39</v>
      </c>
      <c r="B586">
        <v>1496.03</v>
      </c>
      <c r="C586">
        <v>0</v>
      </c>
      <c r="D586">
        <v>0</v>
      </c>
      <c r="E586">
        <v>0</v>
      </c>
      <c r="F586">
        <v>0</v>
      </c>
      <c r="G586">
        <v>5.4413299999999998E-2</v>
      </c>
      <c r="H586">
        <v>1</v>
      </c>
      <c r="I586">
        <v>0</v>
      </c>
    </row>
    <row r="587" spans="1:9" x14ac:dyDescent="0.25">
      <c r="A587" t="s">
        <v>39</v>
      </c>
      <c r="B587">
        <v>1487.28</v>
      </c>
      <c r="C587">
        <v>0</v>
      </c>
      <c r="D587">
        <v>0</v>
      </c>
      <c r="E587">
        <v>0</v>
      </c>
      <c r="F587">
        <v>0</v>
      </c>
      <c r="G587">
        <v>5.4413299999999998E-2</v>
      </c>
      <c r="H587">
        <v>1</v>
      </c>
      <c r="I587">
        <v>1</v>
      </c>
    </row>
    <row r="588" spans="1:9" x14ac:dyDescent="0.25">
      <c r="A588" t="s">
        <v>39</v>
      </c>
      <c r="B588">
        <v>1482.97</v>
      </c>
      <c r="C588">
        <v>0</v>
      </c>
      <c r="D588">
        <v>0</v>
      </c>
      <c r="E588">
        <v>0</v>
      </c>
      <c r="F588">
        <v>0</v>
      </c>
      <c r="G588">
        <v>5.4413299999999998E-2</v>
      </c>
      <c r="H588">
        <v>1</v>
      </c>
      <c r="I588">
        <v>0</v>
      </c>
    </row>
    <row r="589" spans="1:9" x14ac:dyDescent="0.25">
      <c r="A589" t="s">
        <v>39</v>
      </c>
      <c r="B589">
        <v>1488.92</v>
      </c>
      <c r="C589">
        <v>0</v>
      </c>
      <c r="D589">
        <v>0</v>
      </c>
      <c r="E589">
        <v>0</v>
      </c>
      <c r="F589">
        <v>0</v>
      </c>
      <c r="G589">
        <v>5.4413299999999998E-2</v>
      </c>
      <c r="H589">
        <v>1</v>
      </c>
      <c r="I589">
        <v>12</v>
      </c>
    </row>
    <row r="590" spans="1:9" x14ac:dyDescent="0.25">
      <c r="A590" t="s">
        <v>39</v>
      </c>
      <c r="B590">
        <v>1490.76</v>
      </c>
      <c r="C590">
        <v>0</v>
      </c>
      <c r="D590">
        <v>0</v>
      </c>
      <c r="E590">
        <v>0</v>
      </c>
      <c r="F590">
        <v>0</v>
      </c>
      <c r="G590">
        <v>5.4413299999999998E-2</v>
      </c>
      <c r="H590">
        <v>1</v>
      </c>
      <c r="I590">
        <v>1</v>
      </c>
    </row>
    <row r="591" spans="1:9" x14ac:dyDescent="0.25">
      <c r="A591" t="s">
        <v>39</v>
      </c>
      <c r="B591">
        <v>1487.11</v>
      </c>
      <c r="C591">
        <v>0</v>
      </c>
      <c r="D591">
        <v>0</v>
      </c>
      <c r="E591">
        <v>0</v>
      </c>
      <c r="F591">
        <v>0</v>
      </c>
      <c r="G591">
        <v>5.4413299999999998E-2</v>
      </c>
      <c r="H591">
        <v>1</v>
      </c>
      <c r="I591">
        <v>0</v>
      </c>
    </row>
    <row r="592" spans="1:9" x14ac:dyDescent="0.25">
      <c r="A592" t="s">
        <v>39</v>
      </c>
      <c r="B592">
        <v>1491.23</v>
      </c>
      <c r="C592">
        <v>0</v>
      </c>
      <c r="D592">
        <v>0</v>
      </c>
      <c r="E592">
        <v>0</v>
      </c>
      <c r="F592">
        <v>0</v>
      </c>
      <c r="G592">
        <v>5.4413299999999998E-2</v>
      </c>
      <c r="H592">
        <v>1</v>
      </c>
      <c r="I592">
        <v>0</v>
      </c>
    </row>
    <row r="593" spans="1:9" x14ac:dyDescent="0.25">
      <c r="A593" t="s">
        <v>39</v>
      </c>
      <c r="B593">
        <v>1481.57</v>
      </c>
      <c r="C593">
        <v>0</v>
      </c>
      <c r="D593">
        <v>0</v>
      </c>
      <c r="E593">
        <v>0</v>
      </c>
      <c r="F593">
        <v>0</v>
      </c>
      <c r="G593">
        <v>5.4413299999999998E-2</v>
      </c>
      <c r="H593">
        <v>1</v>
      </c>
      <c r="I593">
        <v>0</v>
      </c>
    </row>
    <row r="594" spans="1:9" x14ac:dyDescent="0.25">
      <c r="A594" t="s">
        <v>39</v>
      </c>
      <c r="B594">
        <v>1488.16</v>
      </c>
      <c r="C594">
        <v>0</v>
      </c>
      <c r="D594">
        <v>0</v>
      </c>
      <c r="E594">
        <v>0</v>
      </c>
      <c r="F594">
        <v>0</v>
      </c>
      <c r="G594">
        <v>5.4413299999999998E-2</v>
      </c>
      <c r="H594">
        <v>1</v>
      </c>
      <c r="I594">
        <v>1</v>
      </c>
    </row>
    <row r="595" spans="1:9" x14ac:dyDescent="0.25">
      <c r="A595" t="s">
        <v>39</v>
      </c>
      <c r="B595">
        <v>1479.61</v>
      </c>
      <c r="C595">
        <v>0</v>
      </c>
      <c r="D595">
        <v>0</v>
      </c>
      <c r="E595">
        <v>0</v>
      </c>
      <c r="F595">
        <v>0</v>
      </c>
      <c r="G595">
        <v>5.4413299999999998E-2</v>
      </c>
      <c r="H595">
        <v>1</v>
      </c>
      <c r="I595">
        <v>0</v>
      </c>
    </row>
    <row r="596" spans="1:9" x14ac:dyDescent="0.25">
      <c r="A596" t="s">
        <v>39</v>
      </c>
      <c r="B596">
        <v>1478.68</v>
      </c>
      <c r="C596">
        <v>0</v>
      </c>
      <c r="D596">
        <v>0</v>
      </c>
      <c r="E596">
        <v>0</v>
      </c>
      <c r="F596">
        <v>0</v>
      </c>
      <c r="G596">
        <v>5.4413299999999998E-2</v>
      </c>
      <c r="H596">
        <v>1</v>
      </c>
      <c r="I596">
        <v>0</v>
      </c>
    </row>
    <row r="597" spans="1:9" x14ac:dyDescent="0.25">
      <c r="A597" t="s">
        <v>39</v>
      </c>
      <c r="B597">
        <v>1480.47</v>
      </c>
      <c r="C597">
        <v>0</v>
      </c>
      <c r="D597">
        <v>0</v>
      </c>
      <c r="E597">
        <v>0</v>
      </c>
      <c r="F597">
        <v>0</v>
      </c>
      <c r="G597">
        <v>5.4413299999999998E-2</v>
      </c>
      <c r="H597">
        <v>1</v>
      </c>
      <c r="I597">
        <v>0</v>
      </c>
    </row>
    <row r="598" spans="1:9" x14ac:dyDescent="0.25">
      <c r="A598" t="s">
        <v>39</v>
      </c>
      <c r="B598">
        <v>1491.82</v>
      </c>
      <c r="C598">
        <v>0</v>
      </c>
      <c r="D598">
        <v>0</v>
      </c>
      <c r="E598">
        <v>0</v>
      </c>
      <c r="F598">
        <v>0</v>
      </c>
      <c r="G598">
        <v>5.4413299999999998E-2</v>
      </c>
      <c r="H598">
        <v>1</v>
      </c>
      <c r="I598">
        <v>0</v>
      </c>
    </row>
    <row r="599" spans="1:9" x14ac:dyDescent="0.25">
      <c r="A599" t="s">
        <v>39</v>
      </c>
      <c r="B599">
        <v>1482.93</v>
      </c>
      <c r="C599">
        <v>0</v>
      </c>
      <c r="D599">
        <v>0</v>
      </c>
      <c r="E599">
        <v>0</v>
      </c>
      <c r="F599">
        <v>0</v>
      </c>
      <c r="G599">
        <v>5.4413299999999998E-2</v>
      </c>
      <c r="H599">
        <v>1</v>
      </c>
      <c r="I599">
        <v>0</v>
      </c>
    </row>
    <row r="600" spans="1:9" x14ac:dyDescent="0.25">
      <c r="A600" t="s">
        <v>39</v>
      </c>
      <c r="B600">
        <v>1489.7</v>
      </c>
      <c r="C600">
        <v>0</v>
      </c>
      <c r="D600">
        <v>0</v>
      </c>
      <c r="E600">
        <v>0</v>
      </c>
      <c r="F600">
        <v>0</v>
      </c>
      <c r="G600">
        <v>5.4413299999999998E-2</v>
      </c>
      <c r="H600">
        <v>1</v>
      </c>
      <c r="I600">
        <v>1</v>
      </c>
    </row>
    <row r="601" spans="1:9" x14ac:dyDescent="0.25">
      <c r="A601" t="s">
        <v>39</v>
      </c>
      <c r="B601">
        <v>1483.75</v>
      </c>
      <c r="C601">
        <v>0</v>
      </c>
      <c r="D601">
        <v>0</v>
      </c>
      <c r="E601">
        <v>0</v>
      </c>
      <c r="F601">
        <v>0</v>
      </c>
      <c r="G601">
        <v>5.4413299999999998E-2</v>
      </c>
      <c r="H601">
        <v>1</v>
      </c>
      <c r="I601">
        <v>0</v>
      </c>
    </row>
    <row r="602" spans="1:9" x14ac:dyDescent="0.25">
      <c r="A602" t="s">
        <v>39</v>
      </c>
      <c r="B602">
        <v>1469.66</v>
      </c>
      <c r="C602">
        <v>0</v>
      </c>
      <c r="D602">
        <v>0</v>
      </c>
      <c r="E602">
        <v>0</v>
      </c>
      <c r="F602">
        <v>0</v>
      </c>
      <c r="G602">
        <v>5.4413299999999998E-2</v>
      </c>
      <c r="H602">
        <v>1</v>
      </c>
      <c r="I602">
        <v>0</v>
      </c>
    </row>
    <row r="603" spans="1:9" x14ac:dyDescent="0.25">
      <c r="A603" t="s">
        <v>39</v>
      </c>
      <c r="B603">
        <v>1493.83</v>
      </c>
      <c r="C603">
        <v>0</v>
      </c>
      <c r="D603">
        <v>0</v>
      </c>
      <c r="E603">
        <v>0</v>
      </c>
      <c r="F603">
        <v>0</v>
      </c>
      <c r="G603">
        <v>5.4413299999999998E-2</v>
      </c>
      <c r="H603">
        <v>1</v>
      </c>
      <c r="I603">
        <v>0</v>
      </c>
    </row>
    <row r="604" spans="1:9" x14ac:dyDescent="0.25">
      <c r="A604" t="s">
        <v>39</v>
      </c>
      <c r="B604">
        <v>1488.88</v>
      </c>
      <c r="C604">
        <v>0</v>
      </c>
      <c r="D604">
        <v>0</v>
      </c>
      <c r="E604">
        <v>0</v>
      </c>
      <c r="F604">
        <v>0</v>
      </c>
      <c r="G604">
        <v>5.4413299999999998E-2</v>
      </c>
      <c r="H604">
        <v>1</v>
      </c>
      <c r="I604">
        <v>19</v>
      </c>
    </row>
    <row r="605" spans="1:9" x14ac:dyDescent="0.25">
      <c r="A605" t="s">
        <v>39</v>
      </c>
      <c r="B605">
        <v>1487.82</v>
      </c>
      <c r="C605">
        <v>0</v>
      </c>
      <c r="D605">
        <v>0</v>
      </c>
      <c r="E605">
        <v>0</v>
      </c>
      <c r="F605">
        <v>0</v>
      </c>
      <c r="G605">
        <v>5.4413299999999998E-2</v>
      </c>
      <c r="H605">
        <v>1</v>
      </c>
      <c r="I605">
        <v>0</v>
      </c>
    </row>
    <row r="606" spans="1:9" x14ac:dyDescent="0.25">
      <c r="A606" t="s">
        <v>39</v>
      </c>
      <c r="B606">
        <v>1488.91</v>
      </c>
      <c r="C606">
        <v>0</v>
      </c>
      <c r="D606">
        <v>0</v>
      </c>
      <c r="E606">
        <v>0</v>
      </c>
      <c r="F606">
        <v>0</v>
      </c>
      <c r="G606">
        <v>5.4413299999999998E-2</v>
      </c>
      <c r="H606">
        <v>1</v>
      </c>
      <c r="I606">
        <v>0</v>
      </c>
    </row>
    <row r="607" spans="1:9" x14ac:dyDescent="0.25">
      <c r="A607" t="s">
        <v>39</v>
      </c>
      <c r="B607">
        <v>1486.11</v>
      </c>
      <c r="C607">
        <v>0</v>
      </c>
      <c r="D607">
        <v>0</v>
      </c>
      <c r="E607">
        <v>0</v>
      </c>
      <c r="F607">
        <v>0</v>
      </c>
      <c r="G607">
        <v>5.4413299999999998E-2</v>
      </c>
      <c r="H607">
        <v>1</v>
      </c>
      <c r="I607">
        <v>0</v>
      </c>
    </row>
    <row r="608" spans="1:9" x14ac:dyDescent="0.25">
      <c r="A608" t="s">
        <v>39</v>
      </c>
      <c r="B608">
        <v>1481.82</v>
      </c>
      <c r="C608">
        <v>0</v>
      </c>
      <c r="D608">
        <v>0</v>
      </c>
      <c r="E608">
        <v>0</v>
      </c>
      <c r="F608">
        <v>0</v>
      </c>
      <c r="G608">
        <v>5.4413299999999998E-2</v>
      </c>
      <c r="H608">
        <v>1</v>
      </c>
      <c r="I608">
        <v>0</v>
      </c>
    </row>
    <row r="609" spans="1:25" x14ac:dyDescent="0.25">
      <c r="A609" t="s">
        <v>39</v>
      </c>
      <c r="B609">
        <v>1483.94</v>
      </c>
      <c r="C609">
        <v>0</v>
      </c>
      <c r="D609">
        <v>0</v>
      </c>
      <c r="E609">
        <v>0</v>
      </c>
      <c r="F609">
        <v>0</v>
      </c>
      <c r="G609">
        <v>5.4413299999999998E-2</v>
      </c>
      <c r="H609">
        <v>1</v>
      </c>
      <c r="I609">
        <v>0</v>
      </c>
    </row>
    <row r="610" spans="1:25" x14ac:dyDescent="0.25">
      <c r="A610" t="s">
        <v>39</v>
      </c>
      <c r="B610">
        <v>1473.41</v>
      </c>
      <c r="C610">
        <v>0</v>
      </c>
      <c r="D610">
        <v>0</v>
      </c>
      <c r="E610">
        <v>0</v>
      </c>
      <c r="F610">
        <v>0</v>
      </c>
      <c r="G610">
        <v>5.4413299999999998E-2</v>
      </c>
      <c r="H610">
        <v>1</v>
      </c>
      <c r="I610">
        <v>1</v>
      </c>
    </row>
    <row r="611" spans="1:25" x14ac:dyDescent="0.25">
      <c r="A611" t="s">
        <v>39</v>
      </c>
      <c r="B611">
        <v>1489.97</v>
      </c>
      <c r="C611">
        <v>0</v>
      </c>
      <c r="D611">
        <v>0</v>
      </c>
      <c r="E611">
        <v>0</v>
      </c>
      <c r="F611">
        <v>0</v>
      </c>
      <c r="G611">
        <v>5.4413299999999998E-2</v>
      </c>
      <c r="H611">
        <v>1</v>
      </c>
      <c r="I611">
        <v>1</v>
      </c>
    </row>
    <row r="612" spans="1:25" x14ac:dyDescent="0.25">
      <c r="A612" t="s">
        <v>39</v>
      </c>
      <c r="B612">
        <v>1488.63</v>
      </c>
      <c r="C612">
        <v>0</v>
      </c>
      <c r="D612">
        <v>0</v>
      </c>
      <c r="E612">
        <v>0</v>
      </c>
      <c r="F612">
        <v>0</v>
      </c>
      <c r="G612">
        <v>5.4413299999999998E-2</v>
      </c>
      <c r="H612">
        <v>1</v>
      </c>
      <c r="I612">
        <v>0</v>
      </c>
    </row>
    <row r="613" spans="1:25" x14ac:dyDescent="0.25">
      <c r="A613" t="s">
        <v>39</v>
      </c>
      <c r="B613">
        <v>1479.81</v>
      </c>
      <c r="C613">
        <v>0</v>
      </c>
      <c r="D613">
        <v>0</v>
      </c>
      <c r="E613">
        <v>0</v>
      </c>
      <c r="F613">
        <v>0</v>
      </c>
      <c r="G613">
        <v>5.4413299999999998E-2</v>
      </c>
      <c r="H613">
        <v>1</v>
      </c>
      <c r="I613">
        <v>0</v>
      </c>
    </row>
    <row r="614" spans="1:25" x14ac:dyDescent="0.25">
      <c r="A614" t="s">
        <v>39</v>
      </c>
      <c r="B614">
        <v>1491.65</v>
      </c>
      <c r="C614">
        <v>0</v>
      </c>
      <c r="D614">
        <v>0</v>
      </c>
      <c r="E614">
        <v>0</v>
      </c>
      <c r="F614">
        <v>0</v>
      </c>
      <c r="G614">
        <v>5.4413299999999998E-2</v>
      </c>
      <c r="H614">
        <v>1</v>
      </c>
      <c r="I614">
        <v>67</v>
      </c>
    </row>
    <row r="615" spans="1:25" x14ac:dyDescent="0.25">
      <c r="A615" t="s">
        <v>39</v>
      </c>
      <c r="B615">
        <v>1497.49</v>
      </c>
      <c r="C615">
        <v>0</v>
      </c>
      <c r="D615">
        <v>0</v>
      </c>
      <c r="E615">
        <v>0</v>
      </c>
      <c r="F615">
        <v>0</v>
      </c>
      <c r="G615">
        <v>5.4413299999999998E-2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1490.58</v>
      </c>
      <c r="C616">
        <v>0</v>
      </c>
      <c r="D616">
        <v>0</v>
      </c>
      <c r="E616">
        <v>0</v>
      </c>
      <c r="F616">
        <v>0</v>
      </c>
      <c r="G616">
        <v>5.4413299999999998E-2</v>
      </c>
      <c r="H616">
        <v>1</v>
      </c>
      <c r="I616">
        <v>25</v>
      </c>
      <c r="R616">
        <f>AVERAGE(B567:B616)</f>
        <v>1482.3442000000005</v>
      </c>
      <c r="S616">
        <f>AVERAGE(C567:C616)</f>
        <v>0</v>
      </c>
      <c r="U616">
        <f>_xlfn.VAR.P(B567:B616)</f>
        <v>168.10769636000001</v>
      </c>
      <c r="V616">
        <f>_xlfn.VAR.P(C567:C616)</f>
        <v>0</v>
      </c>
      <c r="X616">
        <f>1.96*SQRT(U616)/50</f>
        <v>0.508252900173359</v>
      </c>
      <c r="Y616">
        <f>1.96*SQRT(V616)/50</f>
        <v>0</v>
      </c>
    </row>
    <row r="617" spans="1:25" x14ac:dyDescent="0.25">
      <c r="A617" t="s">
        <v>39</v>
      </c>
      <c r="B617">
        <v>74126.131213999994</v>
      </c>
      <c r="C617" t="s">
        <v>37</v>
      </c>
    </row>
    <row r="618" spans="1:25" x14ac:dyDescent="0.25">
      <c r="A618" t="s">
        <v>40</v>
      </c>
      <c r="B618">
        <v>1420.99</v>
      </c>
      <c r="C618">
        <v>1402.86</v>
      </c>
      <c r="D618">
        <v>1366.98</v>
      </c>
      <c r="E618">
        <v>845.50800000000004</v>
      </c>
      <c r="F618">
        <v>0</v>
      </c>
      <c r="G618">
        <v>5.4413299999999998E-2</v>
      </c>
      <c r="H618">
        <v>1</v>
      </c>
      <c r="I618">
        <v>0</v>
      </c>
    </row>
    <row r="619" spans="1:25" x14ac:dyDescent="0.25">
      <c r="A619" t="s">
        <v>40</v>
      </c>
      <c r="B619">
        <v>1420.26</v>
      </c>
      <c r="C619">
        <v>1401.73</v>
      </c>
      <c r="D619">
        <v>1366.13</v>
      </c>
      <c r="E619">
        <v>845.827</v>
      </c>
      <c r="F619">
        <v>0</v>
      </c>
      <c r="G619">
        <v>5.4413299999999998E-2</v>
      </c>
      <c r="H619">
        <v>1</v>
      </c>
      <c r="I619">
        <v>0</v>
      </c>
    </row>
    <row r="620" spans="1:25" x14ac:dyDescent="0.25">
      <c r="A620" t="s">
        <v>40</v>
      </c>
      <c r="B620">
        <v>1422.95</v>
      </c>
      <c r="C620">
        <v>1404.91</v>
      </c>
      <c r="D620">
        <v>1369.12</v>
      </c>
      <c r="E620">
        <v>845.72500000000002</v>
      </c>
      <c r="F620">
        <v>0</v>
      </c>
      <c r="G620">
        <v>5.4413299999999998E-2</v>
      </c>
      <c r="H620">
        <v>1</v>
      </c>
      <c r="I620">
        <v>0</v>
      </c>
    </row>
    <row r="621" spans="1:25" x14ac:dyDescent="0.25">
      <c r="A621" t="s">
        <v>40</v>
      </c>
      <c r="B621">
        <v>1422.92</v>
      </c>
      <c r="C621">
        <v>1404.78</v>
      </c>
      <c r="D621">
        <v>1368.94</v>
      </c>
      <c r="E621">
        <v>845.63400000000001</v>
      </c>
      <c r="F621">
        <v>0</v>
      </c>
      <c r="G621">
        <v>5.4413299999999998E-2</v>
      </c>
      <c r="H621">
        <v>1</v>
      </c>
      <c r="I621">
        <v>0</v>
      </c>
    </row>
    <row r="622" spans="1:25" x14ac:dyDescent="0.25">
      <c r="A622" t="s">
        <v>40</v>
      </c>
      <c r="B622">
        <v>1421.28</v>
      </c>
      <c r="C622">
        <v>1403.26</v>
      </c>
      <c r="D622">
        <v>1367.66</v>
      </c>
      <c r="E622">
        <v>845.40300000000002</v>
      </c>
      <c r="F622">
        <v>0</v>
      </c>
      <c r="G622">
        <v>5.4413299999999998E-2</v>
      </c>
      <c r="H622">
        <v>1</v>
      </c>
      <c r="I622">
        <v>0</v>
      </c>
    </row>
    <row r="623" spans="1:25" x14ac:dyDescent="0.25">
      <c r="A623" t="s">
        <v>40</v>
      </c>
      <c r="B623">
        <v>1417.52</v>
      </c>
      <c r="C623">
        <v>1399.8</v>
      </c>
      <c r="D623">
        <v>1364.09</v>
      </c>
      <c r="E623">
        <v>845.65</v>
      </c>
      <c r="F623">
        <v>0</v>
      </c>
      <c r="G623">
        <v>5.4413299999999998E-2</v>
      </c>
      <c r="H623">
        <v>1</v>
      </c>
      <c r="I623">
        <v>0</v>
      </c>
    </row>
    <row r="624" spans="1:25" x14ac:dyDescent="0.25">
      <c r="A624" t="s">
        <v>40</v>
      </c>
      <c r="B624">
        <v>1416.77</v>
      </c>
      <c r="C624">
        <v>1399.07</v>
      </c>
      <c r="D624">
        <v>1363.43</v>
      </c>
      <c r="E624">
        <v>845.77300000000002</v>
      </c>
      <c r="F624">
        <v>0</v>
      </c>
      <c r="G624">
        <v>5.4413299999999998E-2</v>
      </c>
      <c r="H624">
        <v>1</v>
      </c>
      <c r="I624">
        <v>0</v>
      </c>
    </row>
    <row r="625" spans="1:9" x14ac:dyDescent="0.25">
      <c r="A625" t="s">
        <v>40</v>
      </c>
      <c r="B625">
        <v>1422.76</v>
      </c>
      <c r="C625">
        <v>1405.03</v>
      </c>
      <c r="D625">
        <v>1369.39</v>
      </c>
      <c r="E625">
        <v>845.72199999999998</v>
      </c>
      <c r="F625">
        <v>0</v>
      </c>
      <c r="G625">
        <v>5.4413299999999998E-2</v>
      </c>
      <c r="H625">
        <v>1</v>
      </c>
      <c r="I625">
        <v>0</v>
      </c>
    </row>
    <row r="626" spans="1:9" x14ac:dyDescent="0.25">
      <c r="A626" t="s">
        <v>40</v>
      </c>
      <c r="B626">
        <v>1422.69</v>
      </c>
      <c r="C626">
        <v>1405.03</v>
      </c>
      <c r="D626">
        <v>1369.32</v>
      </c>
      <c r="E626">
        <v>845.72500000000002</v>
      </c>
      <c r="F626">
        <v>0</v>
      </c>
      <c r="G626">
        <v>5.4413299999999998E-2</v>
      </c>
      <c r="H626">
        <v>1</v>
      </c>
      <c r="I626">
        <v>0</v>
      </c>
    </row>
    <row r="627" spans="1:9" x14ac:dyDescent="0.25">
      <c r="A627" t="s">
        <v>40</v>
      </c>
      <c r="B627">
        <v>1418.81</v>
      </c>
      <c r="C627">
        <v>1401.14</v>
      </c>
      <c r="D627">
        <v>1365.47</v>
      </c>
      <c r="E627">
        <v>845.27499999999998</v>
      </c>
      <c r="F627">
        <v>0</v>
      </c>
      <c r="G627">
        <v>5.4413299999999998E-2</v>
      </c>
      <c r="H627">
        <v>1</v>
      </c>
      <c r="I627">
        <v>0</v>
      </c>
    </row>
    <row r="628" spans="1:9" x14ac:dyDescent="0.25">
      <c r="A628" t="s">
        <v>40</v>
      </c>
      <c r="B628">
        <v>1418.76</v>
      </c>
      <c r="C628">
        <v>1401.02</v>
      </c>
      <c r="D628">
        <v>1365.54</v>
      </c>
      <c r="E628">
        <v>845.43600000000004</v>
      </c>
      <c r="F628">
        <v>0</v>
      </c>
      <c r="G628">
        <v>5.4413299999999998E-2</v>
      </c>
      <c r="H628">
        <v>1</v>
      </c>
      <c r="I628">
        <v>0</v>
      </c>
    </row>
    <row r="629" spans="1:9" x14ac:dyDescent="0.25">
      <c r="A629" t="s">
        <v>40</v>
      </c>
      <c r="B629">
        <v>1421.31</v>
      </c>
      <c r="C629">
        <v>1402.77</v>
      </c>
      <c r="D629">
        <v>1367.15</v>
      </c>
      <c r="E629">
        <v>846.09900000000005</v>
      </c>
      <c r="F629">
        <v>0</v>
      </c>
      <c r="G629">
        <v>5.4413299999999998E-2</v>
      </c>
      <c r="H629">
        <v>1</v>
      </c>
      <c r="I629">
        <v>0</v>
      </c>
    </row>
    <row r="630" spans="1:9" x14ac:dyDescent="0.25">
      <c r="A630" t="s">
        <v>40</v>
      </c>
      <c r="B630">
        <v>1424.81</v>
      </c>
      <c r="C630">
        <v>1407.09</v>
      </c>
      <c r="D630">
        <v>1371.56</v>
      </c>
      <c r="E630">
        <v>845.30799999999999</v>
      </c>
      <c r="F630">
        <v>0</v>
      </c>
      <c r="G630">
        <v>5.4413299999999998E-2</v>
      </c>
      <c r="H630">
        <v>1</v>
      </c>
      <c r="I630">
        <v>0</v>
      </c>
    </row>
    <row r="631" spans="1:9" x14ac:dyDescent="0.25">
      <c r="A631" t="s">
        <v>40</v>
      </c>
      <c r="B631">
        <v>1418.28</v>
      </c>
      <c r="C631">
        <v>1400.6</v>
      </c>
      <c r="D631">
        <v>1365.12</v>
      </c>
      <c r="E631">
        <v>845.76400000000001</v>
      </c>
      <c r="F631">
        <v>0</v>
      </c>
      <c r="G631">
        <v>5.4413299999999998E-2</v>
      </c>
      <c r="H631">
        <v>1</v>
      </c>
      <c r="I631">
        <v>0</v>
      </c>
    </row>
    <row r="632" spans="1:9" x14ac:dyDescent="0.25">
      <c r="A632" t="s">
        <v>40</v>
      </c>
      <c r="B632">
        <v>1418.08</v>
      </c>
      <c r="C632">
        <v>1400.39</v>
      </c>
      <c r="D632">
        <v>1364.8</v>
      </c>
      <c r="E632">
        <v>845.61900000000003</v>
      </c>
      <c r="F632">
        <v>0</v>
      </c>
      <c r="G632">
        <v>5.4413299999999998E-2</v>
      </c>
      <c r="H632">
        <v>1</v>
      </c>
      <c r="I632">
        <v>0</v>
      </c>
    </row>
    <row r="633" spans="1:9" x14ac:dyDescent="0.25">
      <c r="A633" t="s">
        <v>40</v>
      </c>
      <c r="B633">
        <v>1421.07</v>
      </c>
      <c r="C633">
        <v>1402.57</v>
      </c>
      <c r="D633">
        <v>1366.83</v>
      </c>
      <c r="E633">
        <v>845.67700000000002</v>
      </c>
      <c r="F633">
        <v>0</v>
      </c>
      <c r="G633">
        <v>5.4413299999999998E-2</v>
      </c>
      <c r="H633">
        <v>1</v>
      </c>
      <c r="I633">
        <v>0</v>
      </c>
    </row>
    <row r="634" spans="1:9" x14ac:dyDescent="0.25">
      <c r="A634" t="s">
        <v>40</v>
      </c>
      <c r="B634">
        <v>1419.59</v>
      </c>
      <c r="C634">
        <v>1399.86</v>
      </c>
      <c r="D634">
        <v>1364.43</v>
      </c>
      <c r="E634">
        <v>845.65300000000002</v>
      </c>
      <c r="F634">
        <v>0</v>
      </c>
      <c r="G634">
        <v>5.4413299999999998E-2</v>
      </c>
      <c r="H634">
        <v>1</v>
      </c>
      <c r="I634">
        <v>0</v>
      </c>
    </row>
    <row r="635" spans="1:9" x14ac:dyDescent="0.25">
      <c r="A635" t="s">
        <v>40</v>
      </c>
      <c r="B635">
        <v>1420.4</v>
      </c>
      <c r="C635">
        <v>1401.86</v>
      </c>
      <c r="D635">
        <v>1366.23</v>
      </c>
      <c r="E635">
        <v>845.63</v>
      </c>
      <c r="F635">
        <v>0</v>
      </c>
      <c r="G635">
        <v>5.4413299999999998E-2</v>
      </c>
      <c r="H635">
        <v>1</v>
      </c>
      <c r="I635">
        <v>0</v>
      </c>
    </row>
    <row r="636" spans="1:9" x14ac:dyDescent="0.25">
      <c r="A636" t="s">
        <v>40</v>
      </c>
      <c r="B636">
        <v>1419.88</v>
      </c>
      <c r="C636">
        <v>1402.07</v>
      </c>
      <c r="D636">
        <v>1366.51</v>
      </c>
      <c r="E636">
        <v>845.40300000000002</v>
      </c>
      <c r="F636">
        <v>0</v>
      </c>
      <c r="G636">
        <v>5.4413299999999998E-2</v>
      </c>
      <c r="H636">
        <v>1</v>
      </c>
      <c r="I636">
        <v>0</v>
      </c>
    </row>
    <row r="637" spans="1:9" x14ac:dyDescent="0.25">
      <c r="A637" t="s">
        <v>40</v>
      </c>
      <c r="B637">
        <v>1416.36</v>
      </c>
      <c r="C637">
        <v>1397.93</v>
      </c>
      <c r="D637">
        <v>1362.62</v>
      </c>
      <c r="E637">
        <v>845.428</v>
      </c>
      <c r="F637">
        <v>0</v>
      </c>
      <c r="G637">
        <v>5.4413299999999998E-2</v>
      </c>
      <c r="H637">
        <v>1</v>
      </c>
      <c r="I637">
        <v>0</v>
      </c>
    </row>
    <row r="638" spans="1:9" x14ac:dyDescent="0.25">
      <c r="A638" t="s">
        <v>40</v>
      </c>
      <c r="B638">
        <v>1417.69</v>
      </c>
      <c r="C638">
        <v>1399.93</v>
      </c>
      <c r="D638">
        <v>1364.16</v>
      </c>
      <c r="E638">
        <v>845.46900000000005</v>
      </c>
      <c r="F638">
        <v>0</v>
      </c>
      <c r="G638">
        <v>5.4413299999999998E-2</v>
      </c>
      <c r="H638">
        <v>1</v>
      </c>
      <c r="I638">
        <v>0</v>
      </c>
    </row>
    <row r="639" spans="1:9" x14ac:dyDescent="0.25">
      <c r="A639" t="s">
        <v>40</v>
      </c>
      <c r="B639">
        <v>1421.83</v>
      </c>
      <c r="C639">
        <v>1404.15</v>
      </c>
      <c r="D639">
        <v>1368.49</v>
      </c>
      <c r="E639">
        <v>845.81299999999999</v>
      </c>
      <c r="F639">
        <v>0</v>
      </c>
      <c r="G639">
        <v>5.4413299999999998E-2</v>
      </c>
      <c r="H639">
        <v>1</v>
      </c>
      <c r="I639">
        <v>0</v>
      </c>
    </row>
    <row r="640" spans="1:9" x14ac:dyDescent="0.25">
      <c r="A640" t="s">
        <v>40</v>
      </c>
      <c r="B640">
        <v>1423.16</v>
      </c>
      <c r="C640">
        <v>1405.44</v>
      </c>
      <c r="D640">
        <v>1370.06</v>
      </c>
      <c r="E640">
        <v>845.31700000000001</v>
      </c>
      <c r="F640">
        <v>0</v>
      </c>
      <c r="G640">
        <v>5.4413299999999998E-2</v>
      </c>
      <c r="H640">
        <v>1</v>
      </c>
      <c r="I640">
        <v>0</v>
      </c>
    </row>
    <row r="641" spans="1:9" x14ac:dyDescent="0.25">
      <c r="A641" t="s">
        <v>40</v>
      </c>
      <c r="B641">
        <v>1422.57</v>
      </c>
      <c r="C641">
        <v>1404.86</v>
      </c>
      <c r="D641">
        <v>1369.16</v>
      </c>
      <c r="E641">
        <v>845.53700000000003</v>
      </c>
      <c r="F641">
        <v>0</v>
      </c>
      <c r="G641">
        <v>5.4413299999999998E-2</v>
      </c>
      <c r="H641">
        <v>1</v>
      </c>
      <c r="I641">
        <v>0</v>
      </c>
    </row>
    <row r="642" spans="1:9" x14ac:dyDescent="0.25">
      <c r="A642" t="s">
        <v>40</v>
      </c>
      <c r="B642">
        <v>1421.82</v>
      </c>
      <c r="C642">
        <v>1403.42</v>
      </c>
      <c r="D642">
        <v>1368</v>
      </c>
      <c r="E642">
        <v>845.45299999999997</v>
      </c>
      <c r="F642">
        <v>0</v>
      </c>
      <c r="G642">
        <v>5.4413299999999998E-2</v>
      </c>
      <c r="H642">
        <v>1</v>
      </c>
      <c r="I642">
        <v>0</v>
      </c>
    </row>
    <row r="643" spans="1:9" x14ac:dyDescent="0.25">
      <c r="A643" t="s">
        <v>40</v>
      </c>
      <c r="B643">
        <v>1420.41</v>
      </c>
      <c r="C643">
        <v>1402.44</v>
      </c>
      <c r="D643">
        <v>1366.79</v>
      </c>
      <c r="E643">
        <v>845.53800000000001</v>
      </c>
      <c r="F643">
        <v>0</v>
      </c>
      <c r="G643">
        <v>5.4413299999999998E-2</v>
      </c>
      <c r="H643">
        <v>1</v>
      </c>
      <c r="I643">
        <v>0</v>
      </c>
    </row>
    <row r="644" spans="1:9" x14ac:dyDescent="0.25">
      <c r="A644" t="s">
        <v>40</v>
      </c>
      <c r="B644">
        <v>1423.7</v>
      </c>
      <c r="C644">
        <v>1405.32</v>
      </c>
      <c r="D644">
        <v>1369.63</v>
      </c>
      <c r="E644">
        <v>845.40099999999995</v>
      </c>
      <c r="F644">
        <v>0</v>
      </c>
      <c r="G644">
        <v>5.4413299999999998E-2</v>
      </c>
      <c r="H644">
        <v>1</v>
      </c>
      <c r="I644">
        <v>0</v>
      </c>
    </row>
    <row r="645" spans="1:9" x14ac:dyDescent="0.25">
      <c r="A645" t="s">
        <v>40</v>
      </c>
      <c r="B645">
        <v>1418.96</v>
      </c>
      <c r="C645">
        <v>1400.59</v>
      </c>
      <c r="D645">
        <v>1364.95</v>
      </c>
      <c r="E645">
        <v>845.44</v>
      </c>
      <c r="F645">
        <v>0</v>
      </c>
      <c r="G645">
        <v>5.4413299999999998E-2</v>
      </c>
      <c r="H645">
        <v>1</v>
      </c>
      <c r="I645">
        <v>0</v>
      </c>
    </row>
    <row r="646" spans="1:9" x14ac:dyDescent="0.25">
      <c r="A646" t="s">
        <v>40</v>
      </c>
      <c r="B646">
        <v>1420.26</v>
      </c>
      <c r="C646">
        <v>1401.94</v>
      </c>
      <c r="D646">
        <v>1366.4</v>
      </c>
      <c r="E646">
        <v>845.84400000000005</v>
      </c>
      <c r="F646">
        <v>0</v>
      </c>
      <c r="G646">
        <v>5.4413299999999998E-2</v>
      </c>
      <c r="H646">
        <v>1</v>
      </c>
      <c r="I646">
        <v>0</v>
      </c>
    </row>
    <row r="647" spans="1:9" x14ac:dyDescent="0.25">
      <c r="A647" t="s">
        <v>40</v>
      </c>
      <c r="B647">
        <v>1415.33</v>
      </c>
      <c r="C647">
        <v>1397.62</v>
      </c>
      <c r="D647">
        <v>1361.98</v>
      </c>
      <c r="E647">
        <v>845.54300000000001</v>
      </c>
      <c r="F647">
        <v>0</v>
      </c>
      <c r="G647">
        <v>5.4413299999999998E-2</v>
      </c>
      <c r="H647">
        <v>1</v>
      </c>
      <c r="I647">
        <v>0</v>
      </c>
    </row>
    <row r="648" spans="1:9" x14ac:dyDescent="0.25">
      <c r="A648" t="s">
        <v>40</v>
      </c>
      <c r="B648">
        <v>1415.84</v>
      </c>
      <c r="C648">
        <v>1397.47</v>
      </c>
      <c r="D648">
        <v>1361.76</v>
      </c>
      <c r="E648">
        <v>845.67899999999997</v>
      </c>
      <c r="F648">
        <v>0</v>
      </c>
      <c r="G648">
        <v>5.4413299999999998E-2</v>
      </c>
      <c r="H648">
        <v>1</v>
      </c>
      <c r="I648">
        <v>0</v>
      </c>
    </row>
    <row r="649" spans="1:9" x14ac:dyDescent="0.25">
      <c r="A649" t="s">
        <v>40</v>
      </c>
      <c r="B649">
        <v>1418.81</v>
      </c>
      <c r="C649">
        <v>1401.11</v>
      </c>
      <c r="D649">
        <v>1365.46</v>
      </c>
      <c r="E649">
        <v>845.41399999999999</v>
      </c>
      <c r="F649">
        <v>0</v>
      </c>
      <c r="G649">
        <v>5.4413299999999998E-2</v>
      </c>
      <c r="H649">
        <v>1</v>
      </c>
      <c r="I649">
        <v>0</v>
      </c>
    </row>
    <row r="650" spans="1:9" x14ac:dyDescent="0.25">
      <c r="A650" t="s">
        <v>40</v>
      </c>
      <c r="B650">
        <v>1416.67</v>
      </c>
      <c r="C650">
        <v>1399.03</v>
      </c>
      <c r="D650">
        <v>1363.52</v>
      </c>
      <c r="E650">
        <v>845.62199999999996</v>
      </c>
      <c r="F650">
        <v>0</v>
      </c>
      <c r="G650">
        <v>5.4413299999999998E-2</v>
      </c>
      <c r="H650">
        <v>1</v>
      </c>
      <c r="I650">
        <v>0</v>
      </c>
    </row>
    <row r="651" spans="1:9" x14ac:dyDescent="0.25">
      <c r="A651" t="s">
        <v>40</v>
      </c>
      <c r="B651">
        <v>1420.38</v>
      </c>
      <c r="C651">
        <v>1402.72</v>
      </c>
      <c r="D651">
        <v>1367.08</v>
      </c>
      <c r="E651">
        <v>845.99599999999998</v>
      </c>
      <c r="F651">
        <v>0</v>
      </c>
      <c r="G651">
        <v>5.4413299999999998E-2</v>
      </c>
      <c r="H651">
        <v>1</v>
      </c>
      <c r="I651">
        <v>0</v>
      </c>
    </row>
    <row r="652" spans="1:9" x14ac:dyDescent="0.25">
      <c r="A652" t="s">
        <v>40</v>
      </c>
      <c r="B652">
        <v>1422</v>
      </c>
      <c r="C652">
        <v>1403.68</v>
      </c>
      <c r="D652">
        <v>1368.14</v>
      </c>
      <c r="E652">
        <v>845.53700000000003</v>
      </c>
      <c r="F652">
        <v>0</v>
      </c>
      <c r="G652">
        <v>5.4413299999999998E-2</v>
      </c>
      <c r="H652">
        <v>1</v>
      </c>
      <c r="I652">
        <v>0</v>
      </c>
    </row>
    <row r="653" spans="1:9" x14ac:dyDescent="0.25">
      <c r="A653" t="s">
        <v>40</v>
      </c>
      <c r="B653">
        <v>1418.95</v>
      </c>
      <c r="C653">
        <v>1401.23</v>
      </c>
      <c r="D653">
        <v>1365.35</v>
      </c>
      <c r="E653">
        <v>845.24599999999998</v>
      </c>
      <c r="F653">
        <v>0</v>
      </c>
      <c r="G653">
        <v>5.4413299999999998E-2</v>
      </c>
      <c r="H653">
        <v>1</v>
      </c>
      <c r="I653">
        <v>0</v>
      </c>
    </row>
    <row r="654" spans="1:9" x14ac:dyDescent="0.25">
      <c r="A654" t="s">
        <v>40</v>
      </c>
      <c r="B654">
        <v>1415.46</v>
      </c>
      <c r="C654">
        <v>1397.75</v>
      </c>
      <c r="D654">
        <v>1362</v>
      </c>
      <c r="E654">
        <v>845.32899999999995</v>
      </c>
      <c r="F654">
        <v>0</v>
      </c>
      <c r="G654">
        <v>5.4413299999999998E-2</v>
      </c>
      <c r="H654">
        <v>1</v>
      </c>
      <c r="I654">
        <v>0</v>
      </c>
    </row>
    <row r="655" spans="1:9" x14ac:dyDescent="0.25">
      <c r="A655" t="s">
        <v>40</v>
      </c>
      <c r="B655">
        <v>1417.61</v>
      </c>
      <c r="C655">
        <v>1399.21</v>
      </c>
      <c r="D655">
        <v>1363.54</v>
      </c>
      <c r="E655">
        <v>844.596</v>
      </c>
      <c r="F655">
        <v>0</v>
      </c>
      <c r="G655">
        <v>5.4413299999999998E-2</v>
      </c>
      <c r="H655">
        <v>1</v>
      </c>
      <c r="I655">
        <v>0</v>
      </c>
    </row>
    <row r="656" spans="1:9" x14ac:dyDescent="0.25">
      <c r="A656" t="s">
        <v>40</v>
      </c>
      <c r="B656">
        <v>1418.38</v>
      </c>
      <c r="C656">
        <v>1400.7</v>
      </c>
      <c r="D656">
        <v>1364.97</v>
      </c>
      <c r="E656">
        <v>844.76800000000003</v>
      </c>
      <c r="F656">
        <v>0</v>
      </c>
      <c r="G656">
        <v>5.4413299999999998E-2</v>
      </c>
      <c r="H656">
        <v>1</v>
      </c>
      <c r="I656">
        <v>0</v>
      </c>
    </row>
    <row r="657" spans="1:25" x14ac:dyDescent="0.25">
      <c r="A657" t="s">
        <v>40</v>
      </c>
      <c r="B657">
        <v>1422.68</v>
      </c>
      <c r="C657">
        <v>1404.92</v>
      </c>
      <c r="D657">
        <v>1369.18</v>
      </c>
      <c r="E657">
        <v>845.26700000000005</v>
      </c>
      <c r="F657">
        <v>0</v>
      </c>
      <c r="G657">
        <v>5.4413299999999998E-2</v>
      </c>
      <c r="H657">
        <v>1</v>
      </c>
      <c r="I657">
        <v>0</v>
      </c>
    </row>
    <row r="658" spans="1:25" x14ac:dyDescent="0.25">
      <c r="A658" t="s">
        <v>40</v>
      </c>
      <c r="B658">
        <v>1418.43</v>
      </c>
      <c r="C658">
        <v>1400.71</v>
      </c>
      <c r="D658">
        <v>1365.21</v>
      </c>
      <c r="E658">
        <v>845.02499999999998</v>
      </c>
      <c r="F658">
        <v>0</v>
      </c>
      <c r="G658">
        <v>5.4413299999999998E-2</v>
      </c>
      <c r="H658">
        <v>1</v>
      </c>
      <c r="I658">
        <v>0</v>
      </c>
    </row>
    <row r="659" spans="1:25" x14ac:dyDescent="0.25">
      <c r="A659" t="s">
        <v>40</v>
      </c>
      <c r="B659">
        <v>1422.55</v>
      </c>
      <c r="C659">
        <v>1404.79</v>
      </c>
      <c r="D659">
        <v>1369.16</v>
      </c>
      <c r="E659">
        <v>845.25199999999995</v>
      </c>
      <c r="F659">
        <v>0</v>
      </c>
      <c r="G659">
        <v>5.4413299999999998E-2</v>
      </c>
      <c r="H659">
        <v>1</v>
      </c>
      <c r="I659">
        <v>0</v>
      </c>
    </row>
    <row r="660" spans="1:25" x14ac:dyDescent="0.25">
      <c r="A660" t="s">
        <v>40</v>
      </c>
      <c r="B660">
        <v>1415.89</v>
      </c>
      <c r="C660">
        <v>1398.24</v>
      </c>
      <c r="D660">
        <v>1362.63</v>
      </c>
      <c r="E660">
        <v>844.95500000000004</v>
      </c>
      <c r="F660">
        <v>0</v>
      </c>
      <c r="G660">
        <v>5.4413299999999998E-2</v>
      </c>
      <c r="H660">
        <v>1</v>
      </c>
      <c r="I660">
        <v>0</v>
      </c>
    </row>
    <row r="661" spans="1:25" x14ac:dyDescent="0.25">
      <c r="A661" t="s">
        <v>40</v>
      </c>
      <c r="B661">
        <v>1423.41</v>
      </c>
      <c r="C661">
        <v>1405</v>
      </c>
      <c r="D661">
        <v>1369.5</v>
      </c>
      <c r="E661">
        <v>845.53899999999999</v>
      </c>
      <c r="F661">
        <v>0</v>
      </c>
      <c r="G661">
        <v>5.4413299999999998E-2</v>
      </c>
      <c r="H661">
        <v>1</v>
      </c>
      <c r="I661">
        <v>0</v>
      </c>
    </row>
    <row r="662" spans="1:25" x14ac:dyDescent="0.25">
      <c r="A662" t="s">
        <v>40</v>
      </c>
      <c r="B662">
        <v>1421.01</v>
      </c>
      <c r="C662">
        <v>1403.34</v>
      </c>
      <c r="D662">
        <v>1367.83</v>
      </c>
      <c r="E662">
        <v>844.83</v>
      </c>
      <c r="F662">
        <v>0</v>
      </c>
      <c r="G662">
        <v>5.4413299999999998E-2</v>
      </c>
      <c r="H662">
        <v>1</v>
      </c>
      <c r="I662">
        <v>0</v>
      </c>
    </row>
    <row r="663" spans="1:25" x14ac:dyDescent="0.25">
      <c r="A663" t="s">
        <v>40</v>
      </c>
      <c r="B663">
        <v>1421.2</v>
      </c>
      <c r="C663">
        <v>1403.46</v>
      </c>
      <c r="D663">
        <v>1367.85</v>
      </c>
      <c r="E663">
        <v>845.42</v>
      </c>
      <c r="F663">
        <v>0</v>
      </c>
      <c r="G663">
        <v>5.4413299999999998E-2</v>
      </c>
      <c r="H663">
        <v>1</v>
      </c>
      <c r="I663">
        <v>0</v>
      </c>
    </row>
    <row r="664" spans="1:25" x14ac:dyDescent="0.25">
      <c r="A664" t="s">
        <v>40</v>
      </c>
      <c r="B664">
        <v>1414.39</v>
      </c>
      <c r="C664">
        <v>1396</v>
      </c>
      <c r="D664">
        <v>1360.57</v>
      </c>
      <c r="E664">
        <v>845.51599999999996</v>
      </c>
      <c r="F664">
        <v>0</v>
      </c>
      <c r="G664">
        <v>5.4413299999999998E-2</v>
      </c>
      <c r="H664">
        <v>1</v>
      </c>
      <c r="I664">
        <v>0</v>
      </c>
    </row>
    <row r="665" spans="1:25" x14ac:dyDescent="0.25">
      <c r="A665" t="s">
        <v>40</v>
      </c>
      <c r="B665">
        <v>1416.99</v>
      </c>
      <c r="C665">
        <v>1399.32</v>
      </c>
      <c r="D665">
        <v>1363.58</v>
      </c>
      <c r="E665">
        <v>845.81600000000003</v>
      </c>
      <c r="F665">
        <v>0</v>
      </c>
      <c r="G665">
        <v>5.4413299999999998E-2</v>
      </c>
      <c r="H665">
        <v>1</v>
      </c>
      <c r="I665">
        <v>0</v>
      </c>
    </row>
    <row r="666" spans="1:25" x14ac:dyDescent="0.25">
      <c r="A666" t="s">
        <v>40</v>
      </c>
      <c r="B666">
        <v>1419.01</v>
      </c>
      <c r="C666">
        <v>1401.35</v>
      </c>
      <c r="D666">
        <v>1365.61</v>
      </c>
      <c r="E666">
        <v>845.91300000000001</v>
      </c>
      <c r="F666">
        <v>0</v>
      </c>
      <c r="G666">
        <v>5.4413299999999998E-2</v>
      </c>
      <c r="H666">
        <v>1</v>
      </c>
      <c r="I666">
        <v>0</v>
      </c>
    </row>
    <row r="667" spans="1:25" x14ac:dyDescent="0.25">
      <c r="A667" t="s">
        <v>40</v>
      </c>
      <c r="B667">
        <v>1418.63</v>
      </c>
      <c r="C667">
        <v>1400.29</v>
      </c>
      <c r="D667">
        <v>1364.61</v>
      </c>
      <c r="E667">
        <v>846.09799999999996</v>
      </c>
      <c r="F667">
        <v>0</v>
      </c>
      <c r="G667">
        <v>5.4413299999999998E-2</v>
      </c>
      <c r="H667">
        <v>1</v>
      </c>
      <c r="I667">
        <v>0</v>
      </c>
    </row>
    <row r="668" spans="1:25" x14ac:dyDescent="0.25">
      <c r="A668" t="s">
        <v>40</v>
      </c>
      <c r="B668">
        <v>1419.05</v>
      </c>
      <c r="C668">
        <v>1401.35</v>
      </c>
      <c r="D668">
        <v>1365.47</v>
      </c>
      <c r="E668">
        <v>845.72900000000004</v>
      </c>
      <c r="F668">
        <v>0</v>
      </c>
      <c r="G668">
        <v>5.4413299999999998E-2</v>
      </c>
      <c r="H668">
        <v>1</v>
      </c>
      <c r="I668">
        <v>0</v>
      </c>
    </row>
    <row r="669" spans="1:25" x14ac:dyDescent="0.25">
      <c r="A669" t="s">
        <v>40</v>
      </c>
      <c r="B669">
        <v>1420.64</v>
      </c>
      <c r="C669">
        <v>1402.95</v>
      </c>
      <c r="D669">
        <v>1367.19</v>
      </c>
      <c r="E669">
        <v>845.71799999999996</v>
      </c>
      <c r="F669">
        <v>0</v>
      </c>
      <c r="G669">
        <v>5.4413299999999998E-2</v>
      </c>
      <c r="H669">
        <v>1</v>
      </c>
      <c r="I669">
        <v>0</v>
      </c>
    </row>
    <row r="670" spans="1:25" x14ac:dyDescent="0.25">
      <c r="A670" t="s">
        <v>40</v>
      </c>
      <c r="B670">
        <v>1421.12</v>
      </c>
      <c r="C670">
        <v>1402.73</v>
      </c>
      <c r="D670">
        <v>1367.35</v>
      </c>
      <c r="E670">
        <v>845.60799999999995</v>
      </c>
      <c r="F670">
        <v>0</v>
      </c>
      <c r="G670">
        <v>5.4413299999999998E-2</v>
      </c>
      <c r="H670">
        <v>1</v>
      </c>
      <c r="I670">
        <v>0</v>
      </c>
    </row>
    <row r="671" spans="1:25" x14ac:dyDescent="0.25">
      <c r="A671" t="s">
        <v>40</v>
      </c>
      <c r="B671">
        <v>1422.41</v>
      </c>
      <c r="C671">
        <v>1404.41</v>
      </c>
      <c r="D671">
        <v>1368.57</v>
      </c>
      <c r="E671">
        <v>845.20699999999999</v>
      </c>
      <c r="F671">
        <v>0</v>
      </c>
      <c r="G671">
        <v>5.4413299999999998E-2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1418.61</v>
      </c>
      <c r="C672">
        <v>1400.19</v>
      </c>
      <c r="D672">
        <v>1364.39</v>
      </c>
      <c r="E672">
        <v>844.71299999999997</v>
      </c>
      <c r="F672">
        <v>0</v>
      </c>
      <c r="G672">
        <v>5.4413299999999998E-2</v>
      </c>
      <c r="H672">
        <v>1</v>
      </c>
      <c r="I672">
        <v>0</v>
      </c>
      <c r="R672">
        <f>AVERAGE(B623:B672)</f>
        <v>1419.6587999999997</v>
      </c>
      <c r="S672">
        <f>AVERAGE(C623:C672)</f>
        <v>1401.6777999999999</v>
      </c>
      <c r="U672">
        <f>_xlfn.VAR.P(B623:B672)</f>
        <v>6.1007905600000143</v>
      </c>
      <c r="V672">
        <f>_xlfn.VAR.P(C623:C672)</f>
        <v>6.165737160000015</v>
      </c>
      <c r="X672">
        <f>1.96*SQRT(U672)/50</f>
        <v>9.6823131565336298E-2</v>
      </c>
      <c r="Y672">
        <f>1.96*SQRT(V672)/50</f>
        <v>9.733713756600007E-2</v>
      </c>
    </row>
    <row r="673" spans="1:9" x14ac:dyDescent="0.25">
      <c r="A673" t="s">
        <v>39</v>
      </c>
      <c r="B673">
        <v>70990.258281999995</v>
      </c>
      <c r="C673" t="s">
        <v>37</v>
      </c>
    </row>
    <row r="674" spans="1:9" x14ac:dyDescent="0.25">
      <c r="A674" t="s">
        <v>41</v>
      </c>
      <c r="B674">
        <v>944.12400000000002</v>
      </c>
      <c r="C674">
        <v>942.50699999999995</v>
      </c>
      <c r="D674">
        <v>907.28499999999997</v>
      </c>
      <c r="E674">
        <v>393.488</v>
      </c>
      <c r="F674">
        <v>0</v>
      </c>
      <c r="G674">
        <v>5.4413299999999998E-2</v>
      </c>
      <c r="H674">
        <v>1</v>
      </c>
      <c r="I674">
        <v>0</v>
      </c>
    </row>
    <row r="675" spans="1:9" x14ac:dyDescent="0.25">
      <c r="A675" t="s">
        <v>41</v>
      </c>
      <c r="B675">
        <v>951.20799999999997</v>
      </c>
      <c r="C675">
        <v>949.59199999999998</v>
      </c>
      <c r="D675">
        <v>914.23199999999997</v>
      </c>
      <c r="E675">
        <v>393.41800000000001</v>
      </c>
      <c r="F675">
        <v>0</v>
      </c>
      <c r="G675">
        <v>5.4413299999999998E-2</v>
      </c>
      <c r="H675">
        <v>1</v>
      </c>
      <c r="I675">
        <v>0</v>
      </c>
    </row>
    <row r="676" spans="1:9" x14ac:dyDescent="0.25">
      <c r="A676" t="s">
        <v>41</v>
      </c>
      <c r="B676">
        <v>952.46600000000001</v>
      </c>
      <c r="C676">
        <v>950.97</v>
      </c>
      <c r="D676">
        <v>915.63499999999999</v>
      </c>
      <c r="E676">
        <v>393.63400000000001</v>
      </c>
      <c r="F676">
        <v>0</v>
      </c>
      <c r="G676">
        <v>5.4413299999999998E-2</v>
      </c>
      <c r="H676">
        <v>1</v>
      </c>
      <c r="I676">
        <v>0</v>
      </c>
    </row>
    <row r="677" spans="1:9" x14ac:dyDescent="0.25">
      <c r="A677" t="s">
        <v>41</v>
      </c>
      <c r="B677">
        <v>955.93499999999995</v>
      </c>
      <c r="C677">
        <v>954.37699999999995</v>
      </c>
      <c r="D677">
        <v>919.154</v>
      </c>
      <c r="E677">
        <v>393.55700000000002</v>
      </c>
      <c r="F677">
        <v>0</v>
      </c>
      <c r="G677">
        <v>5.4413299999999998E-2</v>
      </c>
      <c r="H677">
        <v>1</v>
      </c>
      <c r="I677">
        <v>0</v>
      </c>
    </row>
    <row r="678" spans="1:9" x14ac:dyDescent="0.25">
      <c r="A678" t="s">
        <v>41</v>
      </c>
      <c r="B678">
        <v>951.428</v>
      </c>
      <c r="C678">
        <v>949.87699999999995</v>
      </c>
      <c r="D678">
        <v>914.48099999999999</v>
      </c>
      <c r="E678">
        <v>393.39800000000002</v>
      </c>
      <c r="F678">
        <v>0</v>
      </c>
      <c r="G678">
        <v>5.4413299999999998E-2</v>
      </c>
      <c r="H678">
        <v>1</v>
      </c>
      <c r="I678">
        <v>0</v>
      </c>
    </row>
    <row r="679" spans="1:9" x14ac:dyDescent="0.25">
      <c r="A679" t="s">
        <v>41</v>
      </c>
      <c r="B679">
        <v>950.20600000000002</v>
      </c>
      <c r="C679">
        <v>948.67700000000002</v>
      </c>
      <c r="D679">
        <v>913.38900000000001</v>
      </c>
      <c r="E679">
        <v>393.52</v>
      </c>
      <c r="F679">
        <v>0</v>
      </c>
      <c r="G679">
        <v>5.4413299999999998E-2</v>
      </c>
      <c r="H679">
        <v>1</v>
      </c>
      <c r="I679">
        <v>0</v>
      </c>
    </row>
    <row r="680" spans="1:9" x14ac:dyDescent="0.25">
      <c r="A680" t="s">
        <v>41</v>
      </c>
      <c r="B680">
        <v>950.90499999999997</v>
      </c>
      <c r="C680">
        <v>949.399</v>
      </c>
      <c r="D680">
        <v>914.16099999999994</v>
      </c>
      <c r="E680">
        <v>393.36900000000003</v>
      </c>
      <c r="F680">
        <v>0</v>
      </c>
      <c r="G680">
        <v>5.4413299999999998E-2</v>
      </c>
      <c r="H680">
        <v>1</v>
      </c>
      <c r="I680">
        <v>0</v>
      </c>
    </row>
    <row r="681" spans="1:9" x14ac:dyDescent="0.25">
      <c r="A681" t="s">
        <v>41</v>
      </c>
      <c r="B681">
        <v>953.47299999999996</v>
      </c>
      <c r="C681">
        <v>951.99400000000003</v>
      </c>
      <c r="D681">
        <v>916.56</v>
      </c>
      <c r="E681">
        <v>393.36599999999999</v>
      </c>
      <c r="F681">
        <v>0</v>
      </c>
      <c r="G681">
        <v>5.4413299999999998E-2</v>
      </c>
      <c r="H681">
        <v>1</v>
      </c>
      <c r="I681">
        <v>0</v>
      </c>
    </row>
    <row r="682" spans="1:9" x14ac:dyDescent="0.25">
      <c r="A682" t="s">
        <v>41</v>
      </c>
      <c r="B682">
        <v>947.34100000000001</v>
      </c>
      <c r="C682">
        <v>945.79899999999998</v>
      </c>
      <c r="D682">
        <v>910.50400000000002</v>
      </c>
      <c r="E682">
        <v>393.483</v>
      </c>
      <c r="F682">
        <v>0</v>
      </c>
      <c r="G682">
        <v>5.4413299999999998E-2</v>
      </c>
      <c r="H682">
        <v>1</v>
      </c>
      <c r="I682">
        <v>0</v>
      </c>
    </row>
    <row r="683" spans="1:9" x14ac:dyDescent="0.25">
      <c r="A683" t="s">
        <v>41</v>
      </c>
      <c r="B683">
        <v>948.80600000000004</v>
      </c>
      <c r="C683">
        <v>947.26599999999996</v>
      </c>
      <c r="D683">
        <v>911.85900000000004</v>
      </c>
      <c r="E683">
        <v>393.72699999999998</v>
      </c>
      <c r="F683">
        <v>0</v>
      </c>
      <c r="G683">
        <v>5.4413299999999998E-2</v>
      </c>
      <c r="H683">
        <v>1</v>
      </c>
      <c r="I683">
        <v>0</v>
      </c>
    </row>
    <row r="684" spans="1:9" x14ac:dyDescent="0.25">
      <c r="A684" t="s">
        <v>41</v>
      </c>
      <c r="B684">
        <v>951.98800000000006</v>
      </c>
      <c r="C684">
        <v>949.70299999999997</v>
      </c>
      <c r="D684">
        <v>914.25800000000004</v>
      </c>
      <c r="E684">
        <v>393.35599999999999</v>
      </c>
      <c r="F684">
        <v>0</v>
      </c>
      <c r="G684">
        <v>5.4413299999999998E-2</v>
      </c>
      <c r="H684">
        <v>1</v>
      </c>
      <c r="I684">
        <v>0</v>
      </c>
    </row>
    <row r="685" spans="1:9" x14ac:dyDescent="0.25">
      <c r="A685" t="s">
        <v>41</v>
      </c>
      <c r="B685">
        <v>950.07899999999995</v>
      </c>
      <c r="C685">
        <v>947.82</v>
      </c>
      <c r="D685">
        <v>912.77499999999998</v>
      </c>
      <c r="E685">
        <v>393.66300000000001</v>
      </c>
      <c r="F685">
        <v>0</v>
      </c>
      <c r="G685">
        <v>5.4413299999999998E-2</v>
      </c>
      <c r="H685">
        <v>1</v>
      </c>
      <c r="I685">
        <v>0</v>
      </c>
    </row>
    <row r="686" spans="1:9" x14ac:dyDescent="0.25">
      <c r="A686" t="s">
        <v>41</v>
      </c>
      <c r="B686">
        <v>951.27200000000005</v>
      </c>
      <c r="C686">
        <v>949.005</v>
      </c>
      <c r="D686">
        <v>913.68700000000001</v>
      </c>
      <c r="E686">
        <v>393.80399999999997</v>
      </c>
      <c r="F686">
        <v>0</v>
      </c>
      <c r="G686">
        <v>2.9038899999999999E-2</v>
      </c>
      <c r="H686">
        <v>1</v>
      </c>
      <c r="I686">
        <v>0</v>
      </c>
    </row>
    <row r="687" spans="1:9" x14ac:dyDescent="0.25">
      <c r="A687" t="s">
        <v>41</v>
      </c>
      <c r="B687">
        <v>947.18799999999999</v>
      </c>
      <c r="C687">
        <v>945.66899999999998</v>
      </c>
      <c r="D687">
        <v>910.59199999999998</v>
      </c>
      <c r="E687">
        <v>393.66</v>
      </c>
      <c r="F687">
        <v>0</v>
      </c>
      <c r="G687">
        <v>5.4413299999999998E-2</v>
      </c>
      <c r="H687">
        <v>1</v>
      </c>
      <c r="I687">
        <v>0</v>
      </c>
    </row>
    <row r="688" spans="1:9" x14ac:dyDescent="0.25">
      <c r="A688" t="s">
        <v>41</v>
      </c>
      <c r="B688">
        <v>947.00699999999995</v>
      </c>
      <c r="C688">
        <v>944.78499999999997</v>
      </c>
      <c r="D688">
        <v>909.745</v>
      </c>
      <c r="E688">
        <v>393.60399999999998</v>
      </c>
      <c r="F688">
        <v>0</v>
      </c>
      <c r="G688">
        <v>5.4413299999999998E-2</v>
      </c>
      <c r="H688">
        <v>1</v>
      </c>
      <c r="I688">
        <v>0</v>
      </c>
    </row>
    <row r="689" spans="1:9" x14ac:dyDescent="0.25">
      <c r="A689" t="s">
        <v>41</v>
      </c>
      <c r="B689">
        <v>951.96799999999996</v>
      </c>
      <c r="C689">
        <v>949.74</v>
      </c>
      <c r="D689">
        <v>914.50599999999997</v>
      </c>
      <c r="E689">
        <v>393.89699999999999</v>
      </c>
      <c r="F689">
        <v>0</v>
      </c>
      <c r="G689">
        <v>5.4413299999999998E-2</v>
      </c>
      <c r="H689">
        <v>1</v>
      </c>
      <c r="I689">
        <v>0</v>
      </c>
    </row>
    <row r="690" spans="1:9" x14ac:dyDescent="0.25">
      <c r="A690" t="s">
        <v>41</v>
      </c>
      <c r="B690">
        <v>947.524</v>
      </c>
      <c r="C690">
        <v>945.97500000000002</v>
      </c>
      <c r="D690">
        <v>910.79300000000001</v>
      </c>
      <c r="E690">
        <v>393.73599999999999</v>
      </c>
      <c r="F690">
        <v>0</v>
      </c>
      <c r="G690">
        <v>5.4413299999999998E-2</v>
      </c>
      <c r="H690">
        <v>1</v>
      </c>
      <c r="I690">
        <v>0</v>
      </c>
    </row>
    <row r="691" spans="1:9" x14ac:dyDescent="0.25">
      <c r="A691" t="s">
        <v>41</v>
      </c>
      <c r="B691">
        <v>955.96900000000005</v>
      </c>
      <c r="C691">
        <v>954.48099999999999</v>
      </c>
      <c r="D691">
        <v>919.44899999999996</v>
      </c>
      <c r="E691">
        <v>393.50099999999998</v>
      </c>
      <c r="F691">
        <v>0</v>
      </c>
      <c r="G691">
        <v>5.4413299999999998E-2</v>
      </c>
      <c r="H691">
        <v>1</v>
      </c>
      <c r="I691">
        <v>0</v>
      </c>
    </row>
    <row r="692" spans="1:9" x14ac:dyDescent="0.25">
      <c r="A692" t="s">
        <v>41</v>
      </c>
      <c r="B692">
        <v>953.33399999999995</v>
      </c>
      <c r="C692">
        <v>951.11400000000003</v>
      </c>
      <c r="D692">
        <v>915.94399999999996</v>
      </c>
      <c r="E692">
        <v>393.702</v>
      </c>
      <c r="F692">
        <v>0</v>
      </c>
      <c r="G692">
        <v>5.4413299999999998E-2</v>
      </c>
      <c r="H692">
        <v>1</v>
      </c>
      <c r="I692">
        <v>0</v>
      </c>
    </row>
    <row r="693" spans="1:9" x14ac:dyDescent="0.25">
      <c r="A693" t="s">
        <v>41</v>
      </c>
      <c r="B693">
        <v>955.00699999999995</v>
      </c>
      <c r="C693">
        <v>953.47900000000004</v>
      </c>
      <c r="D693">
        <v>918.19299999999998</v>
      </c>
      <c r="E693">
        <v>393.92700000000002</v>
      </c>
      <c r="F693">
        <v>0</v>
      </c>
      <c r="G693">
        <v>5.4413299999999998E-2</v>
      </c>
      <c r="H693">
        <v>1</v>
      </c>
      <c r="I693">
        <v>0</v>
      </c>
    </row>
    <row r="694" spans="1:9" x14ac:dyDescent="0.25">
      <c r="A694" t="s">
        <v>41</v>
      </c>
      <c r="B694">
        <v>952.37400000000002</v>
      </c>
      <c r="C694">
        <v>950.86900000000003</v>
      </c>
      <c r="D694">
        <v>915.62099999999998</v>
      </c>
      <c r="E694">
        <v>393.62799999999999</v>
      </c>
      <c r="F694">
        <v>0</v>
      </c>
      <c r="G694">
        <v>4.3778200000000003E-2</v>
      </c>
      <c r="H694">
        <v>1</v>
      </c>
      <c r="I694">
        <v>0</v>
      </c>
    </row>
    <row r="695" spans="1:9" x14ac:dyDescent="0.25">
      <c r="A695" t="s">
        <v>41</v>
      </c>
      <c r="B695">
        <v>945.05499999999995</v>
      </c>
      <c r="C695">
        <v>943.57299999999998</v>
      </c>
      <c r="D695">
        <v>908.41899999999998</v>
      </c>
      <c r="E695">
        <v>393.65100000000001</v>
      </c>
      <c r="F695">
        <v>0</v>
      </c>
      <c r="G695">
        <v>5.4413299999999998E-2</v>
      </c>
      <c r="H695">
        <v>1</v>
      </c>
      <c r="I695">
        <v>0</v>
      </c>
    </row>
    <row r="696" spans="1:9" x14ac:dyDescent="0.25">
      <c r="A696" t="s">
        <v>41</v>
      </c>
      <c r="B696">
        <v>949.20699999999999</v>
      </c>
      <c r="C696">
        <v>947.70299999999997</v>
      </c>
      <c r="D696">
        <v>912.45799999999997</v>
      </c>
      <c r="E696">
        <v>393.92700000000002</v>
      </c>
      <c r="F696">
        <v>0</v>
      </c>
      <c r="G696">
        <v>5.4413299999999998E-2</v>
      </c>
      <c r="H696">
        <v>1</v>
      </c>
      <c r="I696">
        <v>0</v>
      </c>
    </row>
    <row r="697" spans="1:9" x14ac:dyDescent="0.25">
      <c r="A697" t="s">
        <v>41</v>
      </c>
      <c r="B697">
        <v>953.96900000000005</v>
      </c>
      <c r="C697">
        <v>952.43899999999996</v>
      </c>
      <c r="D697">
        <v>917.16700000000003</v>
      </c>
      <c r="E697">
        <v>393.92099999999999</v>
      </c>
      <c r="F697">
        <v>0</v>
      </c>
      <c r="G697">
        <v>5.4413299999999998E-2</v>
      </c>
      <c r="H697">
        <v>1</v>
      </c>
      <c r="I697">
        <v>0</v>
      </c>
    </row>
    <row r="698" spans="1:9" x14ac:dyDescent="0.25">
      <c r="A698" t="s">
        <v>41</v>
      </c>
      <c r="B698">
        <v>954.04600000000005</v>
      </c>
      <c r="C698">
        <v>952.59</v>
      </c>
      <c r="D698">
        <v>917.41300000000001</v>
      </c>
      <c r="E698">
        <v>393.59199999999998</v>
      </c>
      <c r="F698">
        <v>0</v>
      </c>
      <c r="G698">
        <v>4.3770400000000001E-2</v>
      </c>
      <c r="H698">
        <v>1</v>
      </c>
      <c r="I698">
        <v>0</v>
      </c>
    </row>
    <row r="699" spans="1:9" x14ac:dyDescent="0.25">
      <c r="A699" t="s">
        <v>41</v>
      </c>
      <c r="B699">
        <v>959.01599999999996</v>
      </c>
      <c r="C699">
        <v>957.53399999999999</v>
      </c>
      <c r="D699">
        <v>922.28399999999999</v>
      </c>
      <c r="E699">
        <v>393.81</v>
      </c>
      <c r="F699">
        <v>0</v>
      </c>
      <c r="G699">
        <v>2.9038899999999999E-2</v>
      </c>
      <c r="H699">
        <v>1</v>
      </c>
      <c r="I699">
        <v>0</v>
      </c>
    </row>
    <row r="700" spans="1:9" x14ac:dyDescent="0.25">
      <c r="A700" t="s">
        <v>41</v>
      </c>
      <c r="B700">
        <v>948.85799999999995</v>
      </c>
      <c r="C700">
        <v>947.34100000000001</v>
      </c>
      <c r="D700">
        <v>912.09199999999998</v>
      </c>
      <c r="E700">
        <v>393.89600000000002</v>
      </c>
      <c r="F700">
        <v>0</v>
      </c>
      <c r="G700">
        <v>4.3772999999999999E-2</v>
      </c>
      <c r="H700">
        <v>1</v>
      </c>
      <c r="I700">
        <v>0</v>
      </c>
    </row>
    <row r="701" spans="1:9" x14ac:dyDescent="0.25">
      <c r="A701" t="s">
        <v>41</v>
      </c>
      <c r="B701">
        <v>952.16600000000005</v>
      </c>
      <c r="C701">
        <v>950.66</v>
      </c>
      <c r="D701">
        <v>915.54899999999998</v>
      </c>
      <c r="E701">
        <v>393.78300000000002</v>
      </c>
      <c r="F701">
        <v>0</v>
      </c>
      <c r="G701">
        <v>5.4413299999999998E-2</v>
      </c>
      <c r="H701">
        <v>1</v>
      </c>
      <c r="I701">
        <v>0</v>
      </c>
    </row>
    <row r="702" spans="1:9" x14ac:dyDescent="0.25">
      <c r="A702" t="s">
        <v>41</v>
      </c>
      <c r="B702">
        <v>951.94600000000003</v>
      </c>
      <c r="C702">
        <v>950.46699999999998</v>
      </c>
      <c r="D702">
        <v>915.18499999999995</v>
      </c>
      <c r="E702">
        <v>393.79300000000001</v>
      </c>
      <c r="F702">
        <v>0</v>
      </c>
      <c r="G702">
        <v>5.4413299999999998E-2</v>
      </c>
      <c r="H702">
        <v>1</v>
      </c>
      <c r="I702">
        <v>0</v>
      </c>
    </row>
    <row r="703" spans="1:9" x14ac:dyDescent="0.25">
      <c r="A703" t="s">
        <v>41</v>
      </c>
      <c r="B703">
        <v>954.476</v>
      </c>
      <c r="C703">
        <v>952.952</v>
      </c>
      <c r="D703">
        <v>917.69100000000003</v>
      </c>
      <c r="E703">
        <v>393.69499999999999</v>
      </c>
      <c r="F703">
        <v>0</v>
      </c>
      <c r="G703">
        <v>5.4413299999999998E-2</v>
      </c>
      <c r="H703">
        <v>1</v>
      </c>
      <c r="I703">
        <v>0</v>
      </c>
    </row>
    <row r="704" spans="1:9" x14ac:dyDescent="0.25">
      <c r="A704" t="s">
        <v>41</v>
      </c>
      <c r="B704">
        <v>952.18799999999999</v>
      </c>
      <c r="C704">
        <v>949.95899999999995</v>
      </c>
      <c r="D704">
        <v>914.71100000000001</v>
      </c>
      <c r="E704">
        <v>393.577</v>
      </c>
      <c r="F704">
        <v>0</v>
      </c>
      <c r="G704">
        <v>5.4413299999999998E-2</v>
      </c>
      <c r="H704">
        <v>1</v>
      </c>
      <c r="I704">
        <v>0</v>
      </c>
    </row>
    <row r="705" spans="1:9" x14ac:dyDescent="0.25">
      <c r="A705" t="s">
        <v>41</v>
      </c>
      <c r="B705">
        <v>951.70600000000002</v>
      </c>
      <c r="C705">
        <v>950.20699999999999</v>
      </c>
      <c r="D705">
        <v>914.79899999999998</v>
      </c>
      <c r="E705">
        <v>394.00299999999999</v>
      </c>
      <c r="F705">
        <v>0</v>
      </c>
      <c r="G705">
        <v>2.90388E-2</v>
      </c>
      <c r="H705">
        <v>1</v>
      </c>
      <c r="I705">
        <v>0</v>
      </c>
    </row>
    <row r="706" spans="1:9" x14ac:dyDescent="0.25">
      <c r="A706" t="s">
        <v>41</v>
      </c>
      <c r="B706">
        <v>957.66499999999996</v>
      </c>
      <c r="C706">
        <v>955.44500000000005</v>
      </c>
      <c r="D706">
        <v>920.15200000000004</v>
      </c>
      <c r="E706">
        <v>393.92899999999997</v>
      </c>
      <c r="F706">
        <v>0</v>
      </c>
      <c r="G706">
        <v>5.4413299999999998E-2</v>
      </c>
      <c r="H706">
        <v>1</v>
      </c>
      <c r="I706">
        <v>0</v>
      </c>
    </row>
    <row r="707" spans="1:9" x14ac:dyDescent="0.25">
      <c r="A707" t="s">
        <v>41</v>
      </c>
      <c r="B707">
        <v>948.42600000000004</v>
      </c>
      <c r="C707">
        <v>946.86099999999999</v>
      </c>
      <c r="D707">
        <v>911.93399999999997</v>
      </c>
      <c r="E707">
        <v>394.00599999999997</v>
      </c>
      <c r="F707">
        <v>0</v>
      </c>
      <c r="G707">
        <v>5.4413299999999998E-2</v>
      </c>
      <c r="H707">
        <v>1</v>
      </c>
      <c r="I707">
        <v>0</v>
      </c>
    </row>
    <row r="708" spans="1:9" x14ac:dyDescent="0.25">
      <c r="A708" t="s">
        <v>41</v>
      </c>
      <c r="B708">
        <v>953.93899999999996</v>
      </c>
      <c r="C708">
        <v>952.45899999999995</v>
      </c>
      <c r="D708">
        <v>917.11500000000001</v>
      </c>
      <c r="E708">
        <v>394.03699999999998</v>
      </c>
      <c r="F708">
        <v>0</v>
      </c>
      <c r="G708">
        <v>5.4413299999999998E-2</v>
      </c>
      <c r="H708">
        <v>1</v>
      </c>
      <c r="I708">
        <v>0</v>
      </c>
    </row>
    <row r="709" spans="1:9" x14ac:dyDescent="0.25">
      <c r="A709" t="s">
        <v>41</v>
      </c>
      <c r="B709">
        <v>949.52300000000002</v>
      </c>
      <c r="C709">
        <v>948.04100000000005</v>
      </c>
      <c r="D709">
        <v>912.76800000000003</v>
      </c>
      <c r="E709">
        <v>393.96300000000002</v>
      </c>
      <c r="F709">
        <v>0</v>
      </c>
      <c r="G709">
        <v>5.4413299999999998E-2</v>
      </c>
      <c r="H709">
        <v>1</v>
      </c>
      <c r="I709">
        <v>0</v>
      </c>
    </row>
    <row r="710" spans="1:9" x14ac:dyDescent="0.25">
      <c r="A710" t="s">
        <v>41</v>
      </c>
      <c r="B710">
        <v>950.41200000000003</v>
      </c>
      <c r="C710">
        <v>948.83</v>
      </c>
      <c r="D710">
        <v>913.66499999999996</v>
      </c>
      <c r="E710">
        <v>393.74900000000002</v>
      </c>
      <c r="F710">
        <v>0</v>
      </c>
      <c r="G710">
        <v>5.4413299999999998E-2</v>
      </c>
      <c r="H710">
        <v>1</v>
      </c>
      <c r="I710">
        <v>0</v>
      </c>
    </row>
    <row r="711" spans="1:9" x14ac:dyDescent="0.25">
      <c r="A711" t="s">
        <v>41</v>
      </c>
      <c r="B711">
        <v>954.40700000000004</v>
      </c>
      <c r="C711">
        <v>952.88800000000003</v>
      </c>
      <c r="D711">
        <v>917.59799999999996</v>
      </c>
      <c r="E711">
        <v>393.69799999999998</v>
      </c>
      <c r="F711">
        <v>0</v>
      </c>
      <c r="G711">
        <v>5.4413299999999998E-2</v>
      </c>
      <c r="H711">
        <v>1</v>
      </c>
      <c r="I711">
        <v>0</v>
      </c>
    </row>
    <row r="712" spans="1:9" x14ac:dyDescent="0.25">
      <c r="A712" t="s">
        <v>41</v>
      </c>
      <c r="B712">
        <v>948.54100000000005</v>
      </c>
      <c r="C712">
        <v>947.01099999999997</v>
      </c>
      <c r="D712">
        <v>911.84699999999998</v>
      </c>
      <c r="E712">
        <v>393.58</v>
      </c>
      <c r="F712">
        <v>0</v>
      </c>
      <c r="G712">
        <v>5.4413299999999998E-2</v>
      </c>
      <c r="H712">
        <v>1</v>
      </c>
      <c r="I712">
        <v>0</v>
      </c>
    </row>
    <row r="713" spans="1:9" x14ac:dyDescent="0.25">
      <c r="A713" t="s">
        <v>41</v>
      </c>
      <c r="B713">
        <v>951.49300000000005</v>
      </c>
      <c r="C713">
        <v>949.26199999999994</v>
      </c>
      <c r="D713">
        <v>914.28700000000003</v>
      </c>
      <c r="E713">
        <v>394.04599999999999</v>
      </c>
      <c r="F713">
        <v>0</v>
      </c>
      <c r="G713">
        <v>5.4413299999999998E-2</v>
      </c>
      <c r="H713">
        <v>1</v>
      </c>
      <c r="I713">
        <v>0</v>
      </c>
    </row>
    <row r="714" spans="1:9" x14ac:dyDescent="0.25">
      <c r="A714" t="s">
        <v>41</v>
      </c>
      <c r="B714">
        <v>948.30200000000002</v>
      </c>
      <c r="C714">
        <v>946.06799999999998</v>
      </c>
      <c r="D714">
        <v>910.70100000000002</v>
      </c>
      <c r="E714">
        <v>393.61700000000002</v>
      </c>
      <c r="F714">
        <v>0</v>
      </c>
      <c r="G714">
        <v>5.4413299999999998E-2</v>
      </c>
      <c r="H714">
        <v>1</v>
      </c>
      <c r="I714">
        <v>0</v>
      </c>
    </row>
    <row r="715" spans="1:9" x14ac:dyDescent="0.25">
      <c r="A715" t="s">
        <v>41</v>
      </c>
      <c r="B715">
        <v>948.88</v>
      </c>
      <c r="C715">
        <v>947.31799999999998</v>
      </c>
      <c r="D715">
        <v>911.96799999999996</v>
      </c>
      <c r="E715">
        <v>393.74200000000002</v>
      </c>
      <c r="F715">
        <v>0</v>
      </c>
      <c r="G715">
        <v>5.4413299999999998E-2</v>
      </c>
      <c r="H715">
        <v>1</v>
      </c>
      <c r="I715">
        <v>0</v>
      </c>
    </row>
    <row r="716" spans="1:9" x14ac:dyDescent="0.25">
      <c r="A716" t="s">
        <v>41</v>
      </c>
      <c r="B716">
        <v>948.33500000000004</v>
      </c>
      <c r="C716">
        <v>946.81299999999999</v>
      </c>
      <c r="D716">
        <v>911.56200000000001</v>
      </c>
      <c r="E716">
        <v>393.69400000000002</v>
      </c>
      <c r="F716">
        <v>0</v>
      </c>
      <c r="G716">
        <v>3.0726E-2</v>
      </c>
      <c r="H716">
        <v>1</v>
      </c>
      <c r="I716">
        <v>0</v>
      </c>
    </row>
    <row r="717" spans="1:9" x14ac:dyDescent="0.25">
      <c r="A717" t="s">
        <v>41</v>
      </c>
      <c r="B717">
        <v>945.88900000000001</v>
      </c>
      <c r="C717">
        <v>944.38199999999995</v>
      </c>
      <c r="D717">
        <v>909.077</v>
      </c>
      <c r="E717">
        <v>393.93</v>
      </c>
      <c r="F717">
        <v>0</v>
      </c>
      <c r="G717">
        <v>4.3770400000000001E-2</v>
      </c>
      <c r="H717">
        <v>1</v>
      </c>
      <c r="I717">
        <v>0</v>
      </c>
    </row>
    <row r="718" spans="1:9" x14ac:dyDescent="0.25">
      <c r="A718" t="s">
        <v>41</v>
      </c>
      <c r="B718">
        <v>951.03</v>
      </c>
      <c r="C718">
        <v>949.56500000000005</v>
      </c>
      <c r="D718">
        <v>914.24300000000005</v>
      </c>
      <c r="E718">
        <v>393.87799999999999</v>
      </c>
      <c r="F718">
        <v>0</v>
      </c>
      <c r="G718">
        <v>5.4413299999999998E-2</v>
      </c>
      <c r="H718">
        <v>1</v>
      </c>
      <c r="I718">
        <v>0</v>
      </c>
    </row>
    <row r="719" spans="1:9" x14ac:dyDescent="0.25">
      <c r="A719" t="s">
        <v>41</v>
      </c>
      <c r="B719">
        <v>949.11300000000006</v>
      </c>
      <c r="C719">
        <v>947.57399999999996</v>
      </c>
      <c r="D719">
        <v>912.40200000000004</v>
      </c>
      <c r="E719">
        <v>393.49799999999999</v>
      </c>
      <c r="F719">
        <v>0</v>
      </c>
      <c r="G719">
        <v>2.90388E-2</v>
      </c>
      <c r="H719">
        <v>1</v>
      </c>
      <c r="I719">
        <v>0</v>
      </c>
    </row>
    <row r="720" spans="1:9" x14ac:dyDescent="0.25">
      <c r="A720" t="s">
        <v>41</v>
      </c>
      <c r="B720">
        <v>950.71699999999998</v>
      </c>
      <c r="C720">
        <v>949.18200000000002</v>
      </c>
      <c r="D720">
        <v>913.81200000000001</v>
      </c>
      <c r="E720">
        <v>393.85899999999998</v>
      </c>
      <c r="F720">
        <v>0</v>
      </c>
      <c r="G720">
        <v>5.4413299999999998E-2</v>
      </c>
      <c r="H720">
        <v>1</v>
      </c>
      <c r="I720">
        <v>0</v>
      </c>
    </row>
    <row r="721" spans="1:25" x14ac:dyDescent="0.25">
      <c r="A721" t="s">
        <v>41</v>
      </c>
      <c r="B721">
        <v>949.74599999999998</v>
      </c>
      <c r="C721">
        <v>947.51400000000001</v>
      </c>
      <c r="D721">
        <v>912.21100000000001</v>
      </c>
      <c r="E721">
        <v>393.81400000000002</v>
      </c>
      <c r="F721">
        <v>0</v>
      </c>
      <c r="G721">
        <v>3.0729099999999999E-2</v>
      </c>
      <c r="H721">
        <v>1</v>
      </c>
      <c r="I721">
        <v>0</v>
      </c>
    </row>
    <row r="722" spans="1:25" x14ac:dyDescent="0.25">
      <c r="A722" t="s">
        <v>41</v>
      </c>
      <c r="B722">
        <v>949.88499999999999</v>
      </c>
      <c r="C722">
        <v>947.68799999999999</v>
      </c>
      <c r="D722">
        <v>912.49300000000005</v>
      </c>
      <c r="E722">
        <v>393.57</v>
      </c>
      <c r="F722">
        <v>0</v>
      </c>
      <c r="G722">
        <v>2.90388E-2</v>
      </c>
      <c r="H722">
        <v>1</v>
      </c>
      <c r="I722">
        <v>0</v>
      </c>
    </row>
    <row r="723" spans="1:25" x14ac:dyDescent="0.25">
      <c r="A723" t="s">
        <v>41</v>
      </c>
      <c r="B723">
        <v>952.25800000000004</v>
      </c>
      <c r="C723">
        <v>950.06200000000001</v>
      </c>
      <c r="D723">
        <v>914.66200000000003</v>
      </c>
      <c r="E723">
        <v>393.779</v>
      </c>
      <c r="F723">
        <v>0</v>
      </c>
      <c r="G723">
        <v>5.4413299999999998E-2</v>
      </c>
      <c r="H723">
        <v>1</v>
      </c>
      <c r="I723">
        <v>0</v>
      </c>
    </row>
    <row r="724" spans="1:25" x14ac:dyDescent="0.25">
      <c r="A724" t="s">
        <v>41</v>
      </c>
      <c r="B724">
        <v>953.07600000000002</v>
      </c>
      <c r="C724">
        <v>950.79200000000003</v>
      </c>
      <c r="D724">
        <v>915.41499999999996</v>
      </c>
      <c r="E724">
        <v>393.452</v>
      </c>
      <c r="F724">
        <v>0</v>
      </c>
      <c r="G724">
        <v>5.4413299999999998E-2</v>
      </c>
      <c r="H724">
        <v>1</v>
      </c>
      <c r="I724">
        <v>0</v>
      </c>
    </row>
    <row r="725" spans="1:25" x14ac:dyDescent="0.25">
      <c r="A725" t="s">
        <v>41</v>
      </c>
      <c r="B725">
        <v>955.37</v>
      </c>
      <c r="C725">
        <v>953.14099999999996</v>
      </c>
      <c r="D725">
        <v>917.79</v>
      </c>
      <c r="E725">
        <v>393.59300000000002</v>
      </c>
      <c r="F725">
        <v>0</v>
      </c>
      <c r="G725">
        <v>5.4413299999999998E-2</v>
      </c>
      <c r="H725">
        <v>1</v>
      </c>
      <c r="I725">
        <v>0</v>
      </c>
    </row>
    <row r="726" spans="1:25" x14ac:dyDescent="0.25">
      <c r="A726" t="s">
        <v>41</v>
      </c>
      <c r="B726">
        <v>948.12</v>
      </c>
      <c r="C726">
        <v>945.90300000000002</v>
      </c>
      <c r="D726">
        <v>910.50300000000004</v>
      </c>
      <c r="E726">
        <v>393.77</v>
      </c>
      <c r="F726">
        <v>0</v>
      </c>
      <c r="G726">
        <v>5.4413299999999998E-2</v>
      </c>
      <c r="H726">
        <v>1</v>
      </c>
      <c r="I726">
        <v>0</v>
      </c>
    </row>
    <row r="727" spans="1:25" x14ac:dyDescent="0.25">
      <c r="A727" t="s">
        <v>41</v>
      </c>
      <c r="B727">
        <v>947.37</v>
      </c>
      <c r="C727">
        <v>945.87800000000004</v>
      </c>
      <c r="D727">
        <v>910.78899999999999</v>
      </c>
      <c r="E727">
        <v>393.83100000000002</v>
      </c>
      <c r="F727">
        <v>0</v>
      </c>
      <c r="G727">
        <v>5.4413299999999998E-2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951.15200000000004</v>
      </c>
      <c r="C728">
        <v>949.65700000000004</v>
      </c>
      <c r="D728">
        <v>914.49</v>
      </c>
      <c r="E728">
        <v>393.78899999999999</v>
      </c>
      <c r="F728">
        <v>0</v>
      </c>
      <c r="G728">
        <v>5.4413299999999998E-2</v>
      </c>
      <c r="H728">
        <v>1</v>
      </c>
      <c r="I728">
        <v>0</v>
      </c>
      <c r="R728">
        <f>AVERAGE(B679:B728)</f>
        <v>951.0144600000001</v>
      </c>
      <c r="S728">
        <f>AVERAGE(C679:C728)</f>
        <v>949.27067999999997</v>
      </c>
      <c r="U728">
        <f>_xlfn.VAR.P(B679:B728)</f>
        <v>8.7642804483999956</v>
      </c>
      <c r="V728">
        <f>_xlfn.VAR.P(C679:C728)</f>
        <v>8.6987423376000361</v>
      </c>
      <c r="X728">
        <f>1.96*SQRT(U728)/50</f>
        <v>0.11604974755780112</v>
      </c>
      <c r="Y728">
        <f>1.96*SQRT(V728)/50</f>
        <v>0.11561503114063378</v>
      </c>
    </row>
    <row r="729" spans="1:25" x14ac:dyDescent="0.25">
      <c r="A729" t="s">
        <v>41</v>
      </c>
      <c r="B729">
        <v>47554.681862999998</v>
      </c>
      <c r="C729" t="s">
        <v>37</v>
      </c>
      <c r="U729" t="s">
        <v>83</v>
      </c>
    </row>
    <row r="730" spans="1:25" x14ac:dyDescent="0.25">
      <c r="A730" t="s">
        <v>99</v>
      </c>
      <c r="B730">
        <v>844.19899999999996</v>
      </c>
      <c r="C730">
        <v>825.61</v>
      </c>
      <c r="D730">
        <v>790.19299999999998</v>
      </c>
      <c r="E730">
        <v>244.97900000000001</v>
      </c>
      <c r="F730">
        <v>0</v>
      </c>
      <c r="G730">
        <v>1.08924E-2</v>
      </c>
      <c r="H730">
        <v>0.99211199999999999</v>
      </c>
      <c r="I730">
        <v>0</v>
      </c>
      <c r="U730">
        <f>_xlfn.STDEV.P(B679:B728)</f>
        <v>2.9604527438214574</v>
      </c>
      <c r="V730">
        <f>_xlfn.STDEV.P(C679:C728)</f>
        <v>2.9493630393018822</v>
      </c>
    </row>
    <row r="731" spans="1:25" x14ac:dyDescent="0.25">
      <c r="A731" t="s">
        <v>99</v>
      </c>
      <c r="B731">
        <v>843.73699999999997</v>
      </c>
      <c r="C731">
        <v>825.59799999999996</v>
      </c>
      <c r="D731">
        <v>790.14099999999996</v>
      </c>
      <c r="E731">
        <v>244.76599999999999</v>
      </c>
      <c r="F731">
        <v>0</v>
      </c>
      <c r="G731">
        <v>1.08641E-2</v>
      </c>
      <c r="H731">
        <v>0.99265099999999995</v>
      </c>
      <c r="I731">
        <v>1</v>
      </c>
    </row>
    <row r="732" spans="1:25" x14ac:dyDescent="0.25">
      <c r="A732" t="s">
        <v>99</v>
      </c>
      <c r="B732">
        <v>843.18200000000002</v>
      </c>
      <c r="C732">
        <v>825.27300000000002</v>
      </c>
      <c r="D732">
        <v>790.11800000000005</v>
      </c>
      <c r="E732">
        <v>244.67699999999999</v>
      </c>
      <c r="F732">
        <v>0</v>
      </c>
      <c r="G732">
        <v>1.0862E-2</v>
      </c>
      <c r="H732">
        <v>0.995062</v>
      </c>
      <c r="I732">
        <v>0</v>
      </c>
    </row>
    <row r="733" spans="1:25" x14ac:dyDescent="0.25">
      <c r="A733" t="s">
        <v>99</v>
      </c>
      <c r="B733">
        <v>843.70799999999997</v>
      </c>
      <c r="C733">
        <v>825.94600000000003</v>
      </c>
      <c r="D733">
        <v>790.56299999999999</v>
      </c>
      <c r="E733">
        <v>245.24799999999999</v>
      </c>
      <c r="F733">
        <v>0</v>
      </c>
      <c r="G733">
        <v>1.0857E-2</v>
      </c>
      <c r="H733">
        <v>0.99504700000000001</v>
      </c>
      <c r="I733">
        <v>0</v>
      </c>
    </row>
    <row r="734" spans="1:25" x14ac:dyDescent="0.25">
      <c r="A734" t="s">
        <v>99</v>
      </c>
      <c r="B734">
        <v>843.57299999999998</v>
      </c>
      <c r="C734">
        <v>825.78399999999999</v>
      </c>
      <c r="D734">
        <v>790.50699999999995</v>
      </c>
      <c r="E734">
        <v>245.05500000000001</v>
      </c>
      <c r="F734">
        <v>0</v>
      </c>
      <c r="G734">
        <v>1.08577E-2</v>
      </c>
      <c r="H734">
        <v>0.98101899999999997</v>
      </c>
      <c r="I734">
        <v>1</v>
      </c>
    </row>
    <row r="735" spans="1:25" x14ac:dyDescent="0.25">
      <c r="A735" t="s">
        <v>99</v>
      </c>
      <c r="B735">
        <v>844.19600000000003</v>
      </c>
      <c r="C735">
        <v>826.38199999999995</v>
      </c>
      <c r="D735">
        <v>791.20100000000002</v>
      </c>
      <c r="E735">
        <v>245.56299999999999</v>
      </c>
      <c r="F735">
        <v>0</v>
      </c>
      <c r="G735">
        <v>1.0868299999999999E-2</v>
      </c>
      <c r="H735">
        <v>0.99290699999999998</v>
      </c>
      <c r="I735">
        <v>0</v>
      </c>
    </row>
    <row r="736" spans="1:25" x14ac:dyDescent="0.25">
      <c r="A736" t="s">
        <v>99</v>
      </c>
      <c r="B736">
        <v>843.73500000000001</v>
      </c>
      <c r="C736">
        <v>825.92600000000004</v>
      </c>
      <c r="D736">
        <v>790.53499999999997</v>
      </c>
      <c r="E736">
        <v>245.113</v>
      </c>
      <c r="F736">
        <v>0</v>
      </c>
      <c r="G736">
        <v>1.0857800000000001E-2</v>
      </c>
      <c r="H736">
        <v>0.98101899999999997</v>
      </c>
      <c r="I736">
        <v>0</v>
      </c>
    </row>
    <row r="737" spans="1:9" x14ac:dyDescent="0.25">
      <c r="A737" t="s">
        <v>99</v>
      </c>
      <c r="B737">
        <v>843.553</v>
      </c>
      <c r="C737">
        <v>825.85</v>
      </c>
      <c r="D737">
        <v>790.572</v>
      </c>
      <c r="E737">
        <v>244.85300000000001</v>
      </c>
      <c r="F737">
        <v>0</v>
      </c>
      <c r="G737">
        <v>1.0857500000000001E-2</v>
      </c>
      <c r="H737">
        <v>0.99291700000000005</v>
      </c>
      <c r="I737">
        <v>1</v>
      </c>
    </row>
    <row r="738" spans="1:9" x14ac:dyDescent="0.25">
      <c r="A738" t="s">
        <v>99</v>
      </c>
      <c r="B738">
        <v>843.14</v>
      </c>
      <c r="C738">
        <v>825.42100000000005</v>
      </c>
      <c r="D738">
        <v>790.25400000000002</v>
      </c>
      <c r="E738">
        <v>244.83600000000001</v>
      </c>
      <c r="F738">
        <v>0</v>
      </c>
      <c r="G738">
        <v>1.0880799999999999E-2</v>
      </c>
      <c r="H738">
        <v>0.99151500000000004</v>
      </c>
      <c r="I738">
        <v>0</v>
      </c>
    </row>
    <row r="739" spans="1:9" x14ac:dyDescent="0.25">
      <c r="A739" t="s">
        <v>99</v>
      </c>
      <c r="B739">
        <v>843.27300000000002</v>
      </c>
      <c r="C739">
        <v>825.61199999999997</v>
      </c>
      <c r="D739">
        <v>790.37400000000002</v>
      </c>
      <c r="E739">
        <v>245.05</v>
      </c>
      <c r="F739">
        <v>0</v>
      </c>
      <c r="G739">
        <v>1.08573E-2</v>
      </c>
      <c r="H739">
        <v>0.99500200000000005</v>
      </c>
      <c r="I739">
        <v>0</v>
      </c>
    </row>
    <row r="740" spans="1:9" x14ac:dyDescent="0.25">
      <c r="A740" t="s">
        <v>99</v>
      </c>
      <c r="B740">
        <v>844.505</v>
      </c>
      <c r="C740">
        <v>825.95500000000004</v>
      </c>
      <c r="D740">
        <v>790.56799999999998</v>
      </c>
      <c r="E740">
        <v>245.02199999999999</v>
      </c>
      <c r="F740">
        <v>0</v>
      </c>
      <c r="G740">
        <v>1.08618E-2</v>
      </c>
      <c r="H740">
        <v>0.99497100000000005</v>
      </c>
      <c r="I740">
        <v>1</v>
      </c>
    </row>
    <row r="741" spans="1:9" x14ac:dyDescent="0.25">
      <c r="A741" t="s">
        <v>99</v>
      </c>
      <c r="B741">
        <v>844.34</v>
      </c>
      <c r="C741">
        <v>825.88499999999999</v>
      </c>
      <c r="D741">
        <v>790.58199999999999</v>
      </c>
      <c r="E741">
        <v>244.84700000000001</v>
      </c>
      <c r="F741">
        <v>0</v>
      </c>
      <c r="G741">
        <v>1.09164E-2</v>
      </c>
      <c r="H741">
        <v>0.98101899999999997</v>
      </c>
      <c r="I741">
        <v>0</v>
      </c>
    </row>
    <row r="742" spans="1:9" x14ac:dyDescent="0.25">
      <c r="A742" t="s">
        <v>99</v>
      </c>
      <c r="B742">
        <v>845.93899999999996</v>
      </c>
      <c r="C742">
        <v>826.62099999999998</v>
      </c>
      <c r="D742">
        <v>791.13</v>
      </c>
      <c r="E742">
        <v>245.23699999999999</v>
      </c>
      <c r="F742">
        <v>0</v>
      </c>
      <c r="G742">
        <v>1.0856899999999999E-2</v>
      </c>
      <c r="H742">
        <v>0.99357300000000004</v>
      </c>
      <c r="I742">
        <v>0</v>
      </c>
    </row>
    <row r="743" spans="1:9" x14ac:dyDescent="0.25">
      <c r="A743" t="s">
        <v>99</v>
      </c>
      <c r="B743">
        <v>844.29300000000001</v>
      </c>
      <c r="C743">
        <v>826.20299999999997</v>
      </c>
      <c r="D743">
        <v>791.10199999999998</v>
      </c>
      <c r="E743">
        <v>245.274</v>
      </c>
      <c r="F743">
        <v>0</v>
      </c>
      <c r="G743">
        <v>1.08655E-2</v>
      </c>
      <c r="H743">
        <v>0.988568</v>
      </c>
      <c r="I743">
        <v>0</v>
      </c>
    </row>
    <row r="744" spans="1:9" x14ac:dyDescent="0.25">
      <c r="A744" t="s">
        <v>99</v>
      </c>
      <c r="B744">
        <v>844.07899999999995</v>
      </c>
      <c r="C744">
        <v>826.32399999999996</v>
      </c>
      <c r="D744">
        <v>791.15200000000004</v>
      </c>
      <c r="E744">
        <v>245.57900000000001</v>
      </c>
      <c r="F744">
        <v>0</v>
      </c>
      <c r="G744">
        <v>1.08944E-2</v>
      </c>
      <c r="H744">
        <v>0.99049900000000002</v>
      </c>
      <c r="I744">
        <v>0</v>
      </c>
    </row>
    <row r="745" spans="1:9" x14ac:dyDescent="0.25">
      <c r="A745" t="s">
        <v>99</v>
      </c>
      <c r="B745">
        <v>843.29600000000005</v>
      </c>
      <c r="C745">
        <v>825.58399999999995</v>
      </c>
      <c r="D745">
        <v>790.31100000000004</v>
      </c>
      <c r="E745">
        <v>244.886</v>
      </c>
      <c r="F745">
        <v>0</v>
      </c>
      <c r="G745">
        <v>1.08585E-2</v>
      </c>
      <c r="H745">
        <v>0.98101899999999997</v>
      </c>
      <c r="I745">
        <v>0</v>
      </c>
    </row>
    <row r="746" spans="1:9" x14ac:dyDescent="0.25">
      <c r="A746" t="s">
        <v>99</v>
      </c>
      <c r="B746">
        <v>844.38499999999999</v>
      </c>
      <c r="C746">
        <v>825.83100000000002</v>
      </c>
      <c r="D746">
        <v>790.50699999999995</v>
      </c>
      <c r="E746">
        <v>245.02600000000001</v>
      </c>
      <c r="F746">
        <v>0</v>
      </c>
      <c r="G746">
        <v>1.09456E-2</v>
      </c>
      <c r="H746">
        <v>0.99503900000000001</v>
      </c>
      <c r="I746">
        <v>0</v>
      </c>
    </row>
    <row r="747" spans="1:9" x14ac:dyDescent="0.25">
      <c r="A747" t="s">
        <v>99</v>
      </c>
      <c r="B747">
        <v>844.11199999999997</v>
      </c>
      <c r="C747">
        <v>825.73900000000003</v>
      </c>
      <c r="D747">
        <v>790.54</v>
      </c>
      <c r="E747">
        <v>244.899</v>
      </c>
      <c r="F747">
        <v>0</v>
      </c>
      <c r="G747">
        <v>1.08579E-2</v>
      </c>
      <c r="H747">
        <v>0.99110500000000001</v>
      </c>
      <c r="I747">
        <v>0</v>
      </c>
    </row>
    <row r="748" spans="1:9" x14ac:dyDescent="0.25">
      <c r="A748" t="s">
        <v>99</v>
      </c>
      <c r="B748">
        <v>843.971</v>
      </c>
      <c r="C748">
        <v>825.56200000000001</v>
      </c>
      <c r="D748">
        <v>790.16899999999998</v>
      </c>
      <c r="E748">
        <v>245.04599999999999</v>
      </c>
      <c r="F748">
        <v>0</v>
      </c>
      <c r="G748">
        <v>1.0857E-2</v>
      </c>
      <c r="H748">
        <v>0.98302900000000004</v>
      </c>
      <c r="I748">
        <v>0</v>
      </c>
    </row>
    <row r="749" spans="1:9" x14ac:dyDescent="0.25">
      <c r="A749" t="s">
        <v>99</v>
      </c>
      <c r="B749">
        <v>843.73500000000001</v>
      </c>
      <c r="C749">
        <v>826.01800000000003</v>
      </c>
      <c r="D749">
        <v>790.62199999999996</v>
      </c>
      <c r="E749">
        <v>245.309</v>
      </c>
      <c r="F749">
        <v>0</v>
      </c>
      <c r="G749">
        <v>1.08772E-2</v>
      </c>
      <c r="H749">
        <v>0.98417100000000002</v>
      </c>
      <c r="I749">
        <v>0</v>
      </c>
    </row>
    <row r="750" spans="1:9" x14ac:dyDescent="0.25">
      <c r="A750" t="s">
        <v>99</v>
      </c>
      <c r="B750">
        <v>843.24400000000003</v>
      </c>
      <c r="C750">
        <v>825.55</v>
      </c>
      <c r="D750">
        <v>790.28800000000001</v>
      </c>
      <c r="E750">
        <v>244.87</v>
      </c>
      <c r="F750">
        <v>0</v>
      </c>
      <c r="G750">
        <v>1.0861000000000001E-2</v>
      </c>
      <c r="H750">
        <v>0.98716999999999999</v>
      </c>
      <c r="I750">
        <v>0</v>
      </c>
    </row>
    <row r="751" spans="1:9" x14ac:dyDescent="0.25">
      <c r="A751" t="s">
        <v>99</v>
      </c>
      <c r="B751">
        <v>844.39499999999998</v>
      </c>
      <c r="C751">
        <v>826.721</v>
      </c>
      <c r="D751">
        <v>791.42499999999995</v>
      </c>
      <c r="E751">
        <v>245.77</v>
      </c>
      <c r="F751">
        <v>0</v>
      </c>
      <c r="G751">
        <v>1.0857E-2</v>
      </c>
      <c r="H751">
        <v>0.98101899999999997</v>
      </c>
      <c r="I751">
        <v>1</v>
      </c>
    </row>
    <row r="752" spans="1:9" x14ac:dyDescent="0.25">
      <c r="A752" t="s">
        <v>99</v>
      </c>
      <c r="B752">
        <v>843.67399999999998</v>
      </c>
      <c r="C752">
        <v>825.91600000000005</v>
      </c>
      <c r="D752">
        <v>790.56299999999999</v>
      </c>
      <c r="E752">
        <v>244.941</v>
      </c>
      <c r="F752">
        <v>0</v>
      </c>
      <c r="G752">
        <v>1.08611E-2</v>
      </c>
      <c r="H752">
        <v>0.99033300000000002</v>
      </c>
      <c r="I752">
        <v>0</v>
      </c>
    </row>
    <row r="753" spans="1:9" x14ac:dyDescent="0.25">
      <c r="A753" t="s">
        <v>99</v>
      </c>
      <c r="B753">
        <v>843.68200000000002</v>
      </c>
      <c r="C753">
        <v>825.904</v>
      </c>
      <c r="D753">
        <v>790.66600000000005</v>
      </c>
      <c r="E753">
        <v>245.03899999999999</v>
      </c>
      <c r="F753">
        <v>0</v>
      </c>
      <c r="G753">
        <v>1.0858700000000001E-2</v>
      </c>
      <c r="H753">
        <v>0.99374799999999996</v>
      </c>
      <c r="I753">
        <v>0</v>
      </c>
    </row>
    <row r="754" spans="1:9" x14ac:dyDescent="0.25">
      <c r="A754" t="s">
        <v>99</v>
      </c>
      <c r="B754">
        <v>844.30600000000004</v>
      </c>
      <c r="C754">
        <v>826.41800000000001</v>
      </c>
      <c r="D754">
        <v>790.95699999999999</v>
      </c>
      <c r="E754">
        <v>245.60599999999999</v>
      </c>
      <c r="F754">
        <v>0</v>
      </c>
      <c r="G754">
        <v>1.08713E-2</v>
      </c>
      <c r="H754">
        <v>0.98101899999999997</v>
      </c>
      <c r="I754">
        <v>0</v>
      </c>
    </row>
    <row r="755" spans="1:9" x14ac:dyDescent="0.25">
      <c r="A755" t="s">
        <v>99</v>
      </c>
      <c r="B755">
        <v>846.24800000000005</v>
      </c>
      <c r="C755">
        <v>826.05799999999999</v>
      </c>
      <c r="D755">
        <v>790.56200000000001</v>
      </c>
      <c r="E755">
        <v>244.95599999999999</v>
      </c>
      <c r="F755">
        <v>0</v>
      </c>
      <c r="G755">
        <v>1.0856899999999999E-2</v>
      </c>
      <c r="H755">
        <v>0.99256900000000003</v>
      </c>
      <c r="I755">
        <v>0</v>
      </c>
    </row>
    <row r="756" spans="1:9" x14ac:dyDescent="0.25">
      <c r="A756" t="s">
        <v>99</v>
      </c>
      <c r="B756">
        <v>843.73699999999997</v>
      </c>
      <c r="C756">
        <v>825.95799999999997</v>
      </c>
      <c r="D756">
        <v>790.74099999999999</v>
      </c>
      <c r="E756">
        <v>245.292</v>
      </c>
      <c r="F756">
        <v>0</v>
      </c>
      <c r="G756">
        <v>1.0958000000000001E-2</v>
      </c>
      <c r="H756">
        <v>0.98101899999999997</v>
      </c>
      <c r="I756">
        <v>0</v>
      </c>
    </row>
    <row r="757" spans="1:9" x14ac:dyDescent="0.25">
      <c r="A757" t="s">
        <v>99</v>
      </c>
      <c r="B757">
        <v>843.68600000000004</v>
      </c>
      <c r="C757">
        <v>825.96799999999996</v>
      </c>
      <c r="D757">
        <v>790.726</v>
      </c>
      <c r="E757">
        <v>245.37299999999999</v>
      </c>
      <c r="F757">
        <v>0</v>
      </c>
      <c r="G757">
        <v>1.0858400000000001E-2</v>
      </c>
      <c r="H757">
        <v>0.98426999999999998</v>
      </c>
      <c r="I757">
        <v>1</v>
      </c>
    </row>
    <row r="758" spans="1:9" x14ac:dyDescent="0.25">
      <c r="A758" t="s">
        <v>99</v>
      </c>
      <c r="B758">
        <v>844.298</v>
      </c>
      <c r="C758">
        <v>825.83699999999999</v>
      </c>
      <c r="D758">
        <v>790.54399999999998</v>
      </c>
      <c r="E758">
        <v>245.10400000000001</v>
      </c>
      <c r="F758">
        <v>0</v>
      </c>
      <c r="G758">
        <v>1.1036600000000001E-2</v>
      </c>
      <c r="H758">
        <v>0.989842</v>
      </c>
      <c r="I758">
        <v>0</v>
      </c>
    </row>
    <row r="759" spans="1:9" x14ac:dyDescent="0.25">
      <c r="A759" t="s">
        <v>99</v>
      </c>
      <c r="B759">
        <v>843.06399999999996</v>
      </c>
      <c r="C759">
        <v>825.34699999999998</v>
      </c>
      <c r="D759">
        <v>790.149</v>
      </c>
      <c r="E759">
        <v>244.85499999999999</v>
      </c>
      <c r="F759">
        <v>0</v>
      </c>
      <c r="G759">
        <v>1.0857199999999999E-2</v>
      </c>
      <c r="H759">
        <v>0.99085000000000001</v>
      </c>
      <c r="I759">
        <v>0</v>
      </c>
    </row>
    <row r="760" spans="1:9" x14ac:dyDescent="0.25">
      <c r="A760" t="s">
        <v>99</v>
      </c>
      <c r="B760">
        <v>844.27700000000004</v>
      </c>
      <c r="C760">
        <v>825.79100000000005</v>
      </c>
      <c r="D760">
        <v>790.36900000000003</v>
      </c>
      <c r="E760">
        <v>245.04400000000001</v>
      </c>
      <c r="F760">
        <v>0</v>
      </c>
      <c r="G760">
        <v>1.08609E-2</v>
      </c>
      <c r="H760">
        <v>0.99339900000000003</v>
      </c>
      <c r="I760">
        <v>1</v>
      </c>
    </row>
    <row r="761" spans="1:9" x14ac:dyDescent="0.25">
      <c r="A761" t="s">
        <v>99</v>
      </c>
      <c r="B761">
        <v>843.81500000000005</v>
      </c>
      <c r="C761">
        <v>825.43700000000001</v>
      </c>
      <c r="D761">
        <v>790.03</v>
      </c>
      <c r="E761">
        <v>244.89500000000001</v>
      </c>
      <c r="F761">
        <v>0</v>
      </c>
      <c r="G761">
        <v>1.0966500000000001E-2</v>
      </c>
      <c r="H761">
        <v>0.98101899999999997</v>
      </c>
      <c r="I761">
        <v>1</v>
      </c>
    </row>
    <row r="762" spans="1:9" x14ac:dyDescent="0.25">
      <c r="A762" t="s">
        <v>99</v>
      </c>
      <c r="B762">
        <v>843.70600000000002</v>
      </c>
      <c r="C762">
        <v>825.64400000000001</v>
      </c>
      <c r="D762">
        <v>790.75599999999997</v>
      </c>
      <c r="E762">
        <v>245.20500000000001</v>
      </c>
      <c r="F762">
        <v>0</v>
      </c>
      <c r="G762">
        <v>1.0881500000000001E-2</v>
      </c>
      <c r="H762">
        <v>0.99358800000000003</v>
      </c>
      <c r="I762">
        <v>0</v>
      </c>
    </row>
    <row r="763" spans="1:9" x14ac:dyDescent="0.25">
      <c r="A763" t="s">
        <v>99</v>
      </c>
      <c r="B763">
        <v>842.75</v>
      </c>
      <c r="C763">
        <v>824.99900000000002</v>
      </c>
      <c r="D763">
        <v>789.83199999999999</v>
      </c>
      <c r="E763">
        <v>244.86500000000001</v>
      </c>
      <c r="F763">
        <v>0</v>
      </c>
      <c r="G763">
        <v>1.0856899999999999E-2</v>
      </c>
      <c r="H763">
        <v>0.99424800000000002</v>
      </c>
      <c r="I763">
        <v>0</v>
      </c>
    </row>
    <row r="764" spans="1:9" x14ac:dyDescent="0.25">
      <c r="A764" t="s">
        <v>99</v>
      </c>
      <c r="B764">
        <v>843.70699999999999</v>
      </c>
      <c r="C764">
        <v>825.30600000000004</v>
      </c>
      <c r="D764">
        <v>789.99699999999996</v>
      </c>
      <c r="E764">
        <v>245.006</v>
      </c>
      <c r="F764">
        <v>0</v>
      </c>
      <c r="G764">
        <v>1.0860099999999999E-2</v>
      </c>
      <c r="H764">
        <v>0.98942099999999999</v>
      </c>
      <c r="I764">
        <v>0</v>
      </c>
    </row>
    <row r="765" spans="1:9" x14ac:dyDescent="0.25">
      <c r="A765" t="s">
        <v>99</v>
      </c>
      <c r="B765">
        <v>843.40200000000004</v>
      </c>
      <c r="C765">
        <v>825.70600000000002</v>
      </c>
      <c r="D765">
        <v>790.51</v>
      </c>
      <c r="E765">
        <v>245.18700000000001</v>
      </c>
      <c r="F765">
        <v>0</v>
      </c>
      <c r="G765">
        <v>1.0858400000000001E-2</v>
      </c>
      <c r="H765">
        <v>0.990977</v>
      </c>
      <c r="I765">
        <v>0</v>
      </c>
    </row>
    <row r="766" spans="1:9" x14ac:dyDescent="0.25">
      <c r="A766" t="s">
        <v>99</v>
      </c>
      <c r="B766">
        <v>843.19600000000003</v>
      </c>
      <c r="C766">
        <v>825.45</v>
      </c>
      <c r="D766">
        <v>790.09900000000005</v>
      </c>
      <c r="E766">
        <v>245.06399999999999</v>
      </c>
      <c r="F766">
        <v>0</v>
      </c>
      <c r="G766">
        <v>1.08576E-2</v>
      </c>
      <c r="H766">
        <v>0.98941699999999999</v>
      </c>
      <c r="I766">
        <v>0</v>
      </c>
    </row>
    <row r="767" spans="1:9" x14ac:dyDescent="0.25">
      <c r="A767" t="s">
        <v>99</v>
      </c>
      <c r="B767">
        <v>844.11199999999997</v>
      </c>
      <c r="C767">
        <v>825.66</v>
      </c>
      <c r="D767">
        <v>790.27300000000002</v>
      </c>
      <c r="E767">
        <v>245.048</v>
      </c>
      <c r="F767">
        <v>0</v>
      </c>
      <c r="G767">
        <v>1.0859300000000001E-2</v>
      </c>
      <c r="H767">
        <v>0.993591</v>
      </c>
      <c r="I767">
        <v>0</v>
      </c>
    </row>
    <row r="768" spans="1:9" x14ac:dyDescent="0.25">
      <c r="A768" t="s">
        <v>99</v>
      </c>
      <c r="B768">
        <v>843.14700000000005</v>
      </c>
      <c r="C768">
        <v>825.34299999999996</v>
      </c>
      <c r="D768">
        <v>790.5</v>
      </c>
      <c r="E768">
        <v>244.97499999999999</v>
      </c>
      <c r="F768">
        <v>0</v>
      </c>
      <c r="G768">
        <v>1.0867099999999999E-2</v>
      </c>
      <c r="H768">
        <v>0.99302599999999996</v>
      </c>
      <c r="I768">
        <v>0</v>
      </c>
    </row>
    <row r="769" spans="1:25" x14ac:dyDescent="0.25">
      <c r="A769" t="s">
        <v>99</v>
      </c>
      <c r="B769">
        <v>844.47299999999996</v>
      </c>
      <c r="C769">
        <v>825.74800000000005</v>
      </c>
      <c r="D769">
        <v>790.40499999999997</v>
      </c>
      <c r="E769">
        <v>245.21100000000001</v>
      </c>
      <c r="F769">
        <v>0</v>
      </c>
      <c r="G769">
        <v>1.0857199999999999E-2</v>
      </c>
      <c r="H769">
        <v>0.98101899999999997</v>
      </c>
      <c r="I769">
        <v>0</v>
      </c>
    </row>
    <row r="770" spans="1:25" x14ac:dyDescent="0.25">
      <c r="A770" t="s">
        <v>99</v>
      </c>
      <c r="B770">
        <v>843.07799999999997</v>
      </c>
      <c r="C770">
        <v>825.34799999999996</v>
      </c>
      <c r="D770">
        <v>790.23900000000003</v>
      </c>
      <c r="E770">
        <v>244.839</v>
      </c>
      <c r="F770">
        <v>0</v>
      </c>
      <c r="G770">
        <v>1.0858899999999999E-2</v>
      </c>
      <c r="H770">
        <v>0.99204499999999995</v>
      </c>
      <c r="I770">
        <v>0</v>
      </c>
    </row>
    <row r="771" spans="1:25" x14ac:dyDescent="0.25">
      <c r="A771" t="s">
        <v>99</v>
      </c>
      <c r="B771">
        <v>843.96799999999996</v>
      </c>
      <c r="C771">
        <v>825.47900000000004</v>
      </c>
      <c r="D771">
        <v>790.42499999999995</v>
      </c>
      <c r="E771">
        <v>245.27</v>
      </c>
      <c r="F771">
        <v>0</v>
      </c>
      <c r="G771">
        <v>1.08696E-2</v>
      </c>
      <c r="H771">
        <v>0.98101899999999997</v>
      </c>
      <c r="I771">
        <v>0</v>
      </c>
    </row>
    <row r="772" spans="1:25" x14ac:dyDescent="0.25">
      <c r="A772" t="s">
        <v>99</v>
      </c>
      <c r="B772">
        <v>843.93799999999999</v>
      </c>
      <c r="C772">
        <v>825.40899999999999</v>
      </c>
      <c r="D772">
        <v>790.03099999999995</v>
      </c>
      <c r="E772">
        <v>244.911</v>
      </c>
      <c r="F772">
        <v>0</v>
      </c>
      <c r="G772">
        <v>1.0891400000000001E-2</v>
      </c>
      <c r="H772">
        <v>0.98101899999999997</v>
      </c>
      <c r="I772">
        <v>1</v>
      </c>
    </row>
    <row r="773" spans="1:25" x14ac:dyDescent="0.25">
      <c r="A773" t="s">
        <v>99</v>
      </c>
      <c r="B773">
        <v>843.68200000000002</v>
      </c>
      <c r="C773">
        <v>825.98199999999997</v>
      </c>
      <c r="D773">
        <v>790.58399999999995</v>
      </c>
      <c r="E773">
        <v>244.97900000000001</v>
      </c>
      <c r="F773">
        <v>0</v>
      </c>
      <c r="G773">
        <v>1.09067E-2</v>
      </c>
      <c r="H773">
        <v>0.99370999999999998</v>
      </c>
      <c r="I773">
        <v>0</v>
      </c>
    </row>
    <row r="774" spans="1:25" x14ac:dyDescent="0.25">
      <c r="A774" t="s">
        <v>99</v>
      </c>
      <c r="B774">
        <v>844.23400000000004</v>
      </c>
      <c r="C774">
        <v>825.86699999999996</v>
      </c>
      <c r="D774">
        <v>790.59100000000001</v>
      </c>
      <c r="E774">
        <v>245.20400000000001</v>
      </c>
      <c r="F774">
        <v>0</v>
      </c>
      <c r="G774">
        <v>1.08582E-2</v>
      </c>
      <c r="H774">
        <v>0.98101899999999997</v>
      </c>
      <c r="I774">
        <v>0</v>
      </c>
    </row>
    <row r="775" spans="1:25" x14ac:dyDescent="0.25">
      <c r="A775" t="s">
        <v>99</v>
      </c>
      <c r="B775">
        <v>842.94500000000005</v>
      </c>
      <c r="C775">
        <v>825.19899999999996</v>
      </c>
      <c r="D775">
        <v>790.00099999999998</v>
      </c>
      <c r="E775">
        <v>244.57499999999999</v>
      </c>
      <c r="F775">
        <v>0</v>
      </c>
      <c r="G775">
        <v>1.08576E-2</v>
      </c>
      <c r="H775">
        <v>0.99377199999999999</v>
      </c>
      <c r="I775">
        <v>0</v>
      </c>
    </row>
    <row r="776" spans="1:25" x14ac:dyDescent="0.25">
      <c r="A776" t="s">
        <v>99</v>
      </c>
      <c r="B776">
        <v>843.08</v>
      </c>
      <c r="C776">
        <v>825.29399999999998</v>
      </c>
      <c r="D776">
        <v>789.947</v>
      </c>
      <c r="E776">
        <v>244.77199999999999</v>
      </c>
      <c r="F776">
        <v>0</v>
      </c>
      <c r="G776">
        <v>1.09277E-2</v>
      </c>
      <c r="H776">
        <v>0.98101899999999997</v>
      </c>
      <c r="I776">
        <v>1</v>
      </c>
    </row>
    <row r="777" spans="1:25" x14ac:dyDescent="0.25">
      <c r="A777" t="s">
        <v>99</v>
      </c>
      <c r="B777">
        <v>842.91399999999999</v>
      </c>
      <c r="C777">
        <v>825.3</v>
      </c>
      <c r="D777">
        <v>790.08500000000004</v>
      </c>
      <c r="E777">
        <v>244.97499999999999</v>
      </c>
      <c r="F777">
        <v>0</v>
      </c>
      <c r="G777">
        <v>1.08573E-2</v>
      </c>
      <c r="H777">
        <v>0.98101899999999997</v>
      </c>
      <c r="I777">
        <v>0</v>
      </c>
    </row>
    <row r="778" spans="1:25" x14ac:dyDescent="0.25">
      <c r="A778" t="s">
        <v>99</v>
      </c>
      <c r="B778">
        <v>843.42499999999995</v>
      </c>
      <c r="C778">
        <v>825.7</v>
      </c>
      <c r="D778">
        <v>790.32299999999998</v>
      </c>
      <c r="E778">
        <v>245.334</v>
      </c>
      <c r="F778">
        <v>0</v>
      </c>
      <c r="G778">
        <v>1.08576E-2</v>
      </c>
      <c r="H778">
        <v>0.99476399999999998</v>
      </c>
      <c r="I778">
        <v>0</v>
      </c>
    </row>
    <row r="779" spans="1:25" x14ac:dyDescent="0.25">
      <c r="A779" t="s">
        <v>99</v>
      </c>
      <c r="B779">
        <v>843.03599999999994</v>
      </c>
      <c r="C779">
        <v>825.34299999999996</v>
      </c>
      <c r="D779">
        <v>789.96600000000001</v>
      </c>
      <c r="E779">
        <v>244.68899999999999</v>
      </c>
      <c r="F779">
        <v>0</v>
      </c>
      <c r="G779">
        <v>1.0857E-2</v>
      </c>
      <c r="H779">
        <v>0.99432299999999996</v>
      </c>
      <c r="I779">
        <v>0</v>
      </c>
    </row>
    <row r="780" spans="1:25" x14ac:dyDescent="0.25">
      <c r="A780" t="s">
        <v>99</v>
      </c>
      <c r="B780">
        <v>842.827</v>
      </c>
      <c r="C780">
        <v>825.10599999999999</v>
      </c>
      <c r="D780">
        <v>789.85400000000004</v>
      </c>
      <c r="E780">
        <v>244.79400000000001</v>
      </c>
      <c r="F780">
        <v>0</v>
      </c>
      <c r="G780">
        <v>1.0856899999999999E-2</v>
      </c>
      <c r="H780">
        <v>0.99402999999999997</v>
      </c>
      <c r="I780">
        <v>0</v>
      </c>
    </row>
    <row r="781" spans="1:25" x14ac:dyDescent="0.25">
      <c r="A781" t="s">
        <v>99</v>
      </c>
      <c r="B781">
        <v>842.87699999999995</v>
      </c>
      <c r="C781">
        <v>825.24099999999999</v>
      </c>
      <c r="D781">
        <v>790.16600000000005</v>
      </c>
      <c r="E781">
        <v>245.06800000000001</v>
      </c>
      <c r="F781">
        <v>0</v>
      </c>
      <c r="G781">
        <v>1.0880300000000001E-2</v>
      </c>
      <c r="H781">
        <v>0.99449900000000002</v>
      </c>
      <c r="I781">
        <v>0</v>
      </c>
    </row>
    <row r="782" spans="1:25" x14ac:dyDescent="0.25">
      <c r="A782" t="s">
        <v>99</v>
      </c>
      <c r="B782">
        <v>842.99599999999998</v>
      </c>
      <c r="C782">
        <v>825.30899999999997</v>
      </c>
      <c r="D782">
        <v>790.08100000000002</v>
      </c>
      <c r="E782">
        <v>244.93</v>
      </c>
      <c r="F782">
        <v>0</v>
      </c>
      <c r="G782">
        <v>1.10305E-2</v>
      </c>
      <c r="H782">
        <v>0.98189499999999996</v>
      </c>
      <c r="I782">
        <v>0</v>
      </c>
    </row>
    <row r="783" spans="1:25" x14ac:dyDescent="0.25">
      <c r="A783" t="s">
        <v>99</v>
      </c>
      <c r="B783">
        <v>843.37699999999995</v>
      </c>
      <c r="C783">
        <v>825.66399999999999</v>
      </c>
      <c r="D783">
        <v>790.56899999999996</v>
      </c>
      <c r="E783">
        <v>245.28200000000001</v>
      </c>
      <c r="F783">
        <v>0</v>
      </c>
      <c r="G783">
        <v>1.08602E-2</v>
      </c>
      <c r="H783">
        <v>0.99462700000000004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844.23800000000006</v>
      </c>
      <c r="C784">
        <v>825.75300000000004</v>
      </c>
      <c r="D784">
        <v>790.49900000000002</v>
      </c>
      <c r="E784">
        <v>244.90799999999999</v>
      </c>
      <c r="F784">
        <v>0</v>
      </c>
      <c r="G784">
        <v>1.0857E-2</v>
      </c>
      <c r="H784">
        <v>0.98101899999999997</v>
      </c>
      <c r="I784">
        <v>0</v>
      </c>
      <c r="R784">
        <f>AVERAGE(B735:B784)</f>
        <v>843.76171999999974</v>
      </c>
      <c r="S784">
        <f>AVERAGE(C735:C784)</f>
        <v>825.71336000000008</v>
      </c>
      <c r="U784">
        <f>_xlfn.VAR.P(B735:B784)</f>
        <v>0.48430852160000298</v>
      </c>
      <c r="V784">
        <f>_xlfn.VAR.P(C735:C784)</f>
        <v>0.14291899040000011</v>
      </c>
      <c r="X784">
        <f>1.96*SQRT(U784)/50</f>
        <v>2.7280173141522184E-2</v>
      </c>
      <c r="Y784">
        <f>1.96*SQRT(V784)/50</f>
        <v>1.4819414205975085E-2</v>
      </c>
    </row>
    <row r="785" spans="1:9" x14ac:dyDescent="0.25">
      <c r="A785" t="s">
        <v>99</v>
      </c>
      <c r="B785">
        <v>42203.006376999998</v>
      </c>
      <c r="C785" t="s">
        <v>37</v>
      </c>
    </row>
    <row r="786" spans="1:9" x14ac:dyDescent="0.25">
      <c r="A786" t="s">
        <v>100</v>
      </c>
      <c r="B786">
        <v>787.02700000000004</v>
      </c>
      <c r="C786">
        <v>769.29600000000005</v>
      </c>
      <c r="D786">
        <v>734.04600000000005</v>
      </c>
      <c r="E786">
        <v>188.84</v>
      </c>
      <c r="F786">
        <v>0</v>
      </c>
      <c r="G786">
        <v>1.0899000000000001E-2</v>
      </c>
      <c r="H786">
        <v>0.98101899999999997</v>
      </c>
      <c r="I786">
        <v>0</v>
      </c>
    </row>
    <row r="787" spans="1:9" x14ac:dyDescent="0.25">
      <c r="A787" t="s">
        <v>100</v>
      </c>
      <c r="B787">
        <v>787.29899999999998</v>
      </c>
      <c r="C787">
        <v>769.44399999999996</v>
      </c>
      <c r="D787">
        <v>734.09900000000005</v>
      </c>
      <c r="E787">
        <v>188.88</v>
      </c>
      <c r="F787">
        <v>0</v>
      </c>
      <c r="G787">
        <v>1.0864E-2</v>
      </c>
      <c r="H787">
        <v>0.99436999999999998</v>
      </c>
      <c r="I787">
        <v>0</v>
      </c>
    </row>
    <row r="788" spans="1:9" x14ac:dyDescent="0.25">
      <c r="A788" t="s">
        <v>100</v>
      </c>
      <c r="B788">
        <v>787.58399999999995</v>
      </c>
      <c r="C788">
        <v>769.57899999999995</v>
      </c>
      <c r="D788">
        <v>734.20799999999997</v>
      </c>
      <c r="E788">
        <v>188.85499999999999</v>
      </c>
      <c r="F788">
        <v>0</v>
      </c>
      <c r="G788">
        <v>1.09274E-2</v>
      </c>
      <c r="H788">
        <v>0.989514</v>
      </c>
      <c r="I788">
        <v>0</v>
      </c>
    </row>
    <row r="789" spans="1:9" x14ac:dyDescent="0.25">
      <c r="A789" t="s">
        <v>100</v>
      </c>
      <c r="B789">
        <v>787.52599999999995</v>
      </c>
      <c r="C789">
        <v>769.76599999999996</v>
      </c>
      <c r="D789">
        <v>734.28700000000003</v>
      </c>
      <c r="E789">
        <v>188.93299999999999</v>
      </c>
      <c r="F789">
        <v>0</v>
      </c>
      <c r="G789">
        <v>1.08577E-2</v>
      </c>
      <c r="H789">
        <v>0.98101899999999997</v>
      </c>
      <c r="I789">
        <v>0</v>
      </c>
    </row>
    <row r="790" spans="1:9" x14ac:dyDescent="0.25">
      <c r="A790" t="s">
        <v>100</v>
      </c>
      <c r="B790">
        <v>787.35199999999998</v>
      </c>
      <c r="C790">
        <v>769.67</v>
      </c>
      <c r="D790">
        <v>734.45899999999995</v>
      </c>
      <c r="E790">
        <v>188.976</v>
      </c>
      <c r="F790">
        <v>0</v>
      </c>
      <c r="G790">
        <v>1.0857199999999999E-2</v>
      </c>
      <c r="H790">
        <v>0.992757</v>
      </c>
      <c r="I790">
        <v>0</v>
      </c>
    </row>
    <row r="791" spans="1:9" x14ac:dyDescent="0.25">
      <c r="A791" t="s">
        <v>100</v>
      </c>
      <c r="B791">
        <v>788.13300000000004</v>
      </c>
      <c r="C791">
        <v>769.66800000000001</v>
      </c>
      <c r="D791">
        <v>734.18799999999999</v>
      </c>
      <c r="E791">
        <v>188.87</v>
      </c>
      <c r="F791">
        <v>0</v>
      </c>
      <c r="G791">
        <v>1.0856899999999999E-2</v>
      </c>
      <c r="H791">
        <v>0.99508200000000002</v>
      </c>
      <c r="I791">
        <v>0</v>
      </c>
    </row>
    <row r="792" spans="1:9" x14ac:dyDescent="0.25">
      <c r="A792" t="s">
        <v>100</v>
      </c>
      <c r="B792">
        <v>788.27099999999996</v>
      </c>
      <c r="C792">
        <v>769.8</v>
      </c>
      <c r="D792">
        <v>734.37599999999998</v>
      </c>
      <c r="E792">
        <v>188.935</v>
      </c>
      <c r="F792">
        <v>0</v>
      </c>
      <c r="G792">
        <v>1.08637E-2</v>
      </c>
      <c r="H792">
        <v>0.98101899999999997</v>
      </c>
      <c r="I792">
        <v>0</v>
      </c>
    </row>
    <row r="793" spans="1:9" x14ac:dyDescent="0.25">
      <c r="A793" t="s">
        <v>100</v>
      </c>
      <c r="B793">
        <v>788.03899999999999</v>
      </c>
      <c r="C793">
        <v>769.69600000000003</v>
      </c>
      <c r="D793">
        <v>733.995</v>
      </c>
      <c r="E793">
        <v>188.87100000000001</v>
      </c>
      <c r="F793">
        <v>0</v>
      </c>
      <c r="G793">
        <v>1.08571E-2</v>
      </c>
      <c r="H793">
        <v>0.98101899999999997</v>
      </c>
      <c r="I793">
        <v>0</v>
      </c>
    </row>
    <row r="794" spans="1:9" x14ac:dyDescent="0.25">
      <c r="A794" t="s">
        <v>100</v>
      </c>
      <c r="B794">
        <v>788.96600000000001</v>
      </c>
      <c r="C794">
        <v>770.399</v>
      </c>
      <c r="D794">
        <v>734.15499999999997</v>
      </c>
      <c r="E794">
        <v>188.946</v>
      </c>
      <c r="F794">
        <v>0</v>
      </c>
      <c r="G794">
        <v>1.0857199999999999E-2</v>
      </c>
      <c r="H794">
        <v>0.99334599999999995</v>
      </c>
      <c r="I794">
        <v>0</v>
      </c>
    </row>
    <row r="795" spans="1:9" x14ac:dyDescent="0.25">
      <c r="A795" t="s">
        <v>100</v>
      </c>
      <c r="B795">
        <v>788.35</v>
      </c>
      <c r="C795">
        <v>770.43899999999996</v>
      </c>
      <c r="D795">
        <v>734.59699999999998</v>
      </c>
      <c r="E795">
        <v>189.05799999999999</v>
      </c>
      <c r="F795">
        <v>0</v>
      </c>
      <c r="G795">
        <v>1.0922299999999999E-2</v>
      </c>
      <c r="H795">
        <v>0.98987999999999998</v>
      </c>
      <c r="I795">
        <v>0</v>
      </c>
    </row>
    <row r="796" spans="1:9" x14ac:dyDescent="0.25">
      <c r="A796" t="s">
        <v>100</v>
      </c>
      <c r="B796">
        <v>788.84400000000005</v>
      </c>
      <c r="C796">
        <v>770.64800000000002</v>
      </c>
      <c r="D796">
        <v>734.58299999999997</v>
      </c>
      <c r="E796">
        <v>189.00899999999999</v>
      </c>
      <c r="F796">
        <v>0</v>
      </c>
      <c r="G796">
        <v>1.08973E-2</v>
      </c>
      <c r="H796">
        <v>0.99477800000000005</v>
      </c>
      <c r="I796">
        <v>0</v>
      </c>
    </row>
    <row r="797" spans="1:9" x14ac:dyDescent="0.25">
      <c r="A797" t="s">
        <v>100</v>
      </c>
      <c r="B797">
        <v>788.98</v>
      </c>
      <c r="C797">
        <v>771.12599999999998</v>
      </c>
      <c r="D797">
        <v>734.86</v>
      </c>
      <c r="E797">
        <v>189.14599999999999</v>
      </c>
      <c r="F797">
        <v>0</v>
      </c>
      <c r="G797">
        <v>1.08638E-2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788.63300000000004</v>
      </c>
      <c r="C798">
        <v>770.83799999999997</v>
      </c>
      <c r="D798">
        <v>734.59400000000005</v>
      </c>
      <c r="E798">
        <v>189.05099999999999</v>
      </c>
      <c r="F798">
        <v>0</v>
      </c>
      <c r="G798">
        <v>1.08675E-2</v>
      </c>
      <c r="H798">
        <v>0.98101899999999997</v>
      </c>
      <c r="I798">
        <v>0</v>
      </c>
    </row>
    <row r="799" spans="1:9" x14ac:dyDescent="0.25">
      <c r="A799" t="s">
        <v>100</v>
      </c>
      <c r="B799">
        <v>787.96199999999999</v>
      </c>
      <c r="C799">
        <v>770.19</v>
      </c>
      <c r="D799">
        <v>734.54600000000005</v>
      </c>
      <c r="E799">
        <v>188.989</v>
      </c>
      <c r="F799">
        <v>0</v>
      </c>
      <c r="G799">
        <v>1.0873499999999999E-2</v>
      </c>
      <c r="H799">
        <v>0.98101799999999995</v>
      </c>
      <c r="I799">
        <v>0</v>
      </c>
    </row>
    <row r="800" spans="1:9" x14ac:dyDescent="0.25">
      <c r="A800" t="s">
        <v>100</v>
      </c>
      <c r="B800">
        <v>788.62</v>
      </c>
      <c r="C800">
        <v>770.86599999999999</v>
      </c>
      <c r="D800">
        <v>734.74800000000005</v>
      </c>
      <c r="E800">
        <v>189.018</v>
      </c>
      <c r="F800">
        <v>0</v>
      </c>
      <c r="G800">
        <v>1.08638E-2</v>
      </c>
      <c r="H800">
        <v>0.99507999999999996</v>
      </c>
      <c r="I800">
        <v>0</v>
      </c>
    </row>
    <row r="801" spans="1:9" x14ac:dyDescent="0.25">
      <c r="A801" t="s">
        <v>100</v>
      </c>
      <c r="B801">
        <v>788.29100000000005</v>
      </c>
      <c r="C801">
        <v>770.42200000000003</v>
      </c>
      <c r="D801">
        <v>734.17399999999998</v>
      </c>
      <c r="E801">
        <v>188.90600000000001</v>
      </c>
      <c r="F801">
        <v>0</v>
      </c>
      <c r="G801">
        <v>1.0862699999999999E-2</v>
      </c>
      <c r="H801">
        <v>0.99262099999999998</v>
      </c>
      <c r="I801">
        <v>0</v>
      </c>
    </row>
    <row r="802" spans="1:9" x14ac:dyDescent="0.25">
      <c r="A802" t="s">
        <v>100</v>
      </c>
      <c r="B802">
        <v>787.76800000000003</v>
      </c>
      <c r="C802">
        <v>769.98900000000003</v>
      </c>
      <c r="D802">
        <v>734.09199999999998</v>
      </c>
      <c r="E802">
        <v>188.916</v>
      </c>
      <c r="F802">
        <v>0</v>
      </c>
      <c r="G802">
        <v>1.0862500000000001E-2</v>
      </c>
      <c r="H802">
        <v>0.98101899999999997</v>
      </c>
      <c r="I802">
        <v>0</v>
      </c>
    </row>
    <row r="803" spans="1:9" x14ac:dyDescent="0.25">
      <c r="A803" t="s">
        <v>100</v>
      </c>
      <c r="B803">
        <v>788.23199999999997</v>
      </c>
      <c r="C803">
        <v>770.39</v>
      </c>
      <c r="D803">
        <v>734.35799999999995</v>
      </c>
      <c r="E803">
        <v>188.92099999999999</v>
      </c>
      <c r="F803">
        <v>0</v>
      </c>
      <c r="G803">
        <v>1.08842E-2</v>
      </c>
      <c r="H803">
        <v>0.98101899999999997</v>
      </c>
      <c r="I803">
        <v>0</v>
      </c>
    </row>
    <row r="804" spans="1:9" x14ac:dyDescent="0.25">
      <c r="A804" t="s">
        <v>100</v>
      </c>
      <c r="B804">
        <v>787.78200000000004</v>
      </c>
      <c r="C804">
        <v>770.03099999999995</v>
      </c>
      <c r="D804">
        <v>734.16300000000001</v>
      </c>
      <c r="E804">
        <v>188.90799999999999</v>
      </c>
      <c r="F804">
        <v>0</v>
      </c>
      <c r="G804">
        <v>1.09081E-2</v>
      </c>
      <c r="H804">
        <v>0.98998200000000003</v>
      </c>
      <c r="I804">
        <v>0</v>
      </c>
    </row>
    <row r="805" spans="1:9" x14ac:dyDescent="0.25">
      <c r="A805" t="s">
        <v>100</v>
      </c>
      <c r="B805">
        <v>787.93100000000004</v>
      </c>
      <c r="C805">
        <v>770.08299999999997</v>
      </c>
      <c r="D805">
        <v>734.06200000000001</v>
      </c>
      <c r="E805">
        <v>188.87</v>
      </c>
      <c r="F805">
        <v>0</v>
      </c>
      <c r="G805">
        <v>1.08673E-2</v>
      </c>
      <c r="H805">
        <v>0.99485000000000001</v>
      </c>
      <c r="I805">
        <v>0</v>
      </c>
    </row>
    <row r="806" spans="1:9" x14ac:dyDescent="0.25">
      <c r="A806" t="s">
        <v>100</v>
      </c>
      <c r="B806">
        <v>788.00300000000004</v>
      </c>
      <c r="C806">
        <v>770.27700000000004</v>
      </c>
      <c r="D806">
        <v>733.98299999999995</v>
      </c>
      <c r="E806">
        <v>188.965</v>
      </c>
      <c r="F806">
        <v>0</v>
      </c>
      <c r="G806">
        <v>1.09093E-2</v>
      </c>
      <c r="H806">
        <v>0.99173299999999998</v>
      </c>
      <c r="I806">
        <v>0</v>
      </c>
    </row>
    <row r="807" spans="1:9" x14ac:dyDescent="0.25">
      <c r="A807" t="s">
        <v>100</v>
      </c>
      <c r="B807">
        <v>787.77700000000004</v>
      </c>
      <c r="C807">
        <v>770.00900000000001</v>
      </c>
      <c r="D807">
        <v>733.76700000000005</v>
      </c>
      <c r="E807">
        <v>188.803</v>
      </c>
      <c r="F807">
        <v>0</v>
      </c>
      <c r="G807">
        <v>1.08585E-2</v>
      </c>
      <c r="H807">
        <v>0.98703200000000002</v>
      </c>
      <c r="I807">
        <v>0</v>
      </c>
    </row>
    <row r="808" spans="1:9" x14ac:dyDescent="0.25">
      <c r="A808" t="s">
        <v>100</v>
      </c>
      <c r="B808">
        <v>788.14499999999998</v>
      </c>
      <c r="C808">
        <v>770.38699999999994</v>
      </c>
      <c r="D808">
        <v>734.52</v>
      </c>
      <c r="E808">
        <v>188.96199999999999</v>
      </c>
      <c r="F808">
        <v>0</v>
      </c>
      <c r="G808">
        <v>1.08576E-2</v>
      </c>
      <c r="H808">
        <v>0.99354399999999998</v>
      </c>
      <c r="I808">
        <v>0</v>
      </c>
    </row>
    <row r="809" spans="1:9" x14ac:dyDescent="0.25">
      <c r="A809" t="s">
        <v>100</v>
      </c>
      <c r="B809">
        <v>788.29</v>
      </c>
      <c r="C809">
        <v>770.36300000000006</v>
      </c>
      <c r="D809">
        <v>734.36900000000003</v>
      </c>
      <c r="E809">
        <v>188.94399999999999</v>
      </c>
      <c r="F809">
        <v>0</v>
      </c>
      <c r="G809">
        <v>1.08749E-2</v>
      </c>
      <c r="H809">
        <v>0.99483500000000002</v>
      </c>
      <c r="I809">
        <v>0</v>
      </c>
    </row>
    <row r="810" spans="1:9" x14ac:dyDescent="0.25">
      <c r="A810" t="s">
        <v>100</v>
      </c>
      <c r="B810">
        <v>788.29</v>
      </c>
      <c r="C810">
        <v>770.54399999999998</v>
      </c>
      <c r="D810">
        <v>734.24199999999996</v>
      </c>
      <c r="E810">
        <v>188.869</v>
      </c>
      <c r="F810">
        <v>0</v>
      </c>
      <c r="G810">
        <v>1.0872700000000001E-2</v>
      </c>
      <c r="H810">
        <v>0.99511000000000005</v>
      </c>
      <c r="I810">
        <v>0</v>
      </c>
    </row>
    <row r="811" spans="1:9" x14ac:dyDescent="0.25">
      <c r="A811" t="s">
        <v>100</v>
      </c>
      <c r="B811">
        <v>787.92200000000003</v>
      </c>
      <c r="C811">
        <v>770.11</v>
      </c>
      <c r="D811">
        <v>734.25599999999997</v>
      </c>
      <c r="E811">
        <v>188.971</v>
      </c>
      <c r="F811">
        <v>0</v>
      </c>
      <c r="G811">
        <v>1.0858400000000001E-2</v>
      </c>
      <c r="H811">
        <v>0.98101899999999997</v>
      </c>
      <c r="I811">
        <v>0</v>
      </c>
    </row>
    <row r="812" spans="1:9" x14ac:dyDescent="0.25">
      <c r="A812" t="s">
        <v>100</v>
      </c>
      <c r="B812">
        <v>787.62699999999995</v>
      </c>
      <c r="C812">
        <v>769.94200000000001</v>
      </c>
      <c r="D812">
        <v>733.85400000000004</v>
      </c>
      <c r="E812">
        <v>188.821</v>
      </c>
      <c r="F812">
        <v>0</v>
      </c>
      <c r="G812">
        <v>1.08577E-2</v>
      </c>
      <c r="H812">
        <v>0.99445600000000001</v>
      </c>
      <c r="I812">
        <v>0</v>
      </c>
    </row>
    <row r="813" spans="1:9" x14ac:dyDescent="0.25">
      <c r="A813" t="s">
        <v>100</v>
      </c>
      <c r="B813">
        <v>787.45899999999995</v>
      </c>
      <c r="C813">
        <v>769.68899999999996</v>
      </c>
      <c r="D813">
        <v>733.66800000000001</v>
      </c>
      <c r="E813">
        <v>188.732</v>
      </c>
      <c r="F813">
        <v>0</v>
      </c>
      <c r="G813">
        <v>1.08586E-2</v>
      </c>
      <c r="H813">
        <v>0.98101799999999995</v>
      </c>
      <c r="I813">
        <v>0</v>
      </c>
    </row>
    <row r="814" spans="1:9" x14ac:dyDescent="0.25">
      <c r="A814" t="s">
        <v>100</v>
      </c>
      <c r="B814">
        <v>787.67899999999997</v>
      </c>
      <c r="C814">
        <v>770.005</v>
      </c>
      <c r="D814">
        <v>734.08399999999995</v>
      </c>
      <c r="E814">
        <v>188.91800000000001</v>
      </c>
      <c r="F814">
        <v>0</v>
      </c>
      <c r="G814">
        <v>1.09584E-2</v>
      </c>
      <c r="H814">
        <v>0.99496600000000002</v>
      </c>
      <c r="I814">
        <v>0</v>
      </c>
    </row>
    <row r="815" spans="1:9" x14ac:dyDescent="0.25">
      <c r="A815" t="s">
        <v>100</v>
      </c>
      <c r="B815">
        <v>788.35</v>
      </c>
      <c r="C815">
        <v>770.673</v>
      </c>
      <c r="D815">
        <v>734.37699999999995</v>
      </c>
      <c r="E815">
        <v>189.023</v>
      </c>
      <c r="F815">
        <v>0</v>
      </c>
      <c r="G815">
        <v>1.0856899999999999E-2</v>
      </c>
      <c r="H815">
        <v>0.99161500000000002</v>
      </c>
      <c r="I815">
        <v>0</v>
      </c>
    </row>
    <row r="816" spans="1:9" x14ac:dyDescent="0.25">
      <c r="A816" t="s">
        <v>100</v>
      </c>
      <c r="B816">
        <v>788.95100000000002</v>
      </c>
      <c r="C816">
        <v>770.35900000000004</v>
      </c>
      <c r="D816">
        <v>734.26499999999999</v>
      </c>
      <c r="E816">
        <v>188.964</v>
      </c>
      <c r="F816">
        <v>0</v>
      </c>
      <c r="G816">
        <v>1.0903299999999999E-2</v>
      </c>
      <c r="H816">
        <v>0.99246999999999996</v>
      </c>
      <c r="I816">
        <v>0</v>
      </c>
    </row>
    <row r="817" spans="1:9" x14ac:dyDescent="0.25">
      <c r="A817" t="s">
        <v>100</v>
      </c>
      <c r="B817">
        <v>788.00900000000001</v>
      </c>
      <c r="C817">
        <v>770.15899999999999</v>
      </c>
      <c r="D817">
        <v>734.18600000000004</v>
      </c>
      <c r="E817">
        <v>188.90799999999999</v>
      </c>
      <c r="F817">
        <v>0</v>
      </c>
      <c r="G817">
        <v>1.08597E-2</v>
      </c>
      <c r="H817">
        <v>0.99325399999999997</v>
      </c>
      <c r="I817">
        <v>0</v>
      </c>
    </row>
    <row r="818" spans="1:9" x14ac:dyDescent="0.25">
      <c r="A818" t="s">
        <v>100</v>
      </c>
      <c r="B818">
        <v>787.32299999999998</v>
      </c>
      <c r="C818">
        <v>769.55600000000004</v>
      </c>
      <c r="D818">
        <v>733.93100000000004</v>
      </c>
      <c r="E818">
        <v>188.827</v>
      </c>
      <c r="F818">
        <v>0</v>
      </c>
      <c r="G818">
        <v>1.0856899999999999E-2</v>
      </c>
      <c r="H818">
        <v>0.994981</v>
      </c>
      <c r="I818">
        <v>0</v>
      </c>
    </row>
    <row r="819" spans="1:9" x14ac:dyDescent="0.25">
      <c r="A819" t="s">
        <v>100</v>
      </c>
      <c r="B819">
        <v>787.61699999999996</v>
      </c>
      <c r="C819">
        <v>769.82899999999995</v>
      </c>
      <c r="D819">
        <v>733.84799999999996</v>
      </c>
      <c r="E819">
        <v>188.84399999999999</v>
      </c>
      <c r="F819">
        <v>0</v>
      </c>
      <c r="G819">
        <v>1.0861300000000001E-2</v>
      </c>
      <c r="H819">
        <v>0.98101899999999997</v>
      </c>
      <c r="I819">
        <v>0</v>
      </c>
    </row>
    <row r="820" spans="1:9" x14ac:dyDescent="0.25">
      <c r="A820" t="s">
        <v>100</v>
      </c>
      <c r="B820">
        <v>787.95799999999997</v>
      </c>
      <c r="C820">
        <v>770.17</v>
      </c>
      <c r="D820">
        <v>733.93399999999997</v>
      </c>
      <c r="E820">
        <v>188.828</v>
      </c>
      <c r="F820">
        <v>0</v>
      </c>
      <c r="G820">
        <v>1.0858400000000001E-2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788.279</v>
      </c>
      <c r="C821">
        <v>770.59400000000005</v>
      </c>
      <c r="D821">
        <v>734.44799999999998</v>
      </c>
      <c r="E821">
        <v>188.97</v>
      </c>
      <c r="F821">
        <v>0</v>
      </c>
      <c r="G821">
        <v>1.08632E-2</v>
      </c>
      <c r="H821">
        <v>0.99360499999999996</v>
      </c>
      <c r="I821">
        <v>0</v>
      </c>
    </row>
    <row r="822" spans="1:9" x14ac:dyDescent="0.25">
      <c r="A822" t="s">
        <v>100</v>
      </c>
      <c r="B822">
        <v>788.69600000000003</v>
      </c>
      <c r="C822">
        <v>770.899</v>
      </c>
      <c r="D822">
        <v>734.625</v>
      </c>
      <c r="E822">
        <v>188.935</v>
      </c>
      <c r="F822">
        <v>0</v>
      </c>
      <c r="G822">
        <v>1.08571E-2</v>
      </c>
      <c r="H822">
        <v>0.99374700000000005</v>
      </c>
      <c r="I822">
        <v>0</v>
      </c>
    </row>
    <row r="823" spans="1:9" x14ac:dyDescent="0.25">
      <c r="A823" t="s">
        <v>100</v>
      </c>
      <c r="B823">
        <v>788.49199999999996</v>
      </c>
      <c r="C823">
        <v>770.13499999999999</v>
      </c>
      <c r="D823">
        <v>734.40099999999995</v>
      </c>
      <c r="E823">
        <v>189.024</v>
      </c>
      <c r="F823">
        <v>0</v>
      </c>
      <c r="G823">
        <v>1.0856899999999999E-2</v>
      </c>
      <c r="H823">
        <v>0.99427699999999997</v>
      </c>
      <c r="I823">
        <v>0</v>
      </c>
    </row>
    <row r="824" spans="1:9" x14ac:dyDescent="0.25">
      <c r="A824" t="s">
        <v>100</v>
      </c>
      <c r="B824">
        <v>788.18600000000004</v>
      </c>
      <c r="C824">
        <v>770.39099999999996</v>
      </c>
      <c r="D824">
        <v>734.20100000000002</v>
      </c>
      <c r="E824">
        <v>188.852</v>
      </c>
      <c r="F824">
        <v>0</v>
      </c>
      <c r="G824">
        <v>1.0857199999999999E-2</v>
      </c>
      <c r="H824">
        <v>0.99495400000000001</v>
      </c>
      <c r="I824">
        <v>0</v>
      </c>
    </row>
    <row r="825" spans="1:9" x14ac:dyDescent="0.25">
      <c r="A825" t="s">
        <v>100</v>
      </c>
      <c r="B825">
        <v>788.83600000000001</v>
      </c>
      <c r="C825">
        <v>771.12699999999995</v>
      </c>
      <c r="D825">
        <v>734.86599999999999</v>
      </c>
      <c r="E825">
        <v>189.09700000000001</v>
      </c>
      <c r="F825">
        <v>0</v>
      </c>
      <c r="G825">
        <v>1.0858100000000001E-2</v>
      </c>
      <c r="H825">
        <v>0.99487899999999996</v>
      </c>
      <c r="I825">
        <v>0</v>
      </c>
    </row>
    <row r="826" spans="1:9" x14ac:dyDescent="0.25">
      <c r="A826" t="s">
        <v>100</v>
      </c>
      <c r="B826">
        <v>788.42899999999997</v>
      </c>
      <c r="C826">
        <v>770.65599999999995</v>
      </c>
      <c r="D826">
        <v>734.71600000000001</v>
      </c>
      <c r="E826">
        <v>189.053</v>
      </c>
      <c r="F826">
        <v>0</v>
      </c>
      <c r="G826">
        <v>1.0859499999999999E-2</v>
      </c>
      <c r="H826">
        <v>0.99379300000000004</v>
      </c>
      <c r="I826">
        <v>0</v>
      </c>
    </row>
    <row r="827" spans="1:9" x14ac:dyDescent="0.25">
      <c r="A827" t="s">
        <v>100</v>
      </c>
      <c r="B827">
        <v>788.33100000000002</v>
      </c>
      <c r="C827">
        <v>770.63699999999994</v>
      </c>
      <c r="D827">
        <v>734.43100000000004</v>
      </c>
      <c r="E827">
        <v>188.982</v>
      </c>
      <c r="F827">
        <v>0</v>
      </c>
      <c r="G827">
        <v>1.08805E-2</v>
      </c>
      <c r="H827">
        <v>0.98101899999999997</v>
      </c>
      <c r="I827">
        <v>0</v>
      </c>
    </row>
    <row r="828" spans="1:9" x14ac:dyDescent="0.25">
      <c r="A828" t="s">
        <v>100</v>
      </c>
      <c r="B828">
        <v>788.55799999999999</v>
      </c>
      <c r="C828">
        <v>770.64200000000005</v>
      </c>
      <c r="D828">
        <v>734.47500000000002</v>
      </c>
      <c r="E828">
        <v>188.91300000000001</v>
      </c>
      <c r="F828">
        <v>0</v>
      </c>
      <c r="G828">
        <v>1.0867699999999999E-2</v>
      </c>
      <c r="H828">
        <v>0.99274300000000004</v>
      </c>
      <c r="I828">
        <v>0</v>
      </c>
    </row>
    <row r="829" spans="1:9" x14ac:dyDescent="0.25">
      <c r="A829" t="s">
        <v>100</v>
      </c>
      <c r="B829">
        <v>788.27099999999996</v>
      </c>
      <c r="C829">
        <v>770.48099999999999</v>
      </c>
      <c r="D829">
        <v>734.346</v>
      </c>
      <c r="E829">
        <v>188.935</v>
      </c>
      <c r="F829">
        <v>0</v>
      </c>
      <c r="G829">
        <v>1.0856899999999999E-2</v>
      </c>
      <c r="H829">
        <v>0.99487099999999995</v>
      </c>
      <c r="I829">
        <v>0</v>
      </c>
    </row>
    <row r="830" spans="1:9" x14ac:dyDescent="0.25">
      <c r="A830" t="s">
        <v>100</v>
      </c>
      <c r="B830">
        <v>791.09</v>
      </c>
      <c r="C830">
        <v>771.17600000000004</v>
      </c>
      <c r="D830">
        <v>734.875</v>
      </c>
      <c r="E830">
        <v>189.04300000000001</v>
      </c>
      <c r="F830">
        <v>0</v>
      </c>
      <c r="G830">
        <v>1.08734E-2</v>
      </c>
      <c r="H830">
        <v>0.98831400000000003</v>
      </c>
      <c r="I830">
        <v>0</v>
      </c>
    </row>
    <row r="831" spans="1:9" x14ac:dyDescent="0.25">
      <c r="A831" t="s">
        <v>100</v>
      </c>
      <c r="B831">
        <v>789.01099999999997</v>
      </c>
      <c r="C831">
        <v>770.98099999999999</v>
      </c>
      <c r="D831">
        <v>734.63199999999995</v>
      </c>
      <c r="E831">
        <v>189.04900000000001</v>
      </c>
      <c r="F831">
        <v>0</v>
      </c>
      <c r="G831">
        <v>1.08577E-2</v>
      </c>
      <c r="H831">
        <v>0.994896</v>
      </c>
      <c r="I831">
        <v>0</v>
      </c>
    </row>
    <row r="832" spans="1:9" x14ac:dyDescent="0.25">
      <c r="A832" t="s">
        <v>100</v>
      </c>
      <c r="B832">
        <v>788.19399999999996</v>
      </c>
      <c r="C832">
        <v>770.41</v>
      </c>
      <c r="D832">
        <v>734.20799999999997</v>
      </c>
      <c r="E832">
        <v>188.96700000000001</v>
      </c>
      <c r="F832">
        <v>0</v>
      </c>
      <c r="G832">
        <v>1.08574E-2</v>
      </c>
      <c r="H832">
        <v>0.99071299999999995</v>
      </c>
      <c r="I832">
        <v>0</v>
      </c>
    </row>
    <row r="833" spans="1:25" x14ac:dyDescent="0.25">
      <c r="A833" t="s">
        <v>100</v>
      </c>
      <c r="B833">
        <v>788.98400000000004</v>
      </c>
      <c r="C833">
        <v>770.91099999999994</v>
      </c>
      <c r="D833">
        <v>734.48500000000001</v>
      </c>
      <c r="E833">
        <v>189.00800000000001</v>
      </c>
      <c r="F833">
        <v>0</v>
      </c>
      <c r="G833">
        <v>1.0859199999999999E-2</v>
      </c>
      <c r="H833">
        <v>0.98924599999999996</v>
      </c>
      <c r="I833">
        <v>0</v>
      </c>
    </row>
    <row r="834" spans="1:25" x14ac:dyDescent="0.25">
      <c r="A834" t="s">
        <v>100</v>
      </c>
      <c r="B834">
        <v>789.16399999999999</v>
      </c>
      <c r="C834">
        <v>771.04899999999998</v>
      </c>
      <c r="D834">
        <v>734.71299999999997</v>
      </c>
      <c r="E834">
        <v>189.09200000000001</v>
      </c>
      <c r="F834">
        <v>0</v>
      </c>
      <c r="G834">
        <v>1.08582E-2</v>
      </c>
      <c r="H834">
        <v>0.98764300000000005</v>
      </c>
      <c r="I834">
        <v>0</v>
      </c>
    </row>
    <row r="835" spans="1:25" x14ac:dyDescent="0.25">
      <c r="A835" t="s">
        <v>100</v>
      </c>
      <c r="B835">
        <v>789.15300000000002</v>
      </c>
      <c r="C835">
        <v>771.09699999999998</v>
      </c>
      <c r="D835">
        <v>734.89</v>
      </c>
      <c r="E835">
        <v>189.131</v>
      </c>
      <c r="F835">
        <v>0</v>
      </c>
      <c r="G835">
        <v>1.08579E-2</v>
      </c>
      <c r="H835">
        <v>0.992981</v>
      </c>
      <c r="I835">
        <v>0</v>
      </c>
    </row>
    <row r="836" spans="1:25" x14ac:dyDescent="0.25">
      <c r="A836" t="s">
        <v>100</v>
      </c>
      <c r="B836">
        <v>788.88199999999995</v>
      </c>
      <c r="C836">
        <v>771.08299999999997</v>
      </c>
      <c r="D836">
        <v>734.76499999999999</v>
      </c>
      <c r="E836">
        <v>189.06100000000001</v>
      </c>
      <c r="F836">
        <v>0</v>
      </c>
      <c r="G836">
        <v>1.0885199999999999E-2</v>
      </c>
      <c r="H836">
        <v>0.98101899999999997</v>
      </c>
      <c r="I836">
        <v>0</v>
      </c>
    </row>
    <row r="837" spans="1:25" x14ac:dyDescent="0.25">
      <c r="A837" t="s">
        <v>100</v>
      </c>
      <c r="B837">
        <v>788.98599999999999</v>
      </c>
      <c r="C837">
        <v>771.19100000000003</v>
      </c>
      <c r="D837">
        <v>734.87900000000002</v>
      </c>
      <c r="E837">
        <v>189.02199999999999</v>
      </c>
      <c r="F837">
        <v>0</v>
      </c>
      <c r="G837">
        <v>1.0856899999999999E-2</v>
      </c>
      <c r="H837">
        <v>0.98436699999999999</v>
      </c>
      <c r="I837">
        <v>0</v>
      </c>
    </row>
    <row r="838" spans="1:25" x14ac:dyDescent="0.25">
      <c r="A838" t="s">
        <v>100</v>
      </c>
      <c r="B838">
        <v>788.79300000000001</v>
      </c>
      <c r="C838">
        <v>771.04200000000003</v>
      </c>
      <c r="D838">
        <v>734.90599999999995</v>
      </c>
      <c r="E838">
        <v>189.02699999999999</v>
      </c>
      <c r="F838">
        <v>0</v>
      </c>
      <c r="G838">
        <v>1.08655E-2</v>
      </c>
      <c r="H838">
        <v>0.98101899999999997</v>
      </c>
      <c r="I838">
        <v>0</v>
      </c>
    </row>
    <row r="839" spans="1:25" x14ac:dyDescent="0.25">
      <c r="A839" t="s">
        <v>100</v>
      </c>
      <c r="B839">
        <v>789.13900000000001</v>
      </c>
      <c r="C839">
        <v>771.21500000000003</v>
      </c>
      <c r="D839">
        <v>734.82100000000003</v>
      </c>
      <c r="E839">
        <v>189.024</v>
      </c>
      <c r="F839">
        <v>0</v>
      </c>
      <c r="G839">
        <v>1.0914399999999999E-2</v>
      </c>
      <c r="H839">
        <v>0.98847300000000005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788.44299999999998</v>
      </c>
      <c r="C840">
        <v>770.72699999999998</v>
      </c>
      <c r="D840">
        <v>734.62</v>
      </c>
      <c r="E840">
        <v>188.96299999999999</v>
      </c>
      <c r="F840">
        <v>0</v>
      </c>
      <c r="G840">
        <v>1.08696E-2</v>
      </c>
      <c r="H840">
        <v>0.98101899999999997</v>
      </c>
      <c r="I840">
        <v>0</v>
      </c>
      <c r="R840">
        <f>AVERAGE(B791:B840)</f>
        <v>788.40237999999954</v>
      </c>
      <c r="S840">
        <f>AVERAGE(C791:C840)</f>
        <v>770.46201999999971</v>
      </c>
      <c r="U840">
        <f>_xlfn.VAR.P(B791:B840)</f>
        <v>0.37039091560000814</v>
      </c>
      <c r="V840">
        <f>_xlfn.VAR.P(C791:C840)</f>
        <v>0.20950985959999907</v>
      </c>
      <c r="X840">
        <f>1.96*SQRT(U840)/50</f>
        <v>2.3857021954711712E-2</v>
      </c>
      <c r="Y840">
        <f>1.96*SQRT(V840)/50</f>
        <v>1.7942720826444984E-2</v>
      </c>
    </row>
    <row r="841" spans="1:25" x14ac:dyDescent="0.25">
      <c r="A841" t="s">
        <v>100</v>
      </c>
      <c r="B841">
        <v>39427.378172999997</v>
      </c>
      <c r="C841" t="s">
        <v>37</v>
      </c>
    </row>
    <row r="842" spans="1:25" x14ac:dyDescent="0.25">
      <c r="A842" t="s">
        <v>119</v>
      </c>
      <c r="B842">
        <v>623.98400000000004</v>
      </c>
      <c r="C842">
        <v>606.24800000000005</v>
      </c>
      <c r="D842">
        <v>570.43700000000001</v>
      </c>
      <c r="E842">
        <v>245.327</v>
      </c>
      <c r="F842">
        <v>0</v>
      </c>
      <c r="G842">
        <v>1.1183500000000001E-2</v>
      </c>
      <c r="H842">
        <v>0.99063199999999996</v>
      </c>
      <c r="I842">
        <v>0</v>
      </c>
    </row>
    <row r="843" spans="1:25" x14ac:dyDescent="0.25">
      <c r="A843" t="s">
        <v>119</v>
      </c>
      <c r="B843">
        <v>633.21799999999996</v>
      </c>
      <c r="C843">
        <v>614.71900000000005</v>
      </c>
      <c r="D843">
        <v>578.92899999999997</v>
      </c>
      <c r="E843">
        <v>245.61600000000001</v>
      </c>
      <c r="F843">
        <v>0</v>
      </c>
      <c r="G843">
        <v>1.0989799999999999E-2</v>
      </c>
      <c r="H843">
        <v>0.99314499999999994</v>
      </c>
      <c r="I843">
        <v>0</v>
      </c>
    </row>
    <row r="844" spans="1:25" x14ac:dyDescent="0.25">
      <c r="A844" t="s">
        <v>119</v>
      </c>
      <c r="B844">
        <v>632.76800000000003</v>
      </c>
      <c r="C844">
        <v>614.69799999999998</v>
      </c>
      <c r="D844">
        <v>578.80499999999995</v>
      </c>
      <c r="E844">
        <v>245.01</v>
      </c>
      <c r="F844">
        <v>0</v>
      </c>
      <c r="G844">
        <v>1.08583E-2</v>
      </c>
      <c r="H844">
        <v>0.99499800000000005</v>
      </c>
      <c r="I844">
        <v>0</v>
      </c>
    </row>
    <row r="845" spans="1:25" x14ac:dyDescent="0.25">
      <c r="A845" t="s">
        <v>119</v>
      </c>
      <c r="B845">
        <v>630.11099999999999</v>
      </c>
      <c r="C845">
        <v>611.84500000000003</v>
      </c>
      <c r="D845">
        <v>576.34500000000003</v>
      </c>
      <c r="E845">
        <v>245.124</v>
      </c>
      <c r="F845">
        <v>0</v>
      </c>
      <c r="G845">
        <v>1.08769E-2</v>
      </c>
      <c r="H845">
        <v>0.99399400000000004</v>
      </c>
      <c r="I845">
        <v>2</v>
      </c>
    </row>
    <row r="846" spans="1:25" x14ac:dyDescent="0.25">
      <c r="A846" t="s">
        <v>119</v>
      </c>
      <c r="B846">
        <v>632.84400000000005</v>
      </c>
      <c r="C846">
        <v>615.04100000000005</v>
      </c>
      <c r="D846">
        <v>578.97699999999998</v>
      </c>
      <c r="E846">
        <v>245.358</v>
      </c>
      <c r="F846">
        <v>0</v>
      </c>
      <c r="G846">
        <v>1.08729E-2</v>
      </c>
      <c r="H846">
        <v>0.98101899999999997</v>
      </c>
      <c r="I846">
        <v>0</v>
      </c>
    </row>
    <row r="847" spans="1:25" x14ac:dyDescent="0.25">
      <c r="A847" t="s">
        <v>119</v>
      </c>
      <c r="B847">
        <v>633.01199999999994</v>
      </c>
      <c r="C847">
        <v>615.16200000000003</v>
      </c>
      <c r="D847">
        <v>579.23599999999999</v>
      </c>
      <c r="E847">
        <v>245.709</v>
      </c>
      <c r="F847">
        <v>0</v>
      </c>
      <c r="G847">
        <v>1.0864499999999999E-2</v>
      </c>
      <c r="H847">
        <v>0.98570999999999998</v>
      </c>
      <c r="I847">
        <v>0</v>
      </c>
    </row>
    <row r="848" spans="1:25" x14ac:dyDescent="0.25">
      <c r="A848" t="s">
        <v>119</v>
      </c>
      <c r="B848">
        <v>632.54999999999995</v>
      </c>
      <c r="C848">
        <v>614.53899999999999</v>
      </c>
      <c r="D848">
        <v>578.80899999999997</v>
      </c>
      <c r="E848">
        <v>245.19300000000001</v>
      </c>
      <c r="F848">
        <v>0</v>
      </c>
      <c r="G848">
        <v>1.1018999999999999E-2</v>
      </c>
      <c r="H848">
        <v>0.98101899999999997</v>
      </c>
      <c r="I848">
        <v>0</v>
      </c>
    </row>
    <row r="849" spans="1:9" x14ac:dyDescent="0.25">
      <c r="A849" t="s">
        <v>119</v>
      </c>
      <c r="B849">
        <v>625.45799999999997</v>
      </c>
      <c r="C849">
        <v>607.60699999999997</v>
      </c>
      <c r="D849">
        <v>571.55499999999995</v>
      </c>
      <c r="E849">
        <v>245.54300000000001</v>
      </c>
      <c r="F849">
        <v>0</v>
      </c>
      <c r="G849">
        <v>1.1127400000000001E-2</v>
      </c>
      <c r="H849">
        <v>0.99330399999999996</v>
      </c>
      <c r="I849">
        <v>0</v>
      </c>
    </row>
    <row r="850" spans="1:9" x14ac:dyDescent="0.25">
      <c r="A850" t="s">
        <v>119</v>
      </c>
      <c r="B850">
        <v>630.21500000000003</v>
      </c>
      <c r="C850">
        <v>612.47299999999996</v>
      </c>
      <c r="D850">
        <v>576.57899999999995</v>
      </c>
      <c r="E850">
        <v>245.32</v>
      </c>
      <c r="F850">
        <v>0</v>
      </c>
      <c r="G850">
        <v>1.0866300000000001E-2</v>
      </c>
      <c r="H850">
        <v>0.99509899999999996</v>
      </c>
      <c r="I850">
        <v>1</v>
      </c>
    </row>
    <row r="851" spans="1:9" x14ac:dyDescent="0.25">
      <c r="A851" t="s">
        <v>119</v>
      </c>
      <c r="B851">
        <v>632.45799999999997</v>
      </c>
      <c r="C851">
        <v>614.327</v>
      </c>
      <c r="D851">
        <v>578.55999999999995</v>
      </c>
      <c r="E851">
        <v>245.25299999999999</v>
      </c>
      <c r="F851">
        <v>0</v>
      </c>
      <c r="G851">
        <v>1.08591E-2</v>
      </c>
      <c r="H851">
        <v>0.98828800000000006</v>
      </c>
      <c r="I851">
        <v>0</v>
      </c>
    </row>
    <row r="852" spans="1:9" x14ac:dyDescent="0.25">
      <c r="A852" t="s">
        <v>119</v>
      </c>
      <c r="B852">
        <v>632.99</v>
      </c>
      <c r="C852">
        <v>615.18200000000002</v>
      </c>
      <c r="D852">
        <v>579.30799999999999</v>
      </c>
      <c r="E852">
        <v>245.34700000000001</v>
      </c>
      <c r="F852">
        <v>0</v>
      </c>
      <c r="G852">
        <v>1.0935E-2</v>
      </c>
      <c r="H852">
        <v>0.98101899999999997</v>
      </c>
      <c r="I852">
        <v>0</v>
      </c>
    </row>
    <row r="853" spans="1:9" x14ac:dyDescent="0.25">
      <c r="A853" t="s">
        <v>119</v>
      </c>
      <c r="B853">
        <v>632.18899999999996</v>
      </c>
      <c r="C853">
        <v>614.32000000000005</v>
      </c>
      <c r="D853">
        <v>578.45799999999997</v>
      </c>
      <c r="E853">
        <v>245.03</v>
      </c>
      <c r="F853">
        <v>0</v>
      </c>
      <c r="G853">
        <v>1.08679E-2</v>
      </c>
      <c r="H853">
        <v>0.99501600000000001</v>
      </c>
      <c r="I853">
        <v>0</v>
      </c>
    </row>
    <row r="854" spans="1:9" x14ac:dyDescent="0.25">
      <c r="A854" t="s">
        <v>119</v>
      </c>
      <c r="B854">
        <v>631.83199999999999</v>
      </c>
      <c r="C854">
        <v>614.06200000000001</v>
      </c>
      <c r="D854">
        <v>578.20100000000002</v>
      </c>
      <c r="E854">
        <v>245.27199999999999</v>
      </c>
      <c r="F854">
        <v>0</v>
      </c>
      <c r="G854">
        <v>1.0857E-2</v>
      </c>
      <c r="H854">
        <v>0.98101799999999995</v>
      </c>
      <c r="I854">
        <v>1</v>
      </c>
    </row>
    <row r="855" spans="1:9" x14ac:dyDescent="0.25">
      <c r="A855" t="s">
        <v>119</v>
      </c>
      <c r="B855">
        <v>624.36400000000003</v>
      </c>
      <c r="C855">
        <v>606.27200000000005</v>
      </c>
      <c r="D855">
        <v>570.39200000000005</v>
      </c>
      <c r="E855">
        <v>244.631</v>
      </c>
      <c r="F855">
        <v>0</v>
      </c>
      <c r="G855">
        <v>1.08608E-2</v>
      </c>
      <c r="H855">
        <v>0.995089</v>
      </c>
      <c r="I855">
        <v>0</v>
      </c>
    </row>
    <row r="856" spans="1:9" x14ac:dyDescent="0.25">
      <c r="A856" t="s">
        <v>119</v>
      </c>
      <c r="B856">
        <v>632.39400000000001</v>
      </c>
      <c r="C856">
        <v>614.29700000000003</v>
      </c>
      <c r="D856">
        <v>578.61800000000005</v>
      </c>
      <c r="E856">
        <v>245.35599999999999</v>
      </c>
      <c r="F856">
        <v>0</v>
      </c>
      <c r="G856">
        <v>1.08644E-2</v>
      </c>
      <c r="H856">
        <v>0.99257099999999998</v>
      </c>
      <c r="I856">
        <v>0</v>
      </c>
    </row>
    <row r="857" spans="1:9" x14ac:dyDescent="0.25">
      <c r="A857" t="s">
        <v>119</v>
      </c>
      <c r="B857">
        <v>624.80600000000004</v>
      </c>
      <c r="C857">
        <v>606.23900000000003</v>
      </c>
      <c r="D857">
        <v>570.43799999999999</v>
      </c>
      <c r="E857">
        <v>244.941</v>
      </c>
      <c r="F857">
        <v>0</v>
      </c>
      <c r="G857">
        <v>1.0857199999999999E-2</v>
      </c>
      <c r="H857">
        <v>0.98101899999999997</v>
      </c>
      <c r="I857">
        <v>0</v>
      </c>
    </row>
    <row r="858" spans="1:9" x14ac:dyDescent="0.25">
      <c r="A858" t="s">
        <v>119</v>
      </c>
      <c r="B858">
        <v>633.05200000000002</v>
      </c>
      <c r="C858">
        <v>615.20100000000002</v>
      </c>
      <c r="D858">
        <v>579.27300000000002</v>
      </c>
      <c r="E858">
        <v>245.393</v>
      </c>
      <c r="F858">
        <v>0</v>
      </c>
      <c r="G858">
        <v>1.08755E-2</v>
      </c>
      <c r="H858">
        <v>0.98101400000000005</v>
      </c>
      <c r="I858">
        <v>0</v>
      </c>
    </row>
    <row r="859" spans="1:9" x14ac:dyDescent="0.25">
      <c r="A859" t="s">
        <v>119</v>
      </c>
      <c r="B859">
        <v>632.73500000000001</v>
      </c>
      <c r="C859">
        <v>614.60699999999997</v>
      </c>
      <c r="D859">
        <v>578.62300000000005</v>
      </c>
      <c r="E859">
        <v>245.15100000000001</v>
      </c>
      <c r="F859">
        <v>0</v>
      </c>
      <c r="G859">
        <v>1.0862699999999999E-2</v>
      </c>
      <c r="H859">
        <v>0.99502699999999999</v>
      </c>
      <c r="I859">
        <v>0</v>
      </c>
    </row>
    <row r="860" spans="1:9" x14ac:dyDescent="0.25">
      <c r="A860" t="s">
        <v>119</v>
      </c>
      <c r="B860">
        <v>632.33299999999997</v>
      </c>
      <c r="C860">
        <v>614.47900000000004</v>
      </c>
      <c r="D860">
        <v>578.59199999999998</v>
      </c>
      <c r="E860">
        <v>245.37899999999999</v>
      </c>
      <c r="F860">
        <v>0</v>
      </c>
      <c r="G860">
        <v>1.09005E-2</v>
      </c>
      <c r="H860">
        <v>0.98101899999999997</v>
      </c>
      <c r="I860">
        <v>0</v>
      </c>
    </row>
    <row r="861" spans="1:9" x14ac:dyDescent="0.25">
      <c r="A861" t="s">
        <v>119</v>
      </c>
      <c r="B861">
        <v>631.375</v>
      </c>
      <c r="C861">
        <v>613.41899999999998</v>
      </c>
      <c r="D861">
        <v>578.07000000000005</v>
      </c>
      <c r="E861">
        <v>245.21199999999999</v>
      </c>
      <c r="F861">
        <v>0</v>
      </c>
      <c r="G861">
        <v>1.0906600000000001E-2</v>
      </c>
      <c r="H861">
        <v>0.99423399999999995</v>
      </c>
      <c r="I861">
        <v>0</v>
      </c>
    </row>
    <row r="862" spans="1:9" x14ac:dyDescent="0.25">
      <c r="A862" t="s">
        <v>119</v>
      </c>
      <c r="B862">
        <v>633.60799999999995</v>
      </c>
      <c r="C862">
        <v>615.54100000000005</v>
      </c>
      <c r="D862">
        <v>579.53800000000001</v>
      </c>
      <c r="E862">
        <v>245.57900000000001</v>
      </c>
      <c r="F862">
        <v>0</v>
      </c>
      <c r="G862">
        <v>1.0880799999999999E-2</v>
      </c>
      <c r="H862">
        <v>0.98101899999999997</v>
      </c>
      <c r="I862">
        <v>0</v>
      </c>
    </row>
    <row r="863" spans="1:9" x14ac:dyDescent="0.25">
      <c r="A863" t="s">
        <v>119</v>
      </c>
      <c r="B863">
        <v>624.23800000000006</v>
      </c>
      <c r="C863">
        <v>606.32000000000005</v>
      </c>
      <c r="D863">
        <v>570.47199999999998</v>
      </c>
      <c r="E863">
        <v>245.291</v>
      </c>
      <c r="F863">
        <v>0</v>
      </c>
      <c r="G863">
        <v>1.0857E-2</v>
      </c>
      <c r="H863">
        <v>0.99510799999999999</v>
      </c>
      <c r="I863">
        <v>0</v>
      </c>
    </row>
    <row r="864" spans="1:9" x14ac:dyDescent="0.25">
      <c r="A864" t="s">
        <v>119</v>
      </c>
      <c r="B864">
        <v>631.91999999999996</v>
      </c>
      <c r="C864">
        <v>614.125</v>
      </c>
      <c r="D864">
        <v>578.36099999999999</v>
      </c>
      <c r="E864">
        <v>245.273</v>
      </c>
      <c r="F864">
        <v>0</v>
      </c>
      <c r="G864">
        <v>1.0857E-2</v>
      </c>
      <c r="H864">
        <v>0.98101899999999997</v>
      </c>
      <c r="I864">
        <v>1</v>
      </c>
    </row>
    <row r="865" spans="1:9" x14ac:dyDescent="0.25">
      <c r="A865" t="s">
        <v>119</v>
      </c>
      <c r="B865">
        <v>632.83900000000006</v>
      </c>
      <c r="C865">
        <v>614.94399999999996</v>
      </c>
      <c r="D865">
        <v>578.98400000000004</v>
      </c>
      <c r="E865">
        <v>245.52</v>
      </c>
      <c r="F865">
        <v>0</v>
      </c>
      <c r="G865">
        <v>1.0885799999999999E-2</v>
      </c>
      <c r="H865">
        <v>0.98101899999999997</v>
      </c>
      <c r="I865">
        <v>1</v>
      </c>
    </row>
    <row r="866" spans="1:9" x14ac:dyDescent="0.25">
      <c r="A866" t="s">
        <v>119</v>
      </c>
      <c r="B866">
        <v>624.22500000000002</v>
      </c>
      <c r="C866">
        <v>606.41800000000001</v>
      </c>
      <c r="D866">
        <v>570.65099999999995</v>
      </c>
      <c r="E866">
        <v>245.191</v>
      </c>
      <c r="F866">
        <v>0</v>
      </c>
      <c r="G866">
        <v>1.0863299999999999E-2</v>
      </c>
      <c r="H866">
        <v>0.98101899999999997</v>
      </c>
      <c r="I866">
        <v>0</v>
      </c>
    </row>
    <row r="867" spans="1:9" x14ac:dyDescent="0.25">
      <c r="A867" t="s">
        <v>119</v>
      </c>
      <c r="B867">
        <v>630.96299999999997</v>
      </c>
      <c r="C867">
        <v>612.97900000000004</v>
      </c>
      <c r="D867">
        <v>576.97699999999998</v>
      </c>
      <c r="E867">
        <v>245.703</v>
      </c>
      <c r="F867">
        <v>0</v>
      </c>
      <c r="G867">
        <v>1.0856899999999999E-2</v>
      </c>
      <c r="H867">
        <v>0.99503699999999995</v>
      </c>
      <c r="I867">
        <v>0</v>
      </c>
    </row>
    <row r="868" spans="1:9" x14ac:dyDescent="0.25">
      <c r="A868" t="s">
        <v>119</v>
      </c>
      <c r="B868">
        <v>629.61900000000003</v>
      </c>
      <c r="C868">
        <v>611.78</v>
      </c>
      <c r="D868">
        <v>575.84299999999996</v>
      </c>
      <c r="E868">
        <v>245.15199999999999</v>
      </c>
      <c r="F868">
        <v>0</v>
      </c>
      <c r="G868">
        <v>1.08573E-2</v>
      </c>
      <c r="H868">
        <v>0.99273400000000001</v>
      </c>
      <c r="I868">
        <v>1</v>
      </c>
    </row>
    <row r="869" spans="1:9" x14ac:dyDescent="0.25">
      <c r="A869" t="s">
        <v>119</v>
      </c>
      <c r="B869">
        <v>632.85699999999997</v>
      </c>
      <c r="C869">
        <v>614.32500000000005</v>
      </c>
      <c r="D869">
        <v>578.69200000000001</v>
      </c>
      <c r="E869">
        <v>245.26400000000001</v>
      </c>
      <c r="F869">
        <v>0</v>
      </c>
      <c r="G869">
        <v>1.09485E-2</v>
      </c>
      <c r="H869">
        <v>0.99165899999999996</v>
      </c>
      <c r="I869">
        <v>0</v>
      </c>
    </row>
    <row r="870" spans="1:9" x14ac:dyDescent="0.25">
      <c r="A870" t="s">
        <v>119</v>
      </c>
      <c r="B870">
        <v>633.28</v>
      </c>
      <c r="C870">
        <v>615.42499999999995</v>
      </c>
      <c r="D870">
        <v>579.38699999999994</v>
      </c>
      <c r="E870">
        <v>245.31</v>
      </c>
      <c r="F870">
        <v>0</v>
      </c>
      <c r="G870">
        <v>1.08679E-2</v>
      </c>
      <c r="H870">
        <v>0.99467300000000003</v>
      </c>
      <c r="I870">
        <v>0</v>
      </c>
    </row>
    <row r="871" spans="1:9" x14ac:dyDescent="0.25">
      <c r="A871" t="s">
        <v>119</v>
      </c>
      <c r="B871">
        <v>624.69899999999996</v>
      </c>
      <c r="C871">
        <v>606.53800000000001</v>
      </c>
      <c r="D871">
        <v>570.78700000000003</v>
      </c>
      <c r="E871">
        <v>245.59899999999999</v>
      </c>
      <c r="F871">
        <v>0</v>
      </c>
      <c r="G871">
        <v>1.0881E-2</v>
      </c>
      <c r="H871">
        <v>0.99451900000000004</v>
      </c>
      <c r="I871">
        <v>0</v>
      </c>
    </row>
    <row r="872" spans="1:9" x14ac:dyDescent="0.25">
      <c r="A872" t="s">
        <v>119</v>
      </c>
      <c r="B872">
        <v>632.87900000000002</v>
      </c>
      <c r="C872">
        <v>614.77</v>
      </c>
      <c r="D872">
        <v>579.04</v>
      </c>
      <c r="E872">
        <v>245.22499999999999</v>
      </c>
      <c r="F872">
        <v>0</v>
      </c>
      <c r="G872">
        <v>1.0926399999999999E-2</v>
      </c>
      <c r="H872">
        <v>0.98298399999999997</v>
      </c>
      <c r="I872">
        <v>0</v>
      </c>
    </row>
    <row r="873" spans="1:9" x14ac:dyDescent="0.25">
      <c r="A873" t="s">
        <v>119</v>
      </c>
      <c r="B873">
        <v>633.36900000000003</v>
      </c>
      <c r="C873">
        <v>615.22299999999996</v>
      </c>
      <c r="D873">
        <v>579.25599999999997</v>
      </c>
      <c r="E873">
        <v>245.334</v>
      </c>
      <c r="F873">
        <v>0</v>
      </c>
      <c r="G873">
        <v>1.0874E-2</v>
      </c>
      <c r="H873">
        <v>0.99289700000000003</v>
      </c>
      <c r="I873">
        <v>0</v>
      </c>
    </row>
    <row r="874" spans="1:9" x14ac:dyDescent="0.25">
      <c r="A874" t="s">
        <v>119</v>
      </c>
      <c r="B874">
        <v>631.92999999999995</v>
      </c>
      <c r="C874">
        <v>614.20100000000002</v>
      </c>
      <c r="D874">
        <v>578.26</v>
      </c>
      <c r="E874">
        <v>245.298</v>
      </c>
      <c r="F874">
        <v>0</v>
      </c>
      <c r="G874">
        <v>1.08856E-2</v>
      </c>
      <c r="H874">
        <v>0.98101899999999997</v>
      </c>
      <c r="I874">
        <v>0</v>
      </c>
    </row>
    <row r="875" spans="1:9" x14ac:dyDescent="0.25">
      <c r="A875" t="s">
        <v>119</v>
      </c>
      <c r="B875">
        <v>631.76400000000001</v>
      </c>
      <c r="C875">
        <v>613.97</v>
      </c>
      <c r="D875">
        <v>578.38699999999994</v>
      </c>
      <c r="E875">
        <v>245.37</v>
      </c>
      <c r="F875">
        <v>0</v>
      </c>
      <c r="G875">
        <v>1.0857800000000001E-2</v>
      </c>
      <c r="H875">
        <v>0.98101899999999997</v>
      </c>
      <c r="I875">
        <v>0</v>
      </c>
    </row>
    <row r="876" spans="1:9" x14ac:dyDescent="0.25">
      <c r="A876" t="s">
        <v>119</v>
      </c>
      <c r="B876">
        <v>624.21500000000003</v>
      </c>
      <c r="C876">
        <v>606.49800000000005</v>
      </c>
      <c r="D876">
        <v>570.50400000000002</v>
      </c>
      <c r="E876">
        <v>245.10499999999999</v>
      </c>
      <c r="F876">
        <v>0</v>
      </c>
      <c r="G876">
        <v>1.0857199999999999E-2</v>
      </c>
      <c r="H876">
        <v>0.99495900000000004</v>
      </c>
      <c r="I876">
        <v>0</v>
      </c>
    </row>
    <row r="877" spans="1:9" x14ac:dyDescent="0.25">
      <c r="A877" t="s">
        <v>119</v>
      </c>
      <c r="B877">
        <v>629.101</v>
      </c>
      <c r="C877">
        <v>611.31200000000001</v>
      </c>
      <c r="D877">
        <v>576.17700000000002</v>
      </c>
      <c r="E877">
        <v>245.363</v>
      </c>
      <c r="F877">
        <v>0</v>
      </c>
      <c r="G877">
        <v>1.08667E-2</v>
      </c>
      <c r="H877">
        <v>0.98101799999999995</v>
      </c>
      <c r="I877">
        <v>0</v>
      </c>
    </row>
    <row r="878" spans="1:9" x14ac:dyDescent="0.25">
      <c r="A878" t="s">
        <v>119</v>
      </c>
      <c r="B878">
        <v>632.72799999999995</v>
      </c>
      <c r="C878">
        <v>614.65499999999997</v>
      </c>
      <c r="D878">
        <v>578.774</v>
      </c>
      <c r="E878">
        <v>245.05799999999999</v>
      </c>
      <c r="F878">
        <v>0</v>
      </c>
      <c r="G878">
        <v>1.09674E-2</v>
      </c>
      <c r="H878">
        <v>0.99317999999999995</v>
      </c>
      <c r="I878">
        <v>0</v>
      </c>
    </row>
    <row r="879" spans="1:9" x14ac:dyDescent="0.25">
      <c r="A879" t="s">
        <v>119</v>
      </c>
      <c r="B879">
        <v>633.24099999999999</v>
      </c>
      <c r="C879">
        <v>614.69200000000001</v>
      </c>
      <c r="D879">
        <v>578.62</v>
      </c>
      <c r="E879">
        <v>245.31299999999999</v>
      </c>
      <c r="F879">
        <v>0</v>
      </c>
      <c r="G879">
        <v>1.08843E-2</v>
      </c>
      <c r="H879">
        <v>0.99510500000000002</v>
      </c>
      <c r="I879">
        <v>0</v>
      </c>
    </row>
    <row r="880" spans="1:9" x14ac:dyDescent="0.25">
      <c r="A880" t="s">
        <v>119</v>
      </c>
      <c r="B880">
        <v>632.62300000000005</v>
      </c>
      <c r="C880">
        <v>614.53099999999995</v>
      </c>
      <c r="D880">
        <v>578.66300000000001</v>
      </c>
      <c r="E880">
        <v>245.41800000000001</v>
      </c>
      <c r="F880">
        <v>0</v>
      </c>
      <c r="G880">
        <v>1.08571E-2</v>
      </c>
      <c r="H880">
        <v>0.99213499999999999</v>
      </c>
      <c r="I880">
        <v>2</v>
      </c>
    </row>
    <row r="881" spans="1:25" x14ac:dyDescent="0.25">
      <c r="A881" t="s">
        <v>119</v>
      </c>
      <c r="B881">
        <v>633.15099999999995</v>
      </c>
      <c r="C881">
        <v>614.94500000000005</v>
      </c>
      <c r="D881">
        <v>578.995</v>
      </c>
      <c r="E881">
        <v>245.102</v>
      </c>
      <c r="F881">
        <v>0</v>
      </c>
      <c r="G881">
        <v>1.08796E-2</v>
      </c>
      <c r="H881">
        <v>0.99244699999999997</v>
      </c>
      <c r="I881">
        <v>0</v>
      </c>
    </row>
    <row r="882" spans="1:25" x14ac:dyDescent="0.25">
      <c r="A882" t="s">
        <v>119</v>
      </c>
      <c r="B882">
        <v>631.23900000000003</v>
      </c>
      <c r="C882">
        <v>613.41200000000003</v>
      </c>
      <c r="D882">
        <v>578.56799999999998</v>
      </c>
      <c r="E882">
        <v>245.351</v>
      </c>
      <c r="F882">
        <v>0</v>
      </c>
      <c r="G882">
        <v>1.08638E-2</v>
      </c>
      <c r="H882">
        <v>0.99472499999999997</v>
      </c>
      <c r="I882">
        <v>0</v>
      </c>
    </row>
    <row r="883" spans="1:25" x14ac:dyDescent="0.25">
      <c r="A883" t="s">
        <v>119</v>
      </c>
      <c r="B883">
        <v>630.57100000000003</v>
      </c>
      <c r="C883">
        <v>612.64300000000003</v>
      </c>
      <c r="D883">
        <v>576.81500000000005</v>
      </c>
      <c r="E883">
        <v>245.46700000000001</v>
      </c>
      <c r="F883">
        <v>0</v>
      </c>
      <c r="G883">
        <v>1.0920900000000001E-2</v>
      </c>
      <c r="H883">
        <v>0.98710799999999999</v>
      </c>
      <c r="I883">
        <v>0</v>
      </c>
    </row>
    <row r="884" spans="1:25" x14ac:dyDescent="0.25">
      <c r="A884" t="s">
        <v>119</v>
      </c>
      <c r="B884">
        <v>632.38599999999997</v>
      </c>
      <c r="C884">
        <v>614.61500000000001</v>
      </c>
      <c r="D884">
        <v>578.78399999999999</v>
      </c>
      <c r="E884">
        <v>245.09</v>
      </c>
      <c r="F884">
        <v>0</v>
      </c>
      <c r="G884">
        <v>1.1119199999999999E-2</v>
      </c>
      <c r="H884">
        <v>0.98101899999999997</v>
      </c>
      <c r="I884">
        <v>0</v>
      </c>
    </row>
    <row r="885" spans="1:25" x14ac:dyDescent="0.25">
      <c r="A885" t="s">
        <v>119</v>
      </c>
      <c r="B885">
        <v>632.91800000000001</v>
      </c>
      <c r="C885">
        <v>614.96799999999996</v>
      </c>
      <c r="D885">
        <v>579.17899999999997</v>
      </c>
      <c r="E885">
        <v>245.155</v>
      </c>
      <c r="F885">
        <v>0</v>
      </c>
      <c r="G885">
        <v>1.0857199999999999E-2</v>
      </c>
      <c r="H885">
        <v>0.985545</v>
      </c>
      <c r="I885">
        <v>1</v>
      </c>
    </row>
    <row r="886" spans="1:25" x14ac:dyDescent="0.25">
      <c r="A886" t="s">
        <v>119</v>
      </c>
      <c r="B886">
        <v>625.03</v>
      </c>
      <c r="C886">
        <v>606.91200000000003</v>
      </c>
      <c r="D886">
        <v>570.98199999999997</v>
      </c>
      <c r="E886">
        <v>245.44800000000001</v>
      </c>
      <c r="F886">
        <v>0</v>
      </c>
      <c r="G886">
        <v>1.08585E-2</v>
      </c>
      <c r="H886">
        <v>0.98101899999999997</v>
      </c>
      <c r="I886">
        <v>1</v>
      </c>
    </row>
    <row r="887" spans="1:25" x14ac:dyDescent="0.25">
      <c r="A887" t="s">
        <v>119</v>
      </c>
      <c r="B887">
        <v>630.55499999999995</v>
      </c>
      <c r="C887">
        <v>612.63400000000001</v>
      </c>
      <c r="D887">
        <v>576.64599999999996</v>
      </c>
      <c r="E887">
        <v>245.57499999999999</v>
      </c>
      <c r="F887">
        <v>0</v>
      </c>
      <c r="G887">
        <v>1.0861900000000001E-2</v>
      </c>
      <c r="H887">
        <v>0.98101899999999997</v>
      </c>
      <c r="I887">
        <v>0</v>
      </c>
    </row>
    <row r="888" spans="1:25" x14ac:dyDescent="0.25">
      <c r="A888" t="s">
        <v>119</v>
      </c>
      <c r="B888">
        <v>630.327</v>
      </c>
      <c r="C888">
        <v>612.51900000000001</v>
      </c>
      <c r="D888">
        <v>576.37199999999996</v>
      </c>
      <c r="E888">
        <v>245.70400000000001</v>
      </c>
      <c r="F888">
        <v>0</v>
      </c>
      <c r="G888">
        <v>1.0859600000000001E-2</v>
      </c>
      <c r="H888">
        <v>0.99352499999999999</v>
      </c>
      <c r="I888">
        <v>1</v>
      </c>
    </row>
    <row r="889" spans="1:25" x14ac:dyDescent="0.25">
      <c r="A889" t="s">
        <v>119</v>
      </c>
      <c r="B889">
        <v>632.90099999999995</v>
      </c>
      <c r="C889">
        <v>615.06500000000005</v>
      </c>
      <c r="D889">
        <v>578.96</v>
      </c>
      <c r="E889">
        <v>245.37100000000001</v>
      </c>
      <c r="F889">
        <v>0</v>
      </c>
      <c r="G889">
        <v>1.0867699999999999E-2</v>
      </c>
      <c r="H889">
        <v>0.99307199999999995</v>
      </c>
      <c r="I889">
        <v>0</v>
      </c>
    </row>
    <row r="890" spans="1:25" x14ac:dyDescent="0.25">
      <c r="A890" t="s">
        <v>119</v>
      </c>
      <c r="B890">
        <v>624.75300000000004</v>
      </c>
      <c r="C890">
        <v>607.01</v>
      </c>
      <c r="D890">
        <v>571.19600000000003</v>
      </c>
      <c r="E890">
        <v>245.59200000000001</v>
      </c>
      <c r="F890">
        <v>0</v>
      </c>
      <c r="G890">
        <v>1.08676E-2</v>
      </c>
      <c r="H890">
        <v>0.99422299999999997</v>
      </c>
      <c r="I890">
        <v>0</v>
      </c>
    </row>
    <row r="891" spans="1:25" x14ac:dyDescent="0.25">
      <c r="A891" t="s">
        <v>119</v>
      </c>
      <c r="B891">
        <v>624.43899999999996</v>
      </c>
      <c r="C891">
        <v>606.56299999999999</v>
      </c>
      <c r="D891">
        <v>570.64800000000002</v>
      </c>
      <c r="E891">
        <v>245.59100000000001</v>
      </c>
      <c r="F891">
        <v>0</v>
      </c>
      <c r="G891">
        <v>1.08571E-2</v>
      </c>
      <c r="H891">
        <v>0.98451999999999995</v>
      </c>
      <c r="I891">
        <v>0</v>
      </c>
    </row>
    <row r="892" spans="1:25" x14ac:dyDescent="0.25">
      <c r="A892" t="s">
        <v>119</v>
      </c>
      <c r="B892">
        <v>631.16999999999996</v>
      </c>
      <c r="C892">
        <v>613.33900000000006</v>
      </c>
      <c r="D892">
        <v>577.25900000000001</v>
      </c>
      <c r="E892">
        <v>245.94</v>
      </c>
      <c r="F892">
        <v>0</v>
      </c>
      <c r="G892">
        <v>1.08576E-2</v>
      </c>
      <c r="H892">
        <v>0.98101899999999997</v>
      </c>
      <c r="I892">
        <v>1</v>
      </c>
    </row>
    <row r="893" spans="1:25" x14ac:dyDescent="0.25">
      <c r="A893" t="s">
        <v>119</v>
      </c>
      <c r="B893">
        <v>629.38099999999997</v>
      </c>
      <c r="C893">
        <v>611.25800000000004</v>
      </c>
      <c r="D893">
        <v>575.80100000000004</v>
      </c>
      <c r="E893">
        <v>245.08699999999999</v>
      </c>
      <c r="F893">
        <v>0</v>
      </c>
      <c r="G893">
        <v>1.08652E-2</v>
      </c>
      <c r="H893">
        <v>0.99454100000000001</v>
      </c>
      <c r="I893">
        <v>0</v>
      </c>
    </row>
    <row r="894" spans="1:25" x14ac:dyDescent="0.25">
      <c r="A894" t="s">
        <v>119</v>
      </c>
      <c r="B894">
        <v>629.798</v>
      </c>
      <c r="C894">
        <v>611.952</v>
      </c>
      <c r="D894">
        <v>576.03399999999999</v>
      </c>
      <c r="E894">
        <v>245.18299999999999</v>
      </c>
      <c r="F894">
        <v>0</v>
      </c>
      <c r="G894">
        <v>1.08586E-2</v>
      </c>
      <c r="H894">
        <v>0.994502</v>
      </c>
      <c r="I894">
        <v>0</v>
      </c>
    </row>
    <row r="895" spans="1:25" x14ac:dyDescent="0.25">
      <c r="A895" t="s">
        <v>119</v>
      </c>
      <c r="B895">
        <v>632.79100000000005</v>
      </c>
      <c r="C895">
        <v>614.65200000000004</v>
      </c>
      <c r="D895">
        <v>578.69200000000001</v>
      </c>
      <c r="E895">
        <v>245.21100000000001</v>
      </c>
      <c r="F895">
        <v>0</v>
      </c>
      <c r="G895">
        <v>1.08617E-2</v>
      </c>
      <c r="H895">
        <v>0.98941999999999997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632.11199999999997</v>
      </c>
      <c r="C896">
        <v>614.21400000000006</v>
      </c>
      <c r="D896">
        <v>578.63800000000003</v>
      </c>
      <c r="E896">
        <v>245.589</v>
      </c>
      <c r="F896">
        <v>0</v>
      </c>
      <c r="G896">
        <v>1.0883E-2</v>
      </c>
      <c r="H896">
        <v>0.98101899999999997</v>
      </c>
      <c r="I896">
        <v>1</v>
      </c>
      <c r="R896">
        <f>AVERAGE(B847:B896)</f>
        <v>630.50765999999999</v>
      </c>
      <c r="S896">
        <f>AVERAGE(C847:C896)</f>
        <v>612.54268000000013</v>
      </c>
      <c r="U896">
        <f>_xlfn.VAR.P(B847:B896)</f>
        <v>9.8421945843999428</v>
      </c>
      <c r="V896">
        <f>_xlfn.VAR.P(C847:C896)</f>
        <v>9.7933613375999791</v>
      </c>
      <c r="X896">
        <f>1.96*SQRT(U896)/50</f>
        <v>0.12297930673968011</v>
      </c>
      <c r="Y896">
        <f>1.96*SQRT(V896)/50</f>
        <v>0.12267383896254991</v>
      </c>
    </row>
    <row r="897" spans="1:3" x14ac:dyDescent="0.25">
      <c r="A897" t="s">
        <v>119</v>
      </c>
      <c r="B897">
        <v>31532.599311999998</v>
      </c>
      <c r="C897" t="s">
        <v>37</v>
      </c>
    </row>
    <row r="951" spans="18:25" x14ac:dyDescent="0.25">
      <c r="R951" t="s">
        <v>70</v>
      </c>
      <c r="U951" t="s">
        <v>69</v>
      </c>
      <c r="X951" t="s">
        <v>67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70</v>
      </c>
      <c r="U1007" t="s">
        <v>69</v>
      </c>
      <c r="X1007" t="s">
        <v>67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70</v>
      </c>
      <c r="U1063" t="s">
        <v>69</v>
      </c>
      <c r="X1063" t="s">
        <v>67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42</v>
      </c>
      <c r="B1066">
        <v>5021.3</v>
      </c>
      <c r="C1066">
        <v>4974.53</v>
      </c>
      <c r="D1066">
        <v>4974.3500000000004</v>
      </c>
      <c r="E1066">
        <v>4969.53</v>
      </c>
      <c r="F1066">
        <v>246.535</v>
      </c>
      <c r="G1066">
        <v>745.57</v>
      </c>
      <c r="H1066">
        <v>133.172</v>
      </c>
      <c r="I1066">
        <v>135.03800000000001</v>
      </c>
      <c r="J1066">
        <v>392.59699999999998</v>
      </c>
      <c r="K1066">
        <v>3916.07</v>
      </c>
      <c r="L1066">
        <v>1.2350200000000001E-3</v>
      </c>
      <c r="M1066">
        <v>0.995116</v>
      </c>
      <c r="N1066">
        <v>0</v>
      </c>
      <c r="O1066" t="s">
        <v>43</v>
      </c>
    </row>
    <row r="1067" spans="1:25" x14ac:dyDescent="0.25">
      <c r="A1067" t="s">
        <v>42</v>
      </c>
      <c r="B1067">
        <v>5100.6400000000003</v>
      </c>
      <c r="C1067">
        <v>5050.8900000000003</v>
      </c>
      <c r="D1067">
        <v>5050.6899999999996</v>
      </c>
      <c r="E1067">
        <v>5045.87</v>
      </c>
      <c r="F1067">
        <v>246.61199999999999</v>
      </c>
      <c r="G1067">
        <v>819.05100000000004</v>
      </c>
      <c r="H1067">
        <v>133.232</v>
      </c>
      <c r="I1067">
        <v>135.11799999999999</v>
      </c>
      <c r="J1067">
        <v>465.91399999999999</v>
      </c>
      <c r="K1067">
        <v>3918.88</v>
      </c>
      <c r="L1067">
        <v>1.52874E-3</v>
      </c>
      <c r="M1067">
        <v>0.995116</v>
      </c>
      <c r="N1067">
        <v>0</v>
      </c>
      <c r="O1067" t="s">
        <v>43</v>
      </c>
    </row>
    <row r="1068" spans="1:25" x14ac:dyDescent="0.25">
      <c r="A1068" t="s">
        <v>42</v>
      </c>
      <c r="B1068">
        <v>5104.6899999999996</v>
      </c>
      <c r="C1068">
        <v>5054.95</v>
      </c>
      <c r="D1068">
        <v>5054.75</v>
      </c>
      <c r="E1068">
        <v>5049.93</v>
      </c>
      <c r="F1068">
        <v>246.57</v>
      </c>
      <c r="G1068">
        <v>821.16</v>
      </c>
      <c r="H1068">
        <v>133.19499999999999</v>
      </c>
      <c r="I1068">
        <v>135.11699999999999</v>
      </c>
      <c r="J1068">
        <v>468.178</v>
      </c>
      <c r="K1068">
        <v>3920.73</v>
      </c>
      <c r="L1068">
        <v>1.36505E-3</v>
      </c>
      <c r="M1068">
        <v>0.995116</v>
      </c>
      <c r="N1068">
        <v>0</v>
      </c>
      <c r="O1068" t="s">
        <v>43</v>
      </c>
    </row>
    <row r="1069" spans="1:25" x14ac:dyDescent="0.25">
      <c r="A1069" t="s">
        <v>42</v>
      </c>
      <c r="B1069">
        <v>5107.91</v>
      </c>
      <c r="C1069">
        <v>5058.07</v>
      </c>
      <c r="D1069">
        <v>5057.87</v>
      </c>
      <c r="E1069">
        <v>5053.01</v>
      </c>
      <c r="F1069">
        <v>247.43100000000001</v>
      </c>
      <c r="G1069">
        <v>819.83699999999999</v>
      </c>
      <c r="H1069">
        <v>133.971</v>
      </c>
      <c r="I1069">
        <v>135.322</v>
      </c>
      <c r="J1069">
        <v>465.65300000000002</v>
      </c>
      <c r="K1069">
        <v>3924.17</v>
      </c>
      <c r="L1069">
        <v>1.31416E-3</v>
      </c>
      <c r="M1069">
        <v>0.995116</v>
      </c>
      <c r="N1069">
        <v>0</v>
      </c>
      <c r="O1069" t="s">
        <v>43</v>
      </c>
    </row>
    <row r="1070" spans="1:25" x14ac:dyDescent="0.25">
      <c r="A1070" t="s">
        <v>42</v>
      </c>
      <c r="B1070">
        <v>5106.53</v>
      </c>
      <c r="C1070">
        <v>5056.6400000000003</v>
      </c>
      <c r="D1070">
        <v>5056.4399999999996</v>
      </c>
      <c r="E1070">
        <v>5051.62</v>
      </c>
      <c r="F1070">
        <v>246.762</v>
      </c>
      <c r="G1070">
        <v>820.97199999999998</v>
      </c>
      <c r="H1070">
        <v>133.334</v>
      </c>
      <c r="I1070">
        <v>135.13</v>
      </c>
      <c r="J1070">
        <v>467.50599999999997</v>
      </c>
      <c r="K1070">
        <v>3922.37</v>
      </c>
      <c r="L1070">
        <v>1.23021E-3</v>
      </c>
      <c r="M1070">
        <v>0.995116</v>
      </c>
      <c r="N1070">
        <v>0</v>
      </c>
      <c r="O1070" t="s">
        <v>43</v>
      </c>
    </row>
    <row r="1071" spans="1:25" x14ac:dyDescent="0.25">
      <c r="A1071" t="s">
        <v>42</v>
      </c>
      <c r="B1071">
        <v>5103.0200000000004</v>
      </c>
      <c r="C1071">
        <v>5053.4399999999996</v>
      </c>
      <c r="D1071">
        <v>5053.25</v>
      </c>
      <c r="E1071">
        <v>5048.45</v>
      </c>
      <c r="F1071">
        <v>246.71600000000001</v>
      </c>
      <c r="G1071">
        <v>819.43299999999999</v>
      </c>
      <c r="H1071">
        <v>133.262</v>
      </c>
      <c r="I1071">
        <v>135.16499999999999</v>
      </c>
      <c r="J1071">
        <v>466.04</v>
      </c>
      <c r="K1071">
        <v>3920.72</v>
      </c>
      <c r="L1071">
        <v>1.2419200000000001E-3</v>
      </c>
      <c r="M1071">
        <v>0.995116</v>
      </c>
      <c r="N1071">
        <v>0</v>
      </c>
      <c r="O1071" t="s">
        <v>43</v>
      </c>
    </row>
    <row r="1072" spans="1:25" x14ac:dyDescent="0.25">
      <c r="A1072" t="s">
        <v>42</v>
      </c>
      <c r="B1072">
        <v>5105.2700000000004</v>
      </c>
      <c r="C1072">
        <v>5055.3500000000004</v>
      </c>
      <c r="D1072">
        <v>5055.16</v>
      </c>
      <c r="E1072">
        <v>5050.34</v>
      </c>
      <c r="F1072">
        <v>246.61</v>
      </c>
      <c r="G1072">
        <v>819.75400000000002</v>
      </c>
      <c r="H1072">
        <v>133.37700000000001</v>
      </c>
      <c r="I1072">
        <v>135.12799999999999</v>
      </c>
      <c r="J1072">
        <v>466.31099999999998</v>
      </c>
      <c r="K1072">
        <v>3922.5</v>
      </c>
      <c r="L1072">
        <v>1.5378600000000001E-3</v>
      </c>
      <c r="M1072">
        <v>0.99511499999999997</v>
      </c>
      <c r="N1072">
        <v>0</v>
      </c>
      <c r="O1072" t="s">
        <v>43</v>
      </c>
    </row>
    <row r="1073" spans="1:15" x14ac:dyDescent="0.25">
      <c r="A1073" t="s">
        <v>42</v>
      </c>
      <c r="B1073">
        <v>5102.8500000000004</v>
      </c>
      <c r="C1073">
        <v>5053.08</v>
      </c>
      <c r="D1073">
        <v>5052.8900000000003</v>
      </c>
      <c r="E1073">
        <v>5048.07</v>
      </c>
      <c r="F1073">
        <v>246.553</v>
      </c>
      <c r="G1073">
        <v>819.11400000000003</v>
      </c>
      <c r="H1073">
        <v>133.26300000000001</v>
      </c>
      <c r="I1073">
        <v>135.10599999999999</v>
      </c>
      <c r="J1073">
        <v>465.78699999999998</v>
      </c>
      <c r="K1073">
        <v>3920.91</v>
      </c>
      <c r="L1073">
        <v>1.7996799999999999E-3</v>
      </c>
      <c r="M1073">
        <v>0.995116</v>
      </c>
      <c r="N1073">
        <v>0</v>
      </c>
      <c r="O1073" t="s">
        <v>43</v>
      </c>
    </row>
    <row r="1074" spans="1:15" x14ac:dyDescent="0.25">
      <c r="A1074" t="s">
        <v>42</v>
      </c>
      <c r="B1074">
        <v>5109.47</v>
      </c>
      <c r="C1074">
        <v>5059.51</v>
      </c>
      <c r="D1074">
        <v>5059.3100000000004</v>
      </c>
      <c r="E1074">
        <v>5054.4799999999996</v>
      </c>
      <c r="F1074">
        <v>246.94</v>
      </c>
      <c r="G1074">
        <v>822.10599999999999</v>
      </c>
      <c r="H1074">
        <v>133.37</v>
      </c>
      <c r="I1074">
        <v>135.197</v>
      </c>
      <c r="J1074">
        <v>468.62400000000002</v>
      </c>
      <c r="K1074">
        <v>3923.99</v>
      </c>
      <c r="L1074">
        <v>1.2303500000000001E-3</v>
      </c>
      <c r="M1074">
        <v>0.995116</v>
      </c>
      <c r="N1074">
        <v>0</v>
      </c>
      <c r="O1074" t="s">
        <v>43</v>
      </c>
    </row>
    <row r="1075" spans="1:15" x14ac:dyDescent="0.25">
      <c r="A1075" t="s">
        <v>42</v>
      </c>
      <c r="B1075">
        <v>5106.5</v>
      </c>
      <c r="C1075">
        <v>5055.96</v>
      </c>
      <c r="D1075">
        <v>5055.7700000000004</v>
      </c>
      <c r="E1075">
        <v>5050.9399999999996</v>
      </c>
      <c r="F1075">
        <v>246.65</v>
      </c>
      <c r="G1075">
        <v>820.15200000000004</v>
      </c>
      <c r="H1075">
        <v>133.35</v>
      </c>
      <c r="I1075">
        <v>135.101</v>
      </c>
      <c r="J1075">
        <v>466.85899999999998</v>
      </c>
      <c r="K1075">
        <v>3922.71</v>
      </c>
      <c r="L1075">
        <v>1.2380500000000001E-3</v>
      </c>
      <c r="M1075">
        <v>0.995116</v>
      </c>
      <c r="N1075">
        <v>0</v>
      </c>
      <c r="O1075" t="s">
        <v>43</v>
      </c>
    </row>
    <row r="1076" spans="1:15" x14ac:dyDescent="0.25">
      <c r="A1076" t="s">
        <v>42</v>
      </c>
      <c r="B1076">
        <v>5103.96</v>
      </c>
      <c r="C1076">
        <v>5053.8</v>
      </c>
      <c r="D1076">
        <v>5053.6000000000004</v>
      </c>
      <c r="E1076">
        <v>5048.78</v>
      </c>
      <c r="F1076">
        <v>246.68299999999999</v>
      </c>
      <c r="G1076">
        <v>820.26900000000001</v>
      </c>
      <c r="H1076">
        <v>133.249</v>
      </c>
      <c r="I1076">
        <v>135.27699999999999</v>
      </c>
      <c r="J1076">
        <v>466.94600000000003</v>
      </c>
      <c r="K1076">
        <v>3920.35</v>
      </c>
      <c r="L1076">
        <v>1.24318E-3</v>
      </c>
      <c r="M1076">
        <v>0.995116</v>
      </c>
      <c r="N1076">
        <v>0</v>
      </c>
      <c r="O1076" t="s">
        <v>43</v>
      </c>
    </row>
    <row r="1077" spans="1:15" x14ac:dyDescent="0.25">
      <c r="A1077" t="s">
        <v>42</v>
      </c>
      <c r="B1077">
        <v>5104.5200000000004</v>
      </c>
      <c r="C1077">
        <v>5054.01</v>
      </c>
      <c r="D1077">
        <v>5053.8</v>
      </c>
      <c r="E1077">
        <v>5048.9799999999996</v>
      </c>
      <c r="F1077">
        <v>246.852</v>
      </c>
      <c r="G1077">
        <v>820.077</v>
      </c>
      <c r="H1077">
        <v>133.249</v>
      </c>
      <c r="I1077">
        <v>135.119</v>
      </c>
      <c r="J1077">
        <v>466.75400000000002</v>
      </c>
      <c r="K1077">
        <v>3920.62</v>
      </c>
      <c r="L1077">
        <v>1.2410399999999999E-3</v>
      </c>
      <c r="M1077">
        <v>0.99511499999999997</v>
      </c>
      <c r="N1077">
        <v>0</v>
      </c>
      <c r="O1077" t="s">
        <v>43</v>
      </c>
    </row>
    <row r="1078" spans="1:15" x14ac:dyDescent="0.25">
      <c r="A1078" t="s">
        <v>42</v>
      </c>
      <c r="B1078">
        <v>5108.8100000000004</v>
      </c>
      <c r="C1078">
        <v>5058.59</v>
      </c>
      <c r="D1078">
        <v>5058.3999999999996</v>
      </c>
      <c r="E1078">
        <v>5053.5600000000004</v>
      </c>
      <c r="F1078">
        <v>246.804</v>
      </c>
      <c r="G1078">
        <v>820.27300000000002</v>
      </c>
      <c r="H1078">
        <v>133.28700000000001</v>
      </c>
      <c r="I1078">
        <v>135.12100000000001</v>
      </c>
      <c r="J1078">
        <v>466.98399999999998</v>
      </c>
      <c r="K1078">
        <v>3925.03</v>
      </c>
      <c r="L1078">
        <v>1.2365099999999999E-3</v>
      </c>
      <c r="M1078">
        <v>0.99511499999999997</v>
      </c>
      <c r="N1078">
        <v>0</v>
      </c>
      <c r="O1078" t="s">
        <v>43</v>
      </c>
    </row>
    <row r="1079" spans="1:15" x14ac:dyDescent="0.25">
      <c r="A1079" t="s">
        <v>42</v>
      </c>
      <c r="B1079">
        <v>5106.63</v>
      </c>
      <c r="C1079">
        <v>5056.1899999999996</v>
      </c>
      <c r="D1079">
        <v>5055.99</v>
      </c>
      <c r="E1079">
        <v>5051.17</v>
      </c>
      <c r="F1079">
        <v>246.60599999999999</v>
      </c>
      <c r="G1079">
        <v>820.29600000000005</v>
      </c>
      <c r="H1079">
        <v>133.333</v>
      </c>
      <c r="I1079">
        <v>135.089</v>
      </c>
      <c r="J1079">
        <v>466.88099999999997</v>
      </c>
      <c r="K1079">
        <v>3922.86</v>
      </c>
      <c r="L1079">
        <v>1.2465600000000001E-3</v>
      </c>
      <c r="M1079">
        <v>0.99511499999999997</v>
      </c>
      <c r="N1079">
        <v>0</v>
      </c>
      <c r="O1079" t="s">
        <v>43</v>
      </c>
    </row>
    <row r="1080" spans="1:15" x14ac:dyDescent="0.25">
      <c r="A1080" t="s">
        <v>42</v>
      </c>
      <c r="B1080">
        <v>5108.3900000000003</v>
      </c>
      <c r="C1080">
        <v>5058.03</v>
      </c>
      <c r="D1080">
        <v>5057.83</v>
      </c>
      <c r="E1080">
        <v>5053.0200000000004</v>
      </c>
      <c r="F1080">
        <v>246.65199999999999</v>
      </c>
      <c r="G1080">
        <v>820.24</v>
      </c>
      <c r="H1080">
        <v>133.221</v>
      </c>
      <c r="I1080">
        <v>135.13800000000001</v>
      </c>
      <c r="J1080">
        <v>467.029</v>
      </c>
      <c r="K1080">
        <v>3924.64</v>
      </c>
      <c r="L1080">
        <v>1.23453E-3</v>
      </c>
      <c r="M1080">
        <v>0.995116</v>
      </c>
      <c r="N1080">
        <v>0</v>
      </c>
      <c r="O1080" t="s">
        <v>43</v>
      </c>
    </row>
    <row r="1081" spans="1:15" x14ac:dyDescent="0.25">
      <c r="A1081" t="s">
        <v>42</v>
      </c>
      <c r="B1081">
        <v>5106.75</v>
      </c>
      <c r="C1081">
        <v>5056.07</v>
      </c>
      <c r="D1081">
        <v>5055.87</v>
      </c>
      <c r="E1081">
        <v>5051.0600000000004</v>
      </c>
      <c r="F1081">
        <v>246.78</v>
      </c>
      <c r="G1081">
        <v>820.50199999999995</v>
      </c>
      <c r="H1081">
        <v>133.30099999999999</v>
      </c>
      <c r="I1081">
        <v>135.07400000000001</v>
      </c>
      <c r="J1081">
        <v>467.20600000000002</v>
      </c>
      <c r="K1081">
        <v>3922.36</v>
      </c>
      <c r="L1081">
        <v>1.2526799999999999E-3</v>
      </c>
      <c r="M1081">
        <v>0.995116</v>
      </c>
      <c r="N1081">
        <v>0</v>
      </c>
      <c r="O1081" t="s">
        <v>43</v>
      </c>
    </row>
    <row r="1082" spans="1:15" x14ac:dyDescent="0.25">
      <c r="A1082" t="s">
        <v>42</v>
      </c>
      <c r="B1082">
        <v>5107.5200000000004</v>
      </c>
      <c r="C1082">
        <v>5057.26</v>
      </c>
      <c r="D1082">
        <v>5057.07</v>
      </c>
      <c r="E1082">
        <v>5052.24</v>
      </c>
      <c r="F1082">
        <v>246.75200000000001</v>
      </c>
      <c r="G1082">
        <v>820.72900000000004</v>
      </c>
      <c r="H1082">
        <v>133.32400000000001</v>
      </c>
      <c r="I1082">
        <v>135.27799999999999</v>
      </c>
      <c r="J1082">
        <v>467.267</v>
      </c>
      <c r="K1082">
        <v>3923.36</v>
      </c>
      <c r="L1082">
        <v>1.2300499999999999E-3</v>
      </c>
      <c r="M1082">
        <v>0.995116</v>
      </c>
      <c r="N1082">
        <v>0</v>
      </c>
      <c r="O1082" t="s">
        <v>43</v>
      </c>
    </row>
    <row r="1083" spans="1:15" x14ac:dyDescent="0.25">
      <c r="A1083" t="s">
        <v>42</v>
      </c>
      <c r="B1083">
        <v>5109.43</v>
      </c>
      <c r="C1083">
        <v>5058.71</v>
      </c>
      <c r="D1083">
        <v>5058.5200000000004</v>
      </c>
      <c r="E1083">
        <v>5053.7</v>
      </c>
      <c r="F1083">
        <v>246.83</v>
      </c>
      <c r="G1083">
        <v>820.16399999999999</v>
      </c>
      <c r="H1083">
        <v>133.26499999999999</v>
      </c>
      <c r="I1083">
        <v>135.167</v>
      </c>
      <c r="J1083">
        <v>466.91399999999999</v>
      </c>
      <c r="K1083">
        <v>3925.23</v>
      </c>
      <c r="L1083">
        <v>1.2320499999999999E-3</v>
      </c>
      <c r="M1083">
        <v>0.995116</v>
      </c>
      <c r="N1083">
        <v>0</v>
      </c>
      <c r="O1083" t="s">
        <v>43</v>
      </c>
    </row>
    <row r="1084" spans="1:15" x14ac:dyDescent="0.25">
      <c r="A1084" t="s">
        <v>42</v>
      </c>
      <c r="B1084">
        <v>5104</v>
      </c>
      <c r="C1084">
        <v>5053.6099999999997</v>
      </c>
      <c r="D1084">
        <v>5053.41</v>
      </c>
      <c r="E1084">
        <v>5048.59</v>
      </c>
      <c r="F1084">
        <v>246.494</v>
      </c>
      <c r="G1084">
        <v>820.98599999999999</v>
      </c>
      <c r="H1084">
        <v>133.22</v>
      </c>
      <c r="I1084">
        <v>135.136</v>
      </c>
      <c r="J1084">
        <v>467.815</v>
      </c>
      <c r="K1084">
        <v>3919.68</v>
      </c>
      <c r="L1084">
        <v>1.24814E-3</v>
      </c>
      <c r="M1084">
        <v>0.99511499999999997</v>
      </c>
      <c r="N1084">
        <v>0</v>
      </c>
      <c r="O1084" t="s">
        <v>43</v>
      </c>
    </row>
    <row r="1085" spans="1:15" x14ac:dyDescent="0.25">
      <c r="A1085" t="s">
        <v>42</v>
      </c>
      <c r="B1085">
        <v>5104.78</v>
      </c>
      <c r="C1085">
        <v>5054.12</v>
      </c>
      <c r="D1085">
        <v>5053.92</v>
      </c>
      <c r="E1085">
        <v>5049.1099999999997</v>
      </c>
      <c r="F1085">
        <v>246.52500000000001</v>
      </c>
      <c r="G1085">
        <v>819.601</v>
      </c>
      <c r="H1085">
        <v>133.27500000000001</v>
      </c>
      <c r="I1085">
        <v>135.11600000000001</v>
      </c>
      <c r="J1085">
        <v>466.404</v>
      </c>
      <c r="K1085">
        <v>3921.43</v>
      </c>
      <c r="L1085">
        <v>1.4207200000000001E-3</v>
      </c>
      <c r="M1085">
        <v>0.995116</v>
      </c>
      <c r="N1085">
        <v>7</v>
      </c>
      <c r="O1085" t="s">
        <v>43</v>
      </c>
    </row>
    <row r="1086" spans="1:15" x14ac:dyDescent="0.25">
      <c r="A1086" t="s">
        <v>42</v>
      </c>
      <c r="B1086">
        <v>5103.71</v>
      </c>
      <c r="C1086">
        <v>5053.2700000000004</v>
      </c>
      <c r="D1086">
        <v>5053.07</v>
      </c>
      <c r="E1086">
        <v>5048.25</v>
      </c>
      <c r="F1086">
        <v>246.827</v>
      </c>
      <c r="G1086">
        <v>820.20299999999997</v>
      </c>
      <c r="H1086">
        <v>133.23400000000001</v>
      </c>
      <c r="I1086">
        <v>135.16</v>
      </c>
      <c r="J1086">
        <v>467.07799999999997</v>
      </c>
      <c r="K1086">
        <v>3919.71</v>
      </c>
      <c r="L1086">
        <v>1.33636E-3</v>
      </c>
      <c r="M1086">
        <v>0.99511499999999997</v>
      </c>
      <c r="N1086">
        <v>0</v>
      </c>
      <c r="O1086" t="s">
        <v>43</v>
      </c>
    </row>
    <row r="1087" spans="1:15" x14ac:dyDescent="0.25">
      <c r="A1087" t="s">
        <v>42</v>
      </c>
      <c r="B1087">
        <v>5104.1000000000004</v>
      </c>
      <c r="C1087">
        <v>5053.43</v>
      </c>
      <c r="D1087">
        <v>5053.2299999999996</v>
      </c>
      <c r="E1087">
        <v>5048.42</v>
      </c>
      <c r="F1087">
        <v>246.892</v>
      </c>
      <c r="G1087">
        <v>819.74300000000005</v>
      </c>
      <c r="H1087">
        <v>133.27199999999999</v>
      </c>
      <c r="I1087">
        <v>135.15100000000001</v>
      </c>
      <c r="J1087">
        <v>466.47199999999998</v>
      </c>
      <c r="K1087">
        <v>3920.34</v>
      </c>
      <c r="L1087">
        <v>1.23028E-3</v>
      </c>
      <c r="M1087">
        <v>0.995116</v>
      </c>
      <c r="N1087">
        <v>0</v>
      </c>
      <c r="O1087" t="s">
        <v>43</v>
      </c>
    </row>
    <row r="1088" spans="1:15" x14ac:dyDescent="0.25">
      <c r="A1088" t="s">
        <v>42</v>
      </c>
      <c r="B1088">
        <v>5106.43</v>
      </c>
      <c r="C1088">
        <v>5055.82</v>
      </c>
      <c r="D1088">
        <v>5055.62</v>
      </c>
      <c r="E1088">
        <v>5050.8100000000004</v>
      </c>
      <c r="F1088">
        <v>246.63399999999999</v>
      </c>
      <c r="G1088">
        <v>819.65800000000002</v>
      </c>
      <c r="H1088">
        <v>133.101</v>
      </c>
      <c r="I1088">
        <v>134.98599999999999</v>
      </c>
      <c r="J1088">
        <v>466.77</v>
      </c>
      <c r="K1088">
        <v>3923.05</v>
      </c>
      <c r="L1088">
        <v>1.2301600000000001E-3</v>
      </c>
      <c r="M1088">
        <v>0.995116</v>
      </c>
      <c r="N1088">
        <v>238</v>
      </c>
      <c r="O1088" t="s">
        <v>43</v>
      </c>
    </row>
    <row r="1089" spans="1:15" x14ac:dyDescent="0.25">
      <c r="A1089" t="s">
        <v>42</v>
      </c>
      <c r="B1089">
        <v>5106.8900000000003</v>
      </c>
      <c r="C1089">
        <v>5056.24</v>
      </c>
      <c r="D1089">
        <v>5056.05</v>
      </c>
      <c r="E1089">
        <v>5051.2299999999996</v>
      </c>
      <c r="F1089">
        <v>246.79599999999999</v>
      </c>
      <c r="G1089">
        <v>819.93200000000002</v>
      </c>
      <c r="H1089">
        <v>133.375</v>
      </c>
      <c r="I1089">
        <v>135.08600000000001</v>
      </c>
      <c r="J1089">
        <v>466.49599999999998</v>
      </c>
      <c r="K1089">
        <v>3923.01</v>
      </c>
      <c r="L1089">
        <v>1.24154E-3</v>
      </c>
      <c r="M1089">
        <v>0.99511300000000003</v>
      </c>
      <c r="N1089">
        <v>0</v>
      </c>
      <c r="O1089" t="s">
        <v>43</v>
      </c>
    </row>
    <row r="1090" spans="1:15" x14ac:dyDescent="0.25">
      <c r="A1090" t="s">
        <v>42</v>
      </c>
      <c r="B1090">
        <v>5107.7</v>
      </c>
      <c r="C1090">
        <v>5057.4399999999996</v>
      </c>
      <c r="D1090">
        <v>5057.25</v>
      </c>
      <c r="E1090">
        <v>5052.4399999999996</v>
      </c>
      <c r="F1090">
        <v>246.69900000000001</v>
      </c>
      <c r="G1090">
        <v>820.15200000000004</v>
      </c>
      <c r="H1090">
        <v>133.24700000000001</v>
      </c>
      <c r="I1090">
        <v>135.19200000000001</v>
      </c>
      <c r="J1090">
        <v>466.82499999999999</v>
      </c>
      <c r="K1090">
        <v>3924.12</v>
      </c>
      <c r="L1090">
        <v>1.23423E-3</v>
      </c>
      <c r="M1090">
        <v>0.99511400000000005</v>
      </c>
      <c r="N1090">
        <v>0</v>
      </c>
      <c r="O1090" t="s">
        <v>43</v>
      </c>
    </row>
    <row r="1091" spans="1:15" x14ac:dyDescent="0.25">
      <c r="A1091" t="s">
        <v>42</v>
      </c>
      <c r="B1091">
        <v>5106.88</v>
      </c>
      <c r="C1091">
        <v>5056.2700000000004</v>
      </c>
      <c r="D1091">
        <v>5056.08</v>
      </c>
      <c r="E1091">
        <v>5051.25</v>
      </c>
      <c r="F1091">
        <v>246.77699999999999</v>
      </c>
      <c r="G1091">
        <v>822.22199999999998</v>
      </c>
      <c r="H1091">
        <v>133.36600000000001</v>
      </c>
      <c r="I1091">
        <v>135.346</v>
      </c>
      <c r="J1091">
        <v>468.62099999999998</v>
      </c>
      <c r="K1091">
        <v>3920.85</v>
      </c>
      <c r="L1091">
        <v>1.40548E-3</v>
      </c>
      <c r="M1091">
        <v>0.995116</v>
      </c>
      <c r="N1091">
        <v>0</v>
      </c>
      <c r="O1091" t="s">
        <v>43</v>
      </c>
    </row>
    <row r="1092" spans="1:15" x14ac:dyDescent="0.25">
      <c r="A1092" t="s">
        <v>42</v>
      </c>
      <c r="B1092">
        <v>5104.66</v>
      </c>
      <c r="C1092">
        <v>5054.08</v>
      </c>
      <c r="D1092">
        <v>5053.88</v>
      </c>
      <c r="E1092">
        <v>5049.07</v>
      </c>
      <c r="F1092">
        <v>246.71899999999999</v>
      </c>
      <c r="G1092">
        <v>820.32</v>
      </c>
      <c r="H1092">
        <v>133.25899999999999</v>
      </c>
      <c r="I1092">
        <v>135.077</v>
      </c>
      <c r="J1092">
        <v>467.077</v>
      </c>
      <c r="K1092">
        <v>3920.63</v>
      </c>
      <c r="L1092">
        <v>1.3284E-3</v>
      </c>
      <c r="M1092">
        <v>0.99511499999999997</v>
      </c>
      <c r="N1092">
        <v>0</v>
      </c>
      <c r="O1092" t="s">
        <v>43</v>
      </c>
    </row>
    <row r="1093" spans="1:15" x14ac:dyDescent="0.25">
      <c r="A1093" t="s">
        <v>42</v>
      </c>
      <c r="B1093">
        <v>5105.41</v>
      </c>
      <c r="C1093">
        <v>5054.62</v>
      </c>
      <c r="D1093">
        <v>5054.43</v>
      </c>
      <c r="E1093">
        <v>5049.62</v>
      </c>
      <c r="F1093">
        <v>246.74600000000001</v>
      </c>
      <c r="G1093">
        <v>819.46400000000006</v>
      </c>
      <c r="H1093">
        <v>133.251</v>
      </c>
      <c r="I1093">
        <v>134.988</v>
      </c>
      <c r="J1093">
        <v>466.411</v>
      </c>
      <c r="K1093">
        <v>3921.93</v>
      </c>
      <c r="L1093">
        <v>1.2563699999999999E-3</v>
      </c>
      <c r="M1093">
        <v>0.99511499999999997</v>
      </c>
      <c r="N1093">
        <v>108</v>
      </c>
      <c r="O1093" t="s">
        <v>43</v>
      </c>
    </row>
    <row r="1094" spans="1:15" x14ac:dyDescent="0.25">
      <c r="A1094" t="s">
        <v>42</v>
      </c>
      <c r="B1094">
        <v>5108.22</v>
      </c>
      <c r="C1094">
        <v>5057.8999999999996</v>
      </c>
      <c r="D1094">
        <v>5057.7</v>
      </c>
      <c r="E1094">
        <v>5052.8500000000004</v>
      </c>
      <c r="F1094">
        <v>246.96100000000001</v>
      </c>
      <c r="G1094">
        <v>821.923</v>
      </c>
      <c r="H1094">
        <v>133.46700000000001</v>
      </c>
      <c r="I1094">
        <v>135.227</v>
      </c>
      <c r="J1094">
        <v>468.26499999999999</v>
      </c>
      <c r="K1094">
        <v>3922.5</v>
      </c>
      <c r="L1094">
        <v>1.2303100000000001E-3</v>
      </c>
      <c r="M1094">
        <v>0.995116</v>
      </c>
      <c r="N1094">
        <v>59</v>
      </c>
      <c r="O1094" t="s">
        <v>43</v>
      </c>
    </row>
    <row r="1095" spans="1:15" x14ac:dyDescent="0.25">
      <c r="A1095" t="s">
        <v>42</v>
      </c>
      <c r="B1095">
        <v>5108.1499999999996</v>
      </c>
      <c r="C1095">
        <v>5057.57</v>
      </c>
      <c r="D1095">
        <v>5057.38</v>
      </c>
      <c r="E1095">
        <v>5052.5600000000004</v>
      </c>
      <c r="F1095">
        <v>246.90100000000001</v>
      </c>
      <c r="G1095">
        <v>821.88</v>
      </c>
      <c r="H1095">
        <v>133.309</v>
      </c>
      <c r="I1095">
        <v>135.10499999999999</v>
      </c>
      <c r="J1095">
        <v>468.404</v>
      </c>
      <c r="K1095">
        <v>3922.35</v>
      </c>
      <c r="L1095">
        <v>1.2327600000000001E-3</v>
      </c>
      <c r="M1095">
        <v>0.995116</v>
      </c>
      <c r="N1095">
        <v>0</v>
      </c>
      <c r="O1095" t="s">
        <v>43</v>
      </c>
    </row>
    <row r="1096" spans="1:15" x14ac:dyDescent="0.25">
      <c r="A1096" t="s">
        <v>42</v>
      </c>
      <c r="B1096">
        <v>5106.96</v>
      </c>
      <c r="C1096">
        <v>5056.3</v>
      </c>
      <c r="D1096">
        <v>5056.09</v>
      </c>
      <c r="E1096">
        <v>5051.2700000000004</v>
      </c>
      <c r="F1096">
        <v>246.738</v>
      </c>
      <c r="G1096">
        <v>820.45299999999997</v>
      </c>
      <c r="H1096">
        <v>133.22</v>
      </c>
      <c r="I1096">
        <v>135.16200000000001</v>
      </c>
      <c r="J1096">
        <v>467.13400000000001</v>
      </c>
      <c r="K1096">
        <v>3922.67</v>
      </c>
      <c r="L1096">
        <v>1.2370899999999999E-3</v>
      </c>
      <c r="M1096">
        <v>0.99511400000000005</v>
      </c>
      <c r="N1096">
        <v>0</v>
      </c>
      <c r="O1096" t="s">
        <v>43</v>
      </c>
    </row>
    <row r="1097" spans="1:15" x14ac:dyDescent="0.25">
      <c r="A1097" t="s">
        <v>42</v>
      </c>
      <c r="B1097">
        <v>5101.7</v>
      </c>
      <c r="C1097">
        <v>5051.07</v>
      </c>
      <c r="D1097">
        <v>5050.87</v>
      </c>
      <c r="E1097">
        <v>5046.0600000000004</v>
      </c>
      <c r="F1097">
        <v>246.636</v>
      </c>
      <c r="G1097">
        <v>820.06</v>
      </c>
      <c r="H1097">
        <v>133.226</v>
      </c>
      <c r="I1097">
        <v>135.23099999999999</v>
      </c>
      <c r="J1097">
        <v>466.79300000000001</v>
      </c>
      <c r="K1097">
        <v>3917.96</v>
      </c>
      <c r="L1097">
        <v>1.23182E-3</v>
      </c>
      <c r="M1097">
        <v>0.995116</v>
      </c>
      <c r="N1097">
        <v>0</v>
      </c>
      <c r="O1097" t="s">
        <v>43</v>
      </c>
    </row>
    <row r="1098" spans="1:15" x14ac:dyDescent="0.25">
      <c r="A1098" t="s">
        <v>42</v>
      </c>
      <c r="B1098">
        <v>5105.82</v>
      </c>
      <c r="C1098">
        <v>5055.08</v>
      </c>
      <c r="D1098">
        <v>5054.88</v>
      </c>
      <c r="E1098">
        <v>5050.0600000000004</v>
      </c>
      <c r="F1098">
        <v>246.94800000000001</v>
      </c>
      <c r="G1098">
        <v>819.971</v>
      </c>
      <c r="H1098">
        <v>133.23699999999999</v>
      </c>
      <c r="I1098">
        <v>135.11600000000001</v>
      </c>
      <c r="J1098">
        <v>466.738</v>
      </c>
      <c r="K1098">
        <v>3921.7</v>
      </c>
      <c r="L1098">
        <v>1.23101E-3</v>
      </c>
      <c r="M1098">
        <v>0.995116</v>
      </c>
      <c r="N1098">
        <v>0</v>
      </c>
      <c r="O1098" t="s">
        <v>43</v>
      </c>
    </row>
    <row r="1099" spans="1:15" x14ac:dyDescent="0.25">
      <c r="A1099" t="s">
        <v>42</v>
      </c>
      <c r="B1099">
        <v>5108.72</v>
      </c>
      <c r="C1099">
        <v>5058.22</v>
      </c>
      <c r="D1099">
        <v>5058.03</v>
      </c>
      <c r="E1099">
        <v>5053.21</v>
      </c>
      <c r="F1099">
        <v>246.77199999999999</v>
      </c>
      <c r="G1099">
        <v>820.947</v>
      </c>
      <c r="H1099">
        <v>133.203</v>
      </c>
      <c r="I1099">
        <v>135.15600000000001</v>
      </c>
      <c r="J1099">
        <v>467.69799999999998</v>
      </c>
      <c r="K1099">
        <v>3924.1</v>
      </c>
      <c r="L1099">
        <v>1.2301300000000001E-3</v>
      </c>
      <c r="M1099">
        <v>0.995116</v>
      </c>
      <c r="N1099">
        <v>0</v>
      </c>
      <c r="O1099" t="s">
        <v>43</v>
      </c>
    </row>
    <row r="1100" spans="1:15" x14ac:dyDescent="0.25">
      <c r="A1100" t="s">
        <v>42</v>
      </c>
      <c r="B1100">
        <v>5103.1499999999996</v>
      </c>
      <c r="C1100">
        <v>5052.37</v>
      </c>
      <c r="D1100">
        <v>5052.17</v>
      </c>
      <c r="E1100">
        <v>5047.3599999999997</v>
      </c>
      <c r="F1100">
        <v>246.71700000000001</v>
      </c>
      <c r="G1100">
        <v>820.07600000000002</v>
      </c>
      <c r="H1100">
        <v>133.39599999999999</v>
      </c>
      <c r="I1100">
        <v>135.125</v>
      </c>
      <c r="J1100">
        <v>466.75900000000001</v>
      </c>
      <c r="K1100">
        <v>3919.21</v>
      </c>
      <c r="L1100">
        <v>1.93202E-3</v>
      </c>
      <c r="M1100">
        <v>0.995116</v>
      </c>
      <c r="N1100">
        <v>0</v>
      </c>
      <c r="O1100" t="s">
        <v>43</v>
      </c>
    </row>
    <row r="1101" spans="1:15" x14ac:dyDescent="0.25">
      <c r="A1101" t="s">
        <v>42</v>
      </c>
      <c r="B1101">
        <v>5107.7299999999996</v>
      </c>
      <c r="C1101">
        <v>5057.2299999999996</v>
      </c>
      <c r="D1101">
        <v>5057.03</v>
      </c>
      <c r="E1101">
        <v>5052.21</v>
      </c>
      <c r="F1101">
        <v>246.61699999999999</v>
      </c>
      <c r="G1101">
        <v>820.29200000000003</v>
      </c>
      <c r="H1101">
        <v>133.24</v>
      </c>
      <c r="I1101">
        <v>135.125</v>
      </c>
      <c r="J1101">
        <v>467.01799999999997</v>
      </c>
      <c r="K1101">
        <v>3923.83</v>
      </c>
      <c r="L1101">
        <v>1.8402200000000001E-3</v>
      </c>
      <c r="M1101">
        <v>0.995116</v>
      </c>
      <c r="N1101">
        <v>0</v>
      </c>
      <c r="O1101" t="s">
        <v>43</v>
      </c>
    </row>
    <row r="1102" spans="1:15" x14ac:dyDescent="0.25">
      <c r="A1102" t="s">
        <v>42</v>
      </c>
      <c r="B1102">
        <v>5103.93</v>
      </c>
      <c r="C1102">
        <v>5053.4799999999996</v>
      </c>
      <c r="D1102">
        <v>5053.28</v>
      </c>
      <c r="E1102">
        <v>5048.4399999999996</v>
      </c>
      <c r="F1102">
        <v>246.95099999999999</v>
      </c>
      <c r="G1102">
        <v>820.47299999999996</v>
      </c>
      <c r="H1102">
        <v>133.255</v>
      </c>
      <c r="I1102">
        <v>135.072</v>
      </c>
      <c r="J1102">
        <v>467.28500000000003</v>
      </c>
      <c r="K1102">
        <v>3919.6</v>
      </c>
      <c r="L1102">
        <v>1.39117E-3</v>
      </c>
      <c r="M1102">
        <v>0.995116</v>
      </c>
      <c r="N1102">
        <v>0</v>
      </c>
      <c r="O1102" t="s">
        <v>43</v>
      </c>
    </row>
    <row r="1103" spans="1:15" x14ac:dyDescent="0.25">
      <c r="A1103" t="s">
        <v>42</v>
      </c>
      <c r="B1103">
        <v>5107.6899999999996</v>
      </c>
      <c r="C1103">
        <v>5056.95</v>
      </c>
      <c r="D1103">
        <v>5056.75</v>
      </c>
      <c r="E1103">
        <v>5051.93</v>
      </c>
      <c r="F1103">
        <v>246.77500000000001</v>
      </c>
      <c r="G1103">
        <v>820.86699999999996</v>
      </c>
      <c r="H1103">
        <v>133.298</v>
      </c>
      <c r="I1103">
        <v>135.154</v>
      </c>
      <c r="J1103">
        <v>467.54</v>
      </c>
      <c r="K1103">
        <v>3922.89</v>
      </c>
      <c r="L1103">
        <v>1.3645199999999999E-3</v>
      </c>
      <c r="M1103">
        <v>0.99511499999999997</v>
      </c>
      <c r="N1103">
        <v>0</v>
      </c>
      <c r="O1103" t="s">
        <v>43</v>
      </c>
    </row>
    <row r="1104" spans="1:15" x14ac:dyDescent="0.25">
      <c r="A1104" t="s">
        <v>42</v>
      </c>
      <c r="B1104">
        <v>5107.72</v>
      </c>
      <c r="C1104">
        <v>5057.37</v>
      </c>
      <c r="D1104">
        <v>5057.17</v>
      </c>
      <c r="E1104">
        <v>5052.3599999999997</v>
      </c>
      <c r="F1104">
        <v>246.69200000000001</v>
      </c>
      <c r="G1104">
        <v>820.32899999999995</v>
      </c>
      <c r="H1104">
        <v>133.297</v>
      </c>
      <c r="I1104">
        <v>135.04900000000001</v>
      </c>
      <c r="J1104">
        <v>467.06900000000002</v>
      </c>
      <c r="K1104">
        <v>3923.93</v>
      </c>
      <c r="L1104">
        <v>1.58326E-3</v>
      </c>
      <c r="M1104">
        <v>0.995116</v>
      </c>
      <c r="N1104">
        <v>30</v>
      </c>
      <c r="O1104" t="s">
        <v>43</v>
      </c>
    </row>
    <row r="1105" spans="1:25" x14ac:dyDescent="0.25">
      <c r="A1105" t="s">
        <v>42</v>
      </c>
      <c r="B1105">
        <v>5106.8500000000004</v>
      </c>
      <c r="C1105">
        <v>5056.24</v>
      </c>
      <c r="D1105">
        <v>5056.05</v>
      </c>
      <c r="E1105">
        <v>5051.2299999999996</v>
      </c>
      <c r="F1105">
        <v>246.684</v>
      </c>
      <c r="G1105">
        <v>820.73699999999997</v>
      </c>
      <c r="H1105">
        <v>133.262</v>
      </c>
      <c r="I1105">
        <v>135.23400000000001</v>
      </c>
      <c r="J1105">
        <v>467.30900000000003</v>
      </c>
      <c r="K1105">
        <v>3922.39</v>
      </c>
      <c r="L1105">
        <v>1.2347E-3</v>
      </c>
      <c r="M1105">
        <v>0.995116</v>
      </c>
      <c r="N1105">
        <v>0</v>
      </c>
      <c r="O1105" t="s">
        <v>43</v>
      </c>
    </row>
    <row r="1106" spans="1:25" x14ac:dyDescent="0.25">
      <c r="A1106" t="s">
        <v>42</v>
      </c>
      <c r="B1106">
        <v>5106.16</v>
      </c>
      <c r="C1106">
        <v>5055.66</v>
      </c>
      <c r="D1106">
        <v>5055.47</v>
      </c>
      <c r="E1106">
        <v>5050.55</v>
      </c>
      <c r="F1106">
        <v>246.73699999999999</v>
      </c>
      <c r="G1106">
        <v>821.04200000000003</v>
      </c>
      <c r="H1106">
        <v>133.30799999999999</v>
      </c>
      <c r="I1106">
        <v>135.126</v>
      </c>
      <c r="J1106">
        <v>467.64699999999999</v>
      </c>
      <c r="K1106">
        <v>3921.33</v>
      </c>
      <c r="L1106">
        <v>1.80284E-3</v>
      </c>
      <c r="M1106">
        <v>0.99511400000000005</v>
      </c>
      <c r="N1106">
        <v>0</v>
      </c>
      <c r="O1106" t="s">
        <v>43</v>
      </c>
    </row>
    <row r="1107" spans="1:25" x14ac:dyDescent="0.25">
      <c r="A1107" t="s">
        <v>42</v>
      </c>
      <c r="B1107">
        <v>5107.28</v>
      </c>
      <c r="C1107">
        <v>5056.5</v>
      </c>
      <c r="D1107">
        <v>5056.3100000000004</v>
      </c>
      <c r="E1107">
        <v>5051.46</v>
      </c>
      <c r="F1107">
        <v>246.83</v>
      </c>
      <c r="G1107">
        <v>821.27599999999995</v>
      </c>
      <c r="H1107">
        <v>133.35300000000001</v>
      </c>
      <c r="I1107">
        <v>135.18700000000001</v>
      </c>
      <c r="J1107">
        <v>467.827</v>
      </c>
      <c r="K1107">
        <v>3921.94</v>
      </c>
      <c r="L1107">
        <v>1.2467800000000001E-3</v>
      </c>
      <c r="M1107">
        <v>0.995116</v>
      </c>
      <c r="N1107">
        <v>0</v>
      </c>
      <c r="O1107" t="s">
        <v>43</v>
      </c>
    </row>
    <row r="1108" spans="1:25" x14ac:dyDescent="0.25">
      <c r="A1108" t="s">
        <v>42</v>
      </c>
      <c r="B1108">
        <v>5105.1400000000003</v>
      </c>
      <c r="C1108">
        <v>5054.53</v>
      </c>
      <c r="D1108">
        <v>5054.34</v>
      </c>
      <c r="E1108">
        <v>5049.5200000000004</v>
      </c>
      <c r="F1108">
        <v>246.87899999999999</v>
      </c>
      <c r="G1108">
        <v>820.37</v>
      </c>
      <c r="H1108">
        <v>133.37100000000001</v>
      </c>
      <c r="I1108">
        <v>135.084</v>
      </c>
      <c r="J1108">
        <v>466.952</v>
      </c>
      <c r="K1108">
        <v>3920.87</v>
      </c>
      <c r="L1108">
        <v>1.2363999999999999E-3</v>
      </c>
      <c r="M1108">
        <v>0.995116</v>
      </c>
      <c r="N1108">
        <v>0</v>
      </c>
      <c r="O1108" t="s">
        <v>43</v>
      </c>
    </row>
    <row r="1109" spans="1:25" x14ac:dyDescent="0.25">
      <c r="A1109" t="s">
        <v>42</v>
      </c>
      <c r="B1109">
        <v>5105.7700000000004</v>
      </c>
      <c r="C1109">
        <v>5054.97</v>
      </c>
      <c r="D1109">
        <v>5054.7700000000004</v>
      </c>
      <c r="E1109">
        <v>5049.9399999999996</v>
      </c>
      <c r="F1109">
        <v>246.76</v>
      </c>
      <c r="G1109">
        <v>820.65499999999997</v>
      </c>
      <c r="H1109">
        <v>133.249</v>
      </c>
      <c r="I1109">
        <v>135.10900000000001</v>
      </c>
      <c r="J1109">
        <v>467.46</v>
      </c>
      <c r="K1109">
        <v>3921.16</v>
      </c>
      <c r="L1109">
        <v>1.2960300000000001E-3</v>
      </c>
      <c r="M1109">
        <v>0.99511400000000005</v>
      </c>
      <c r="N1109">
        <v>0</v>
      </c>
      <c r="O1109" t="s">
        <v>43</v>
      </c>
    </row>
    <row r="1110" spans="1:25" x14ac:dyDescent="0.25">
      <c r="A1110" t="s">
        <v>42</v>
      </c>
      <c r="B1110">
        <v>5106.92</v>
      </c>
      <c r="C1110">
        <v>5056.1499999999996</v>
      </c>
      <c r="D1110">
        <v>5055.95</v>
      </c>
      <c r="E1110">
        <v>5051.1400000000003</v>
      </c>
      <c r="F1110">
        <v>246.83699999999999</v>
      </c>
      <c r="G1110">
        <v>820.12599999999998</v>
      </c>
      <c r="H1110">
        <v>133.327</v>
      </c>
      <c r="I1110">
        <v>135.08600000000001</v>
      </c>
      <c r="J1110">
        <v>466.81099999999998</v>
      </c>
      <c r="K1110">
        <v>3922.69</v>
      </c>
      <c r="L1110">
        <v>1.3906299999999999E-3</v>
      </c>
      <c r="M1110">
        <v>0.995116</v>
      </c>
      <c r="N1110">
        <v>0</v>
      </c>
      <c r="O1110" t="s">
        <v>43</v>
      </c>
    </row>
    <row r="1111" spans="1:25" x14ac:dyDescent="0.25">
      <c r="A1111" t="s">
        <v>42</v>
      </c>
      <c r="B1111">
        <v>5107.32</v>
      </c>
      <c r="C1111">
        <v>5056.93</v>
      </c>
      <c r="D1111">
        <v>5056.7299999999996</v>
      </c>
      <c r="E1111">
        <v>5051.91</v>
      </c>
      <c r="F1111">
        <v>246.83199999999999</v>
      </c>
      <c r="G1111">
        <v>820.36800000000005</v>
      </c>
      <c r="H1111">
        <v>133.28</v>
      </c>
      <c r="I1111">
        <v>135.17500000000001</v>
      </c>
      <c r="J1111">
        <v>466.99</v>
      </c>
      <c r="K1111">
        <v>3923.29</v>
      </c>
      <c r="L1111">
        <v>1.24172E-3</v>
      </c>
      <c r="M1111">
        <v>0.995116</v>
      </c>
      <c r="N1111">
        <v>0</v>
      </c>
      <c r="O1111" t="s">
        <v>43</v>
      </c>
    </row>
    <row r="1112" spans="1:25" x14ac:dyDescent="0.25">
      <c r="A1112" t="s">
        <v>42</v>
      </c>
      <c r="B1112">
        <v>5106.07</v>
      </c>
      <c r="C1112">
        <v>5055.3999999999996</v>
      </c>
      <c r="D1112">
        <v>5055.2</v>
      </c>
      <c r="E1112">
        <v>5050.38</v>
      </c>
      <c r="F1112">
        <v>246.77799999999999</v>
      </c>
      <c r="G1112">
        <v>819.20500000000004</v>
      </c>
      <c r="H1112">
        <v>133.15199999999999</v>
      </c>
      <c r="I1112">
        <v>135.02199999999999</v>
      </c>
      <c r="J1112">
        <v>466.18099999999998</v>
      </c>
      <c r="K1112">
        <v>3922.96</v>
      </c>
      <c r="L1112">
        <v>1.2307799999999999E-3</v>
      </c>
      <c r="M1112">
        <v>0.99511499999999997</v>
      </c>
      <c r="N1112">
        <v>186</v>
      </c>
      <c r="O1112" t="s">
        <v>43</v>
      </c>
    </row>
    <row r="1113" spans="1:25" x14ac:dyDescent="0.25">
      <c r="A1113" t="s">
        <v>42</v>
      </c>
      <c r="B1113">
        <v>5104.3999999999996</v>
      </c>
      <c r="C1113">
        <v>5053.96</v>
      </c>
      <c r="D1113">
        <v>5053.7700000000004</v>
      </c>
      <c r="E1113">
        <v>5048.9399999999996</v>
      </c>
      <c r="F1113">
        <v>246.85300000000001</v>
      </c>
      <c r="G1113">
        <v>820.27200000000005</v>
      </c>
      <c r="H1113">
        <v>133.375</v>
      </c>
      <c r="I1113">
        <v>135.14099999999999</v>
      </c>
      <c r="J1113">
        <v>466.822</v>
      </c>
      <c r="K1113">
        <v>3920.5</v>
      </c>
      <c r="L1113">
        <v>1.2311500000000001E-3</v>
      </c>
      <c r="M1113">
        <v>0.99511499999999997</v>
      </c>
      <c r="N1113">
        <v>0</v>
      </c>
      <c r="O1113" t="s">
        <v>43</v>
      </c>
    </row>
    <row r="1114" spans="1:25" x14ac:dyDescent="0.25">
      <c r="A1114" t="s">
        <v>42</v>
      </c>
      <c r="B1114">
        <v>5110.1000000000004</v>
      </c>
      <c r="C1114">
        <v>5059.38</v>
      </c>
      <c r="D1114">
        <v>5059.18</v>
      </c>
      <c r="E1114">
        <v>5054.37</v>
      </c>
      <c r="F1114">
        <v>246.97499999999999</v>
      </c>
      <c r="G1114">
        <v>820.23299999999995</v>
      </c>
      <c r="H1114">
        <v>133.38</v>
      </c>
      <c r="I1114">
        <v>135.09200000000001</v>
      </c>
      <c r="J1114">
        <v>466.90899999999999</v>
      </c>
      <c r="K1114">
        <v>3925.66</v>
      </c>
      <c r="L1114">
        <v>1.23028E-3</v>
      </c>
      <c r="M1114">
        <v>0.99511499999999997</v>
      </c>
      <c r="N1114">
        <v>0</v>
      </c>
      <c r="O1114" t="s">
        <v>43</v>
      </c>
    </row>
    <row r="1115" spans="1:25" x14ac:dyDescent="0.25">
      <c r="A1115" t="s">
        <v>42</v>
      </c>
      <c r="B1115">
        <v>5108.8599999999997</v>
      </c>
      <c r="C1115">
        <v>5058.3</v>
      </c>
      <c r="D1115">
        <v>5058.1000000000004</v>
      </c>
      <c r="E1115">
        <v>5053.28</v>
      </c>
      <c r="F1115">
        <v>246.71100000000001</v>
      </c>
      <c r="G1115">
        <v>823.39599999999996</v>
      </c>
      <c r="H1115">
        <v>133.471</v>
      </c>
      <c r="I1115">
        <v>135.148</v>
      </c>
      <c r="J1115">
        <v>469.89400000000001</v>
      </c>
      <c r="K1115">
        <v>3921.77</v>
      </c>
      <c r="L1115">
        <v>1.23737E-3</v>
      </c>
      <c r="M1115">
        <v>0.99509999999999998</v>
      </c>
      <c r="N1115">
        <v>0</v>
      </c>
      <c r="O1115" t="s">
        <v>43</v>
      </c>
    </row>
    <row r="1116" spans="1:25" x14ac:dyDescent="0.25">
      <c r="A1116" t="s">
        <v>42</v>
      </c>
      <c r="B1116">
        <v>5106.88</v>
      </c>
      <c r="C1116">
        <v>5056.47</v>
      </c>
      <c r="D1116">
        <v>5056.28</v>
      </c>
      <c r="E1116">
        <v>5051.46</v>
      </c>
      <c r="F1116">
        <v>246.82599999999999</v>
      </c>
      <c r="G1116">
        <v>819.92700000000002</v>
      </c>
      <c r="H1116">
        <v>133.25399999999999</v>
      </c>
      <c r="I1116">
        <v>135.113</v>
      </c>
      <c r="J1116">
        <v>466.68200000000002</v>
      </c>
      <c r="K1116">
        <v>3923.18</v>
      </c>
      <c r="L1116">
        <v>1.4332100000000001E-3</v>
      </c>
      <c r="M1116">
        <v>0.995116</v>
      </c>
      <c r="N1116">
        <v>0</v>
      </c>
      <c r="O1116" t="s">
        <v>43</v>
      </c>
    </row>
    <row r="1117" spans="1:25" x14ac:dyDescent="0.25">
      <c r="A1117" t="s">
        <v>42</v>
      </c>
      <c r="B1117">
        <v>5110.7</v>
      </c>
      <c r="C1117">
        <v>5059.93</v>
      </c>
      <c r="D1117">
        <v>5059.7299999999996</v>
      </c>
      <c r="E1117">
        <v>5054.91</v>
      </c>
      <c r="F1117">
        <v>247.09299999999999</v>
      </c>
      <c r="G1117">
        <v>820.47699999999998</v>
      </c>
      <c r="H1117">
        <v>133.36799999999999</v>
      </c>
      <c r="I1117">
        <v>135.321</v>
      </c>
      <c r="J1117">
        <v>466.86399999999998</v>
      </c>
      <c r="K1117">
        <v>3925.89</v>
      </c>
      <c r="L1117">
        <v>1.2629200000000001E-3</v>
      </c>
      <c r="M1117">
        <v>0.995116</v>
      </c>
      <c r="N1117">
        <v>0</v>
      </c>
      <c r="O1117" t="s">
        <v>43</v>
      </c>
    </row>
    <row r="1118" spans="1:25" x14ac:dyDescent="0.25">
      <c r="A1118" t="s">
        <v>42</v>
      </c>
      <c r="B1118">
        <v>5109.9399999999996</v>
      </c>
      <c r="C1118">
        <v>5059.3100000000004</v>
      </c>
      <c r="D1118">
        <v>5059.1099999999997</v>
      </c>
      <c r="E1118">
        <v>5054.3</v>
      </c>
      <c r="F1118">
        <v>246.86600000000001</v>
      </c>
      <c r="G1118">
        <v>820.57799999999997</v>
      </c>
      <c r="H1118">
        <v>133.34399999999999</v>
      </c>
      <c r="I1118">
        <v>135.18700000000001</v>
      </c>
      <c r="J1118">
        <v>467.00599999999997</v>
      </c>
      <c r="K1118">
        <v>3925.35</v>
      </c>
      <c r="L1118">
        <v>1.2354600000000001E-3</v>
      </c>
      <c r="M1118">
        <v>0.995116</v>
      </c>
      <c r="N1118">
        <v>0</v>
      </c>
      <c r="O1118" t="s">
        <v>43</v>
      </c>
    </row>
    <row r="1119" spans="1:25" x14ac:dyDescent="0.25">
      <c r="A1119" t="s">
        <v>42</v>
      </c>
      <c r="B1119">
        <v>5109.58</v>
      </c>
      <c r="C1119">
        <v>5058.6000000000004</v>
      </c>
      <c r="D1119">
        <v>5058.3999999999996</v>
      </c>
      <c r="E1119">
        <v>5053.58</v>
      </c>
      <c r="F1119">
        <v>247.02500000000001</v>
      </c>
      <c r="G1119">
        <v>822.33199999999999</v>
      </c>
      <c r="H1119">
        <v>133.46</v>
      </c>
      <c r="I1119">
        <v>135.43700000000001</v>
      </c>
      <c r="J1119">
        <v>468.49200000000002</v>
      </c>
      <c r="K1119">
        <v>3922.76</v>
      </c>
      <c r="L1119">
        <v>1.3861399999999999E-3</v>
      </c>
      <c r="M1119">
        <v>0.995116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5108.91</v>
      </c>
      <c r="C1120">
        <v>5058.38</v>
      </c>
      <c r="D1120">
        <v>5058.1899999999996</v>
      </c>
      <c r="E1120">
        <v>5053.37</v>
      </c>
      <c r="F1120">
        <v>246.709</v>
      </c>
      <c r="G1120">
        <v>820.12400000000002</v>
      </c>
      <c r="H1120">
        <v>133.29400000000001</v>
      </c>
      <c r="I1120">
        <v>135.22</v>
      </c>
      <c r="J1120">
        <v>466.69</v>
      </c>
      <c r="K1120">
        <v>3925.08</v>
      </c>
      <c r="L1120">
        <v>1.23055E-3</v>
      </c>
      <c r="M1120">
        <v>0.99511499999999997</v>
      </c>
      <c r="N1120">
        <v>0</v>
      </c>
      <c r="O1120" t="s">
        <v>43</v>
      </c>
      <c r="R1120">
        <f>AVERAGE(B1071:B1120)</f>
        <v>5106.5670000000009</v>
      </c>
      <c r="S1120">
        <f>AVERAGE(C1071:C1120)</f>
        <v>5056.0630000000001</v>
      </c>
      <c r="U1120">
        <f>_xlfn.VAR.P(B1071:B1120)</f>
        <v>4.4455529999999177</v>
      </c>
      <c r="V1120">
        <f>_xlfn.VAR.P(C1071:C1120)</f>
        <v>4.2447610000002696</v>
      </c>
      <c r="X1120">
        <f>1.96*SQRT(U1120)/50</f>
        <v>8.2651161890924876E-2</v>
      </c>
      <c r="Y1120">
        <f>1.96*SQRT(V1120)/50</f>
        <v>8.0763045652330459E-2</v>
      </c>
    </row>
    <row r="1121" spans="1:14" x14ac:dyDescent="0.25">
      <c r="A1121" t="s">
        <v>44</v>
      </c>
      <c r="B1121">
        <v>255340.07598600001</v>
      </c>
      <c r="C1121" t="s">
        <v>37</v>
      </c>
    </row>
    <row r="1122" spans="1:14" x14ac:dyDescent="0.25">
      <c r="A1122" t="s">
        <v>45</v>
      </c>
      <c r="B1122">
        <v>4750.41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1.2568499999999999E-3</v>
      </c>
      <c r="L1122">
        <v>0.995116</v>
      </c>
      <c r="M1122">
        <v>0</v>
      </c>
      <c r="N1122" t="s">
        <v>43</v>
      </c>
    </row>
    <row r="1123" spans="1:14" x14ac:dyDescent="0.25">
      <c r="A1123" t="s">
        <v>45</v>
      </c>
      <c r="B1123">
        <v>4745.96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1.2349399999999999E-3</v>
      </c>
      <c r="L1123">
        <v>0.99511499999999997</v>
      </c>
      <c r="M1123">
        <v>0</v>
      </c>
      <c r="N1123" t="s">
        <v>43</v>
      </c>
    </row>
    <row r="1124" spans="1:14" x14ac:dyDescent="0.25">
      <c r="A1124" t="s">
        <v>45</v>
      </c>
      <c r="B1124">
        <v>4744.3999999999996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1.2309899999999999E-3</v>
      </c>
      <c r="L1124">
        <v>0.995116</v>
      </c>
      <c r="M1124">
        <v>0</v>
      </c>
      <c r="N1124" t="s">
        <v>43</v>
      </c>
    </row>
    <row r="1125" spans="1:14" x14ac:dyDescent="0.25">
      <c r="A1125" t="s">
        <v>45</v>
      </c>
      <c r="B1125">
        <v>4742.5600000000004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1.23153E-3</v>
      </c>
      <c r="L1125">
        <v>0.99511499999999997</v>
      </c>
      <c r="M1125">
        <v>0</v>
      </c>
      <c r="N1125" t="s">
        <v>43</v>
      </c>
    </row>
    <row r="1126" spans="1:14" x14ac:dyDescent="0.25">
      <c r="A1126" t="s">
        <v>45</v>
      </c>
      <c r="B1126">
        <v>4742.6099999999997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1.23296E-3</v>
      </c>
      <c r="L1126">
        <v>0.995116</v>
      </c>
      <c r="M1126">
        <v>0</v>
      </c>
      <c r="N1126" t="s">
        <v>43</v>
      </c>
    </row>
    <row r="1127" spans="1:14" x14ac:dyDescent="0.25">
      <c r="A1127" t="s">
        <v>45</v>
      </c>
      <c r="B1127">
        <v>4741.3999999999996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0.995116</v>
      </c>
      <c r="M1127">
        <v>0</v>
      </c>
      <c r="N1127" t="s">
        <v>43</v>
      </c>
    </row>
    <row r="1128" spans="1:14" x14ac:dyDescent="0.25">
      <c r="A1128" t="s">
        <v>45</v>
      </c>
      <c r="B1128">
        <v>4742.63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1.25662E-3</v>
      </c>
      <c r="L1128">
        <v>0.995116</v>
      </c>
      <c r="M1128">
        <v>0</v>
      </c>
      <c r="N1128" t="s">
        <v>43</v>
      </c>
    </row>
    <row r="1129" spans="1:14" x14ac:dyDescent="0.25">
      <c r="A1129" t="s">
        <v>45</v>
      </c>
      <c r="B1129">
        <v>4743.1400000000003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1.2304200000000001E-3</v>
      </c>
      <c r="L1129">
        <v>0.995116</v>
      </c>
      <c r="M1129">
        <v>0</v>
      </c>
      <c r="N1129" t="s">
        <v>43</v>
      </c>
    </row>
    <row r="1130" spans="1:14" x14ac:dyDescent="0.25">
      <c r="A1130" t="s">
        <v>45</v>
      </c>
      <c r="B1130">
        <v>4743.18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2.0393999999999998E-3</v>
      </c>
      <c r="L1130">
        <v>0.99511400000000005</v>
      </c>
      <c r="M1130">
        <v>0</v>
      </c>
      <c r="N1130" t="s">
        <v>43</v>
      </c>
    </row>
    <row r="1131" spans="1:14" x14ac:dyDescent="0.25">
      <c r="A1131" t="s">
        <v>45</v>
      </c>
      <c r="B1131">
        <v>4743.5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1.2365500000000001E-3</v>
      </c>
      <c r="L1131">
        <v>0.995116</v>
      </c>
      <c r="M1131">
        <v>0</v>
      </c>
      <c r="N1131" t="s">
        <v>43</v>
      </c>
    </row>
    <row r="1132" spans="1:14" x14ac:dyDescent="0.25">
      <c r="A1132" t="s">
        <v>45</v>
      </c>
      <c r="B1132">
        <v>4749.57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1.25405E-3</v>
      </c>
      <c r="L1132">
        <v>0.99511400000000005</v>
      </c>
      <c r="M1132">
        <v>0</v>
      </c>
      <c r="N1132" t="s">
        <v>43</v>
      </c>
    </row>
    <row r="1133" spans="1:14" x14ac:dyDescent="0.25">
      <c r="A1133" t="s">
        <v>45</v>
      </c>
      <c r="B1133">
        <v>4748.54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1.36246E-3</v>
      </c>
      <c r="L1133">
        <v>0.995116</v>
      </c>
      <c r="M1133">
        <v>0</v>
      </c>
      <c r="N1133" t="s">
        <v>43</v>
      </c>
    </row>
    <row r="1134" spans="1:14" x14ac:dyDescent="0.25">
      <c r="A1134" t="s">
        <v>45</v>
      </c>
      <c r="B1134">
        <v>4735.82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1.2494400000000001E-3</v>
      </c>
      <c r="L1134">
        <v>0.99511400000000005</v>
      </c>
      <c r="M1134">
        <v>0</v>
      </c>
      <c r="N1134" t="s">
        <v>43</v>
      </c>
    </row>
    <row r="1135" spans="1:14" x14ac:dyDescent="0.25">
      <c r="A1135" t="s">
        <v>45</v>
      </c>
      <c r="B1135">
        <v>4735.58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1.30269E-3</v>
      </c>
      <c r="L1135">
        <v>0.995116</v>
      </c>
      <c r="M1135">
        <v>0</v>
      </c>
      <c r="N1135" t="s">
        <v>43</v>
      </c>
    </row>
    <row r="1136" spans="1:14" x14ac:dyDescent="0.25">
      <c r="A1136" t="s">
        <v>45</v>
      </c>
      <c r="B1136">
        <v>4745.41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1.23426E-3</v>
      </c>
      <c r="L1136">
        <v>0.995116</v>
      </c>
      <c r="M1136">
        <v>0</v>
      </c>
      <c r="N1136" t="s">
        <v>43</v>
      </c>
    </row>
    <row r="1137" spans="1:14" x14ac:dyDescent="0.25">
      <c r="A1137" t="s">
        <v>45</v>
      </c>
      <c r="B1137">
        <v>4739.4799999999996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1.23044E-3</v>
      </c>
      <c r="L1137">
        <v>0.995116</v>
      </c>
      <c r="M1137">
        <v>0</v>
      </c>
      <c r="N1137" t="s">
        <v>43</v>
      </c>
    </row>
    <row r="1138" spans="1:14" x14ac:dyDescent="0.25">
      <c r="A1138" t="s">
        <v>45</v>
      </c>
      <c r="B1138">
        <v>4744.3100000000004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1.5855000000000001E-3</v>
      </c>
      <c r="L1138">
        <v>0.99511499999999997</v>
      </c>
      <c r="M1138">
        <v>0</v>
      </c>
      <c r="N1138" t="s">
        <v>43</v>
      </c>
    </row>
    <row r="1139" spans="1:14" x14ac:dyDescent="0.25">
      <c r="A1139" t="s">
        <v>45</v>
      </c>
      <c r="B1139">
        <v>4738.58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1.2300799999999999E-3</v>
      </c>
      <c r="L1139">
        <v>0.99511499999999997</v>
      </c>
      <c r="M1139">
        <v>0</v>
      </c>
      <c r="N1139" t="s">
        <v>43</v>
      </c>
    </row>
    <row r="1140" spans="1:14" x14ac:dyDescent="0.25">
      <c r="A1140" t="s">
        <v>45</v>
      </c>
      <c r="B1140">
        <v>4741.82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1.37773E-3</v>
      </c>
      <c r="L1140">
        <v>0.995116</v>
      </c>
      <c r="M1140">
        <v>0</v>
      </c>
      <c r="N1140" t="s">
        <v>43</v>
      </c>
    </row>
    <row r="1141" spans="1:14" x14ac:dyDescent="0.25">
      <c r="A1141" t="s">
        <v>45</v>
      </c>
      <c r="B1141">
        <v>4750.3500000000004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1.2864300000000001E-3</v>
      </c>
      <c r="L1141">
        <v>0.995116</v>
      </c>
      <c r="M1141">
        <v>0</v>
      </c>
      <c r="N1141" t="s">
        <v>43</v>
      </c>
    </row>
    <row r="1142" spans="1:14" x14ac:dyDescent="0.25">
      <c r="A1142" t="s">
        <v>45</v>
      </c>
      <c r="B1142">
        <v>4744.08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1.24296E-3</v>
      </c>
      <c r="L1142">
        <v>0.995116</v>
      </c>
      <c r="M1142">
        <v>0</v>
      </c>
      <c r="N1142" t="s">
        <v>43</v>
      </c>
    </row>
    <row r="1143" spans="1:14" x14ac:dyDescent="0.25">
      <c r="A1143" t="s">
        <v>45</v>
      </c>
      <c r="B1143">
        <v>4743.83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1.2450199999999999E-3</v>
      </c>
      <c r="L1143">
        <v>0.99510900000000002</v>
      </c>
      <c r="M1143">
        <v>0</v>
      </c>
      <c r="N1143" t="s">
        <v>43</v>
      </c>
    </row>
    <row r="1144" spans="1:14" x14ac:dyDescent="0.25">
      <c r="A1144" t="s">
        <v>45</v>
      </c>
      <c r="B1144">
        <v>4739.2299999999996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1.23007E-3</v>
      </c>
      <c r="L1144">
        <v>0.995116</v>
      </c>
      <c r="M1144">
        <v>0</v>
      </c>
      <c r="N1144" t="s">
        <v>43</v>
      </c>
    </row>
    <row r="1145" spans="1:14" x14ac:dyDescent="0.25">
      <c r="A1145" t="s">
        <v>45</v>
      </c>
      <c r="B1145">
        <v>4746.1099999999997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1.24004E-3</v>
      </c>
      <c r="L1145">
        <v>0.99511499999999997</v>
      </c>
      <c r="M1145">
        <v>0</v>
      </c>
      <c r="N1145" t="s">
        <v>43</v>
      </c>
    </row>
    <row r="1146" spans="1:14" x14ac:dyDescent="0.25">
      <c r="A1146" t="s">
        <v>45</v>
      </c>
      <c r="B1146">
        <v>4746.7700000000004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1.2300600000000001E-3</v>
      </c>
      <c r="L1146">
        <v>0.995116</v>
      </c>
      <c r="M1146">
        <v>0</v>
      </c>
      <c r="N1146" t="s">
        <v>43</v>
      </c>
    </row>
    <row r="1147" spans="1:14" x14ac:dyDescent="0.25">
      <c r="A1147" t="s">
        <v>45</v>
      </c>
      <c r="B1147">
        <v>4746.33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1.26363E-3</v>
      </c>
      <c r="L1147">
        <v>0.99511400000000005</v>
      </c>
      <c r="M1147">
        <v>0</v>
      </c>
      <c r="N1147" t="s">
        <v>43</v>
      </c>
    </row>
    <row r="1148" spans="1:14" x14ac:dyDescent="0.25">
      <c r="A1148" t="s">
        <v>45</v>
      </c>
      <c r="B1148">
        <v>4744.8599999999997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1.2538899999999999E-3</v>
      </c>
      <c r="L1148">
        <v>0.995116</v>
      </c>
      <c r="M1148">
        <v>0</v>
      </c>
      <c r="N1148" t="s">
        <v>43</v>
      </c>
    </row>
    <row r="1149" spans="1:14" x14ac:dyDescent="0.25">
      <c r="A1149" t="s">
        <v>45</v>
      </c>
      <c r="B1149">
        <v>4745.97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1.23106E-3</v>
      </c>
      <c r="L1149">
        <v>0.995116</v>
      </c>
      <c r="M1149">
        <v>219</v>
      </c>
      <c r="N1149" t="s">
        <v>43</v>
      </c>
    </row>
    <row r="1150" spans="1:14" x14ac:dyDescent="0.25">
      <c r="A1150" t="s">
        <v>45</v>
      </c>
      <c r="B1150">
        <v>4740.84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1.2882600000000001E-3</v>
      </c>
      <c r="L1150">
        <v>0.99510799999999999</v>
      </c>
      <c r="M1150">
        <v>0</v>
      </c>
      <c r="N1150" t="s">
        <v>43</v>
      </c>
    </row>
    <row r="1151" spans="1:14" x14ac:dyDescent="0.25">
      <c r="A1151" t="s">
        <v>45</v>
      </c>
      <c r="B1151">
        <v>4746.71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1.2313199999999999E-3</v>
      </c>
      <c r="L1151">
        <v>0.995116</v>
      </c>
      <c r="M1151">
        <v>0</v>
      </c>
      <c r="N1151" t="s">
        <v>43</v>
      </c>
    </row>
    <row r="1152" spans="1:14" x14ac:dyDescent="0.25">
      <c r="A1152" t="s">
        <v>45</v>
      </c>
      <c r="B1152">
        <v>4746.3599999999997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1.2637E-3</v>
      </c>
      <c r="L1152">
        <v>0.995116</v>
      </c>
      <c r="M1152">
        <v>0</v>
      </c>
      <c r="N1152" t="s">
        <v>43</v>
      </c>
    </row>
    <row r="1153" spans="1:14" x14ac:dyDescent="0.25">
      <c r="A1153" t="s">
        <v>45</v>
      </c>
      <c r="B1153">
        <v>4739.1400000000003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1.2384399999999999E-3</v>
      </c>
      <c r="L1153">
        <v>0.995112</v>
      </c>
      <c r="M1153">
        <v>0</v>
      </c>
      <c r="N1153" t="s">
        <v>43</v>
      </c>
    </row>
    <row r="1154" spans="1:14" x14ac:dyDescent="0.25">
      <c r="A1154" t="s">
        <v>45</v>
      </c>
      <c r="B1154">
        <v>4741.83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1.7972299999999999E-3</v>
      </c>
      <c r="L1154">
        <v>0.995116</v>
      </c>
      <c r="M1154">
        <v>0</v>
      </c>
      <c r="N1154" t="s">
        <v>43</v>
      </c>
    </row>
    <row r="1155" spans="1:14" x14ac:dyDescent="0.25">
      <c r="A1155" t="s">
        <v>45</v>
      </c>
      <c r="B1155">
        <v>4746.8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1.2679799999999999E-3</v>
      </c>
      <c r="L1155">
        <v>0.995116</v>
      </c>
      <c r="M1155">
        <v>0</v>
      </c>
      <c r="N1155" t="s">
        <v>43</v>
      </c>
    </row>
    <row r="1156" spans="1:14" x14ac:dyDescent="0.25">
      <c r="A1156" t="s">
        <v>45</v>
      </c>
      <c r="B1156">
        <v>4744.68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1.2320600000000001E-3</v>
      </c>
      <c r="L1156">
        <v>0.995116</v>
      </c>
      <c r="M1156">
        <v>0</v>
      </c>
      <c r="N1156" t="s">
        <v>43</v>
      </c>
    </row>
    <row r="1157" spans="1:14" x14ac:dyDescent="0.25">
      <c r="A1157" t="s">
        <v>45</v>
      </c>
      <c r="B1157">
        <v>4746.8900000000003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1.29116E-3</v>
      </c>
      <c r="L1157">
        <v>0.995116</v>
      </c>
      <c r="M1157">
        <v>0</v>
      </c>
      <c r="N1157" t="s">
        <v>43</v>
      </c>
    </row>
    <row r="1158" spans="1:14" x14ac:dyDescent="0.25">
      <c r="A1158" t="s">
        <v>45</v>
      </c>
      <c r="B1158">
        <v>4745.49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1.25467E-3</v>
      </c>
      <c r="L1158">
        <v>0.995116</v>
      </c>
      <c r="M1158">
        <v>0</v>
      </c>
      <c r="N1158" t="s">
        <v>43</v>
      </c>
    </row>
    <row r="1159" spans="1:14" x14ac:dyDescent="0.25">
      <c r="A1159" t="s">
        <v>45</v>
      </c>
      <c r="B1159">
        <v>4749.22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1.2382199999999999E-3</v>
      </c>
      <c r="L1159">
        <v>0.99511499999999997</v>
      </c>
      <c r="M1159">
        <v>0</v>
      </c>
      <c r="N1159" t="s">
        <v>43</v>
      </c>
    </row>
    <row r="1160" spans="1:14" x14ac:dyDescent="0.25">
      <c r="A1160" t="s">
        <v>45</v>
      </c>
      <c r="B1160">
        <v>4744.43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1.23186E-3</v>
      </c>
      <c r="L1160">
        <v>0.995116</v>
      </c>
      <c r="M1160">
        <v>0</v>
      </c>
      <c r="N1160" t="s">
        <v>43</v>
      </c>
    </row>
    <row r="1161" spans="1:14" x14ac:dyDescent="0.25">
      <c r="A1161" t="s">
        <v>45</v>
      </c>
      <c r="B1161">
        <v>4746.17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1.2328899999999999E-3</v>
      </c>
      <c r="L1161">
        <v>0.99511499999999997</v>
      </c>
      <c r="M1161">
        <v>0</v>
      </c>
      <c r="N1161" t="s">
        <v>43</v>
      </c>
    </row>
    <row r="1162" spans="1:14" x14ac:dyDescent="0.25">
      <c r="A1162" t="s">
        <v>45</v>
      </c>
      <c r="B1162">
        <v>4737.6400000000003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1.2700599999999999E-3</v>
      </c>
      <c r="L1162">
        <v>0.99511400000000005</v>
      </c>
      <c r="M1162">
        <v>0</v>
      </c>
      <c r="N1162" t="s">
        <v>43</v>
      </c>
    </row>
    <row r="1163" spans="1:14" x14ac:dyDescent="0.25">
      <c r="A1163" t="s">
        <v>45</v>
      </c>
      <c r="B1163">
        <v>4739.3500000000004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1.23065E-3</v>
      </c>
      <c r="L1163">
        <v>0.995116</v>
      </c>
      <c r="M1163">
        <v>0</v>
      </c>
      <c r="N1163" t="s">
        <v>43</v>
      </c>
    </row>
    <row r="1164" spans="1:14" x14ac:dyDescent="0.25">
      <c r="A1164" t="s">
        <v>45</v>
      </c>
      <c r="B1164">
        <v>4743.5600000000004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1.23106E-3</v>
      </c>
      <c r="L1164">
        <v>0.995116</v>
      </c>
      <c r="M1164">
        <v>24</v>
      </c>
      <c r="N1164" t="s">
        <v>43</v>
      </c>
    </row>
    <row r="1165" spans="1:14" x14ac:dyDescent="0.25">
      <c r="A1165" t="s">
        <v>45</v>
      </c>
      <c r="B1165">
        <v>4743.2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1.23062E-3</v>
      </c>
      <c r="L1165">
        <v>0.99511499999999997</v>
      </c>
      <c r="M1165">
        <v>0</v>
      </c>
      <c r="N1165" t="s">
        <v>43</v>
      </c>
    </row>
    <row r="1166" spans="1:14" x14ac:dyDescent="0.25">
      <c r="A1166" t="s">
        <v>45</v>
      </c>
      <c r="B1166">
        <v>4742.0200000000004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1.2942299999999999E-3</v>
      </c>
      <c r="L1166">
        <v>0.995116</v>
      </c>
      <c r="M1166">
        <v>0</v>
      </c>
      <c r="N1166" t="s">
        <v>43</v>
      </c>
    </row>
    <row r="1167" spans="1:14" x14ac:dyDescent="0.25">
      <c r="A1167" t="s">
        <v>45</v>
      </c>
      <c r="B1167">
        <v>4743.1499999999996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1.2714499999999999E-3</v>
      </c>
      <c r="L1167">
        <v>0.995116</v>
      </c>
      <c r="M1167">
        <v>0</v>
      </c>
      <c r="N1167" t="s">
        <v>43</v>
      </c>
    </row>
    <row r="1168" spans="1:14" x14ac:dyDescent="0.25">
      <c r="A1168" t="s">
        <v>45</v>
      </c>
      <c r="B1168">
        <v>4740.7700000000004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1.2597299999999999E-3</v>
      </c>
      <c r="L1168">
        <v>0.99511499999999997</v>
      </c>
      <c r="M1168">
        <v>0</v>
      </c>
      <c r="N1168" t="s">
        <v>43</v>
      </c>
    </row>
    <row r="1169" spans="1:25" x14ac:dyDescent="0.25">
      <c r="A1169" t="s">
        <v>45</v>
      </c>
      <c r="B1169">
        <v>4742.18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1.3780999999999999E-3</v>
      </c>
      <c r="L1169">
        <v>0.995116</v>
      </c>
      <c r="M1169">
        <v>0</v>
      </c>
      <c r="N1169" t="s">
        <v>43</v>
      </c>
    </row>
    <row r="1170" spans="1:25" x14ac:dyDescent="0.25">
      <c r="A1170" t="s">
        <v>45</v>
      </c>
      <c r="B1170">
        <v>4739.91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1.26012E-3</v>
      </c>
      <c r="L1170">
        <v>0.995116</v>
      </c>
      <c r="M1170">
        <v>0</v>
      </c>
      <c r="N1170" t="s">
        <v>43</v>
      </c>
    </row>
    <row r="1171" spans="1:25" x14ac:dyDescent="0.25">
      <c r="A1171" t="s">
        <v>45</v>
      </c>
      <c r="B1171">
        <v>4741.54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1.2301899999999999E-3</v>
      </c>
      <c r="L1171">
        <v>0.99511499999999997</v>
      </c>
      <c r="M1171">
        <v>0</v>
      </c>
      <c r="N1171" t="s">
        <v>43</v>
      </c>
    </row>
    <row r="1172" spans="1:25" x14ac:dyDescent="0.25">
      <c r="A1172" t="s">
        <v>45</v>
      </c>
      <c r="B1172">
        <v>4742.3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0.995116</v>
      </c>
      <c r="M1172">
        <v>0</v>
      </c>
      <c r="N1172" t="s">
        <v>43</v>
      </c>
    </row>
    <row r="1173" spans="1:25" x14ac:dyDescent="0.25">
      <c r="A1173" t="s">
        <v>45</v>
      </c>
      <c r="B1173">
        <v>4740.32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1.4001300000000001E-3</v>
      </c>
      <c r="L1173">
        <v>0.99511400000000005</v>
      </c>
      <c r="M1173">
        <v>0</v>
      </c>
      <c r="N1173" t="s">
        <v>43</v>
      </c>
    </row>
    <row r="1174" spans="1:25" x14ac:dyDescent="0.25">
      <c r="A1174" t="s">
        <v>45</v>
      </c>
      <c r="B1174">
        <v>4740.21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1.25548E-3</v>
      </c>
      <c r="L1174">
        <v>0.99511400000000005</v>
      </c>
      <c r="M1174">
        <v>0</v>
      </c>
      <c r="N1174" t="s">
        <v>43</v>
      </c>
    </row>
    <row r="1175" spans="1:25" x14ac:dyDescent="0.25">
      <c r="A1175" t="s">
        <v>45</v>
      </c>
      <c r="B1175">
        <v>4735.26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1.2316899999999999E-3</v>
      </c>
      <c r="L1175">
        <v>0.995112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4740.1899999999996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1.24116E-3</v>
      </c>
      <c r="L1176">
        <v>0.995116</v>
      </c>
      <c r="M1176">
        <v>0</v>
      </c>
      <c r="N1176" t="s">
        <v>43</v>
      </c>
      <c r="R1176">
        <f>AVERAGE(B1127:B1176)</f>
        <v>4743.0129999999999</v>
      </c>
      <c r="S1176">
        <f>AVERAGE(C1127:C1176)</f>
        <v>0</v>
      </c>
      <c r="U1176">
        <f>_xlfn.VAR.P(B1127:B1176)</f>
        <v>12.419653000000231</v>
      </c>
      <c r="V1176">
        <f>_xlfn.VAR.P(C1127:C1176)</f>
        <v>0</v>
      </c>
      <c r="X1176">
        <f>1.96*SQRT(U1176)/50</f>
        <v>0.13814678999499175</v>
      </c>
      <c r="Y1176">
        <f>1.96*SQRT(V1176)/50</f>
        <v>0</v>
      </c>
    </row>
    <row r="1177" spans="1:25" x14ac:dyDescent="0.25">
      <c r="A1177" t="s">
        <v>46</v>
      </c>
      <c r="B1177">
        <v>237161.86658199999</v>
      </c>
      <c r="C1177" t="s">
        <v>37</v>
      </c>
    </row>
    <row r="1178" spans="1:25" x14ac:dyDescent="0.25">
      <c r="A1178" t="s">
        <v>47</v>
      </c>
      <c r="B1178">
        <v>4316.87</v>
      </c>
      <c r="C1178">
        <v>4316.62</v>
      </c>
      <c r="D1178">
        <v>4316.45</v>
      </c>
      <c r="E1178">
        <v>4311.8500000000004</v>
      </c>
      <c r="F1178">
        <v>246.405</v>
      </c>
      <c r="G1178">
        <v>0</v>
      </c>
      <c r="H1178">
        <v>131.07</v>
      </c>
      <c r="I1178">
        <v>0</v>
      </c>
      <c r="J1178">
        <v>1.29751E-3</v>
      </c>
      <c r="K1178">
        <v>0.99511499999999997</v>
      </c>
      <c r="L1178">
        <v>0</v>
      </c>
      <c r="M1178" t="s">
        <v>43</v>
      </c>
    </row>
    <row r="1179" spans="1:25" x14ac:dyDescent="0.25">
      <c r="A1179" t="s">
        <v>47</v>
      </c>
      <c r="B1179">
        <v>4318.3</v>
      </c>
      <c r="C1179">
        <v>4318.12</v>
      </c>
      <c r="D1179">
        <v>4317.99</v>
      </c>
      <c r="E1179">
        <v>4313.3900000000003</v>
      </c>
      <c r="F1179">
        <v>246.386</v>
      </c>
      <c r="G1179">
        <v>0</v>
      </c>
      <c r="H1179">
        <v>131.03299999999999</v>
      </c>
      <c r="I1179">
        <v>0</v>
      </c>
      <c r="J1179">
        <v>1.2487100000000001E-3</v>
      </c>
      <c r="K1179">
        <v>0.995116</v>
      </c>
      <c r="L1179">
        <v>0</v>
      </c>
      <c r="M1179" t="s">
        <v>43</v>
      </c>
    </row>
    <row r="1180" spans="1:25" x14ac:dyDescent="0.25">
      <c r="A1180" t="s">
        <v>47</v>
      </c>
      <c r="B1180">
        <v>4317.3100000000004</v>
      </c>
      <c r="C1180">
        <v>4317.1499999999996</v>
      </c>
      <c r="D1180">
        <v>4317.01</v>
      </c>
      <c r="E1180">
        <v>4312.42</v>
      </c>
      <c r="F1180">
        <v>246.44499999999999</v>
      </c>
      <c r="G1180">
        <v>0</v>
      </c>
      <c r="H1180">
        <v>131.10300000000001</v>
      </c>
      <c r="I1180">
        <v>0</v>
      </c>
      <c r="J1180">
        <v>1.3343999999999999E-3</v>
      </c>
      <c r="K1180">
        <v>0.995116</v>
      </c>
      <c r="L1180">
        <v>0</v>
      </c>
      <c r="M1180" t="s">
        <v>43</v>
      </c>
    </row>
    <row r="1181" spans="1:25" x14ac:dyDescent="0.25">
      <c r="A1181" t="s">
        <v>47</v>
      </c>
      <c r="B1181">
        <v>4320.25</v>
      </c>
      <c r="C1181">
        <v>4320.07</v>
      </c>
      <c r="D1181">
        <v>4319.9399999999996</v>
      </c>
      <c r="E1181">
        <v>4315.33</v>
      </c>
      <c r="F1181">
        <v>246.53399999999999</v>
      </c>
      <c r="G1181">
        <v>0</v>
      </c>
      <c r="H1181">
        <v>131.07499999999999</v>
      </c>
      <c r="I1181">
        <v>0</v>
      </c>
      <c r="J1181">
        <v>1.2524999999999999E-3</v>
      </c>
      <c r="K1181">
        <v>0.99511499999999997</v>
      </c>
      <c r="L1181">
        <v>0</v>
      </c>
      <c r="M1181" t="s">
        <v>43</v>
      </c>
    </row>
    <row r="1182" spans="1:25" x14ac:dyDescent="0.25">
      <c r="A1182" t="s">
        <v>47</v>
      </c>
      <c r="B1182">
        <v>4314.37</v>
      </c>
      <c r="C1182">
        <v>4314.2</v>
      </c>
      <c r="D1182">
        <v>4314.07</v>
      </c>
      <c r="E1182">
        <v>4309.4799999999996</v>
      </c>
      <c r="F1182">
        <v>246.29499999999999</v>
      </c>
      <c r="G1182">
        <v>0</v>
      </c>
      <c r="H1182">
        <v>131.01499999999999</v>
      </c>
      <c r="I1182">
        <v>0</v>
      </c>
      <c r="J1182">
        <v>1.3286800000000001E-3</v>
      </c>
      <c r="K1182">
        <v>0.995116</v>
      </c>
      <c r="L1182">
        <v>0</v>
      </c>
      <c r="M1182" t="s">
        <v>43</v>
      </c>
    </row>
    <row r="1183" spans="1:25" x14ac:dyDescent="0.25">
      <c r="A1183" t="s">
        <v>47</v>
      </c>
      <c r="B1183">
        <v>4319.2700000000004</v>
      </c>
      <c r="C1183">
        <v>4319.1099999999997</v>
      </c>
      <c r="D1183">
        <v>4318.97</v>
      </c>
      <c r="E1183">
        <v>4314.37</v>
      </c>
      <c r="F1183">
        <v>246.453</v>
      </c>
      <c r="G1183">
        <v>0</v>
      </c>
      <c r="H1183">
        <v>131.09399999999999</v>
      </c>
      <c r="I1183">
        <v>0</v>
      </c>
      <c r="J1183">
        <v>1.48678E-3</v>
      </c>
      <c r="K1183">
        <v>0.99511499999999997</v>
      </c>
      <c r="L1183">
        <v>0</v>
      </c>
      <c r="M1183" t="s">
        <v>43</v>
      </c>
    </row>
    <row r="1184" spans="1:25" x14ac:dyDescent="0.25">
      <c r="A1184" t="s">
        <v>47</v>
      </c>
      <c r="B1184">
        <v>4319.9399999999996</v>
      </c>
      <c r="C1184">
        <v>4319.7700000000004</v>
      </c>
      <c r="D1184">
        <v>4319.6400000000003</v>
      </c>
      <c r="E1184">
        <v>4315.03</v>
      </c>
      <c r="F1184">
        <v>246.38300000000001</v>
      </c>
      <c r="G1184">
        <v>0</v>
      </c>
      <c r="H1184">
        <v>131.173</v>
      </c>
      <c r="I1184">
        <v>0</v>
      </c>
      <c r="J1184">
        <v>1.2307500000000001E-3</v>
      </c>
      <c r="K1184">
        <v>0.995116</v>
      </c>
      <c r="L1184">
        <v>0</v>
      </c>
      <c r="M1184" t="s">
        <v>43</v>
      </c>
    </row>
    <row r="1185" spans="1:13" x14ac:dyDescent="0.25">
      <c r="A1185" t="s">
        <v>47</v>
      </c>
      <c r="B1185">
        <v>4319.57</v>
      </c>
      <c r="C1185">
        <v>4319.3900000000003</v>
      </c>
      <c r="D1185">
        <v>4319.25</v>
      </c>
      <c r="E1185">
        <v>4314.66</v>
      </c>
      <c r="F1185">
        <v>246.54499999999999</v>
      </c>
      <c r="G1185">
        <v>0</v>
      </c>
      <c r="H1185">
        <v>131.14599999999999</v>
      </c>
      <c r="I1185">
        <v>0</v>
      </c>
      <c r="J1185">
        <v>1.23361E-3</v>
      </c>
      <c r="K1185">
        <v>0.99509700000000001</v>
      </c>
      <c r="L1185">
        <v>0</v>
      </c>
      <c r="M1185" t="s">
        <v>43</v>
      </c>
    </row>
    <row r="1186" spans="1:13" x14ac:dyDescent="0.25">
      <c r="A1186" t="s">
        <v>47</v>
      </c>
      <c r="B1186">
        <v>4318.38</v>
      </c>
      <c r="C1186">
        <v>4318.21</v>
      </c>
      <c r="D1186">
        <v>4318.08</v>
      </c>
      <c r="E1186">
        <v>4313.47</v>
      </c>
      <c r="F1186">
        <v>246.42</v>
      </c>
      <c r="G1186">
        <v>0</v>
      </c>
      <c r="H1186">
        <v>130.99600000000001</v>
      </c>
      <c r="I1186">
        <v>0</v>
      </c>
      <c r="J1186">
        <v>1.23347E-3</v>
      </c>
      <c r="K1186">
        <v>0.995116</v>
      </c>
      <c r="L1186">
        <v>0</v>
      </c>
      <c r="M1186" t="s">
        <v>43</v>
      </c>
    </row>
    <row r="1187" spans="1:13" x14ac:dyDescent="0.25">
      <c r="A1187" t="s">
        <v>47</v>
      </c>
      <c r="B1187">
        <v>4321.87</v>
      </c>
      <c r="C1187">
        <v>4321.6899999999996</v>
      </c>
      <c r="D1187">
        <v>4321.5200000000004</v>
      </c>
      <c r="E1187">
        <v>4316.91</v>
      </c>
      <c r="F1187">
        <v>246.53700000000001</v>
      </c>
      <c r="G1187">
        <v>0</v>
      </c>
      <c r="H1187">
        <v>131.02799999999999</v>
      </c>
      <c r="I1187">
        <v>0</v>
      </c>
      <c r="J1187">
        <v>1.40584E-3</v>
      </c>
      <c r="K1187">
        <v>0.99511499999999997</v>
      </c>
      <c r="L1187">
        <v>0</v>
      </c>
      <c r="M1187" t="s">
        <v>43</v>
      </c>
    </row>
    <row r="1188" spans="1:13" x14ac:dyDescent="0.25">
      <c r="A1188" t="s">
        <v>47</v>
      </c>
      <c r="B1188">
        <v>4323.25</v>
      </c>
      <c r="C1188">
        <v>4323.0200000000004</v>
      </c>
      <c r="D1188">
        <v>4322.88</v>
      </c>
      <c r="E1188">
        <v>4318.28</v>
      </c>
      <c r="F1188">
        <v>246.471</v>
      </c>
      <c r="G1188">
        <v>0</v>
      </c>
      <c r="H1188">
        <v>131.12799999999999</v>
      </c>
      <c r="I1188">
        <v>0</v>
      </c>
      <c r="J1188">
        <v>1.24127E-3</v>
      </c>
      <c r="K1188">
        <v>0.995116</v>
      </c>
      <c r="L1188">
        <v>0</v>
      </c>
      <c r="M1188" t="s">
        <v>43</v>
      </c>
    </row>
    <row r="1189" spans="1:13" x14ac:dyDescent="0.25">
      <c r="A1189" t="s">
        <v>47</v>
      </c>
      <c r="B1189">
        <v>4317.2700000000004</v>
      </c>
      <c r="C1189">
        <v>4317.0600000000004</v>
      </c>
      <c r="D1189">
        <v>4316.8900000000003</v>
      </c>
      <c r="E1189">
        <v>4312.3</v>
      </c>
      <c r="F1189">
        <v>246.429</v>
      </c>
      <c r="G1189">
        <v>0</v>
      </c>
      <c r="H1189">
        <v>131.096</v>
      </c>
      <c r="I1189">
        <v>0</v>
      </c>
      <c r="J1189">
        <v>1.28932E-3</v>
      </c>
      <c r="K1189">
        <v>0.995116</v>
      </c>
      <c r="L1189">
        <v>0</v>
      </c>
      <c r="M1189" t="s">
        <v>43</v>
      </c>
    </row>
    <row r="1190" spans="1:13" x14ac:dyDescent="0.25">
      <c r="A1190" t="s">
        <v>47</v>
      </c>
      <c r="B1190">
        <v>4317.74</v>
      </c>
      <c r="C1190">
        <v>4317.51</v>
      </c>
      <c r="D1190">
        <v>4317.38</v>
      </c>
      <c r="E1190">
        <v>4312.79</v>
      </c>
      <c r="F1190">
        <v>246.447</v>
      </c>
      <c r="G1190">
        <v>0</v>
      </c>
      <c r="H1190">
        <v>131.11199999999999</v>
      </c>
      <c r="I1190">
        <v>0</v>
      </c>
      <c r="J1190">
        <v>1.3593399999999999E-3</v>
      </c>
      <c r="K1190">
        <v>0.995116</v>
      </c>
      <c r="L1190">
        <v>0</v>
      </c>
      <c r="M1190" t="s">
        <v>43</v>
      </c>
    </row>
    <row r="1191" spans="1:13" x14ac:dyDescent="0.25">
      <c r="A1191" t="s">
        <v>47</v>
      </c>
      <c r="B1191">
        <v>4318.47</v>
      </c>
      <c r="C1191">
        <v>4318.29</v>
      </c>
      <c r="D1191">
        <v>4318.16</v>
      </c>
      <c r="E1191">
        <v>4313.5600000000004</v>
      </c>
      <c r="F1191">
        <v>246.44800000000001</v>
      </c>
      <c r="G1191">
        <v>0</v>
      </c>
      <c r="H1191">
        <v>131.15899999999999</v>
      </c>
      <c r="I1191">
        <v>0</v>
      </c>
      <c r="J1191">
        <v>1.3326799999999999E-3</v>
      </c>
      <c r="K1191">
        <v>0.995116</v>
      </c>
      <c r="L1191">
        <v>0</v>
      </c>
      <c r="M1191" t="s">
        <v>43</v>
      </c>
    </row>
    <row r="1192" spans="1:13" x14ac:dyDescent="0.25">
      <c r="A1192" t="s">
        <v>47</v>
      </c>
      <c r="B1192">
        <v>4316.7700000000004</v>
      </c>
      <c r="C1192">
        <v>4316.6000000000004</v>
      </c>
      <c r="D1192">
        <v>4316.47</v>
      </c>
      <c r="E1192">
        <v>4311.8599999999997</v>
      </c>
      <c r="F1192">
        <v>246.38499999999999</v>
      </c>
      <c r="G1192">
        <v>0</v>
      </c>
      <c r="H1192">
        <v>130.983</v>
      </c>
      <c r="I1192">
        <v>0</v>
      </c>
      <c r="J1192">
        <v>1.2302700000000001E-3</v>
      </c>
      <c r="K1192">
        <v>0.995116</v>
      </c>
      <c r="L1192">
        <v>0</v>
      </c>
      <c r="M1192" t="s">
        <v>43</v>
      </c>
    </row>
    <row r="1193" spans="1:13" x14ac:dyDescent="0.25">
      <c r="A1193" t="s">
        <v>47</v>
      </c>
      <c r="B1193">
        <v>4320.18</v>
      </c>
      <c r="C1193">
        <v>4320.01</v>
      </c>
      <c r="D1193">
        <v>4319.8599999999997</v>
      </c>
      <c r="E1193">
        <v>4315.2700000000004</v>
      </c>
      <c r="F1193">
        <v>246.429</v>
      </c>
      <c r="G1193">
        <v>0</v>
      </c>
      <c r="H1193">
        <v>131.02799999999999</v>
      </c>
      <c r="I1193">
        <v>0</v>
      </c>
      <c r="J1193">
        <v>1.32898E-3</v>
      </c>
      <c r="K1193">
        <v>0.99511499999999997</v>
      </c>
      <c r="L1193">
        <v>0</v>
      </c>
      <c r="M1193" t="s">
        <v>43</v>
      </c>
    </row>
    <row r="1194" spans="1:13" x14ac:dyDescent="0.25">
      <c r="A1194" t="s">
        <v>47</v>
      </c>
      <c r="B1194">
        <v>4321.68</v>
      </c>
      <c r="C1194">
        <v>4321.49</v>
      </c>
      <c r="D1194">
        <v>4321.3500000000004</v>
      </c>
      <c r="E1194">
        <v>4316.75</v>
      </c>
      <c r="F1194">
        <v>246.51400000000001</v>
      </c>
      <c r="G1194">
        <v>0</v>
      </c>
      <c r="H1194">
        <v>131.048</v>
      </c>
      <c r="I1194">
        <v>0</v>
      </c>
      <c r="J1194">
        <v>1.43337E-3</v>
      </c>
      <c r="K1194">
        <v>0.995116</v>
      </c>
      <c r="L1194">
        <v>0</v>
      </c>
      <c r="M1194" t="s">
        <v>43</v>
      </c>
    </row>
    <row r="1195" spans="1:13" x14ac:dyDescent="0.25">
      <c r="A1195" t="s">
        <v>47</v>
      </c>
      <c r="B1195">
        <v>4316.83</v>
      </c>
      <c r="C1195">
        <v>4316.63</v>
      </c>
      <c r="D1195">
        <v>4316.5</v>
      </c>
      <c r="E1195">
        <v>4311.91</v>
      </c>
      <c r="F1195">
        <v>246.381</v>
      </c>
      <c r="G1195">
        <v>0</v>
      </c>
      <c r="H1195">
        <v>131.029</v>
      </c>
      <c r="I1195">
        <v>0</v>
      </c>
      <c r="J1195">
        <v>1.3373899999999999E-3</v>
      </c>
      <c r="K1195">
        <v>0.995116</v>
      </c>
      <c r="L1195">
        <v>0</v>
      </c>
      <c r="M1195" t="s">
        <v>43</v>
      </c>
    </row>
    <row r="1196" spans="1:13" x14ac:dyDescent="0.25">
      <c r="A1196" t="s">
        <v>47</v>
      </c>
      <c r="B1196">
        <v>4322.7</v>
      </c>
      <c r="C1196">
        <v>4322.5200000000004</v>
      </c>
      <c r="D1196">
        <v>4322.3900000000003</v>
      </c>
      <c r="E1196">
        <v>4317.79</v>
      </c>
      <c r="F1196">
        <v>246.39400000000001</v>
      </c>
      <c r="G1196">
        <v>0</v>
      </c>
      <c r="H1196">
        <v>131.084</v>
      </c>
      <c r="I1196">
        <v>0</v>
      </c>
      <c r="J1196">
        <v>1.2354200000000001E-3</v>
      </c>
      <c r="K1196">
        <v>0.99511499999999997</v>
      </c>
      <c r="L1196">
        <v>0</v>
      </c>
      <c r="M1196" t="s">
        <v>43</v>
      </c>
    </row>
    <row r="1197" spans="1:13" x14ac:dyDescent="0.25">
      <c r="A1197" t="s">
        <v>47</v>
      </c>
      <c r="B1197">
        <v>4318.09</v>
      </c>
      <c r="C1197">
        <v>4317.92</v>
      </c>
      <c r="D1197">
        <v>4317.79</v>
      </c>
      <c r="E1197">
        <v>4313.1899999999996</v>
      </c>
      <c r="F1197">
        <v>246.40799999999999</v>
      </c>
      <c r="G1197">
        <v>0</v>
      </c>
      <c r="H1197">
        <v>131.089</v>
      </c>
      <c r="I1197">
        <v>0</v>
      </c>
      <c r="J1197">
        <v>1.23756E-3</v>
      </c>
      <c r="K1197">
        <v>0.995116</v>
      </c>
      <c r="L1197">
        <v>0</v>
      </c>
      <c r="M1197" t="s">
        <v>43</v>
      </c>
    </row>
    <row r="1198" spans="1:13" x14ac:dyDescent="0.25">
      <c r="A1198" t="s">
        <v>47</v>
      </c>
      <c r="B1198">
        <v>4321.43</v>
      </c>
      <c r="C1198">
        <v>4321.2700000000004</v>
      </c>
      <c r="D1198">
        <v>4321.13</v>
      </c>
      <c r="E1198">
        <v>4316.54</v>
      </c>
      <c r="F1198">
        <v>246.4</v>
      </c>
      <c r="G1198">
        <v>0</v>
      </c>
      <c r="H1198">
        <v>131.07300000000001</v>
      </c>
      <c r="I1198">
        <v>0</v>
      </c>
      <c r="J1198">
        <v>1.2440400000000001E-3</v>
      </c>
      <c r="K1198">
        <v>0.995116</v>
      </c>
      <c r="L1198">
        <v>0</v>
      </c>
      <c r="M1198" t="s">
        <v>43</v>
      </c>
    </row>
    <row r="1199" spans="1:13" x14ac:dyDescent="0.25">
      <c r="A1199" t="s">
        <v>47</v>
      </c>
      <c r="B1199">
        <v>4320.03</v>
      </c>
      <c r="C1199">
        <v>4319.8599999999997</v>
      </c>
      <c r="D1199">
        <v>4319.7299999999996</v>
      </c>
      <c r="E1199">
        <v>4315.13</v>
      </c>
      <c r="F1199">
        <v>246.566</v>
      </c>
      <c r="G1199">
        <v>0</v>
      </c>
      <c r="H1199">
        <v>130.99299999999999</v>
      </c>
      <c r="I1199">
        <v>0</v>
      </c>
      <c r="J1199">
        <v>1.34742E-3</v>
      </c>
      <c r="K1199">
        <v>0.995116</v>
      </c>
      <c r="L1199">
        <v>0</v>
      </c>
      <c r="M1199" t="s">
        <v>43</v>
      </c>
    </row>
    <row r="1200" spans="1:13" x14ac:dyDescent="0.25">
      <c r="A1200" t="s">
        <v>47</v>
      </c>
      <c r="B1200">
        <v>4317.04</v>
      </c>
      <c r="C1200">
        <v>4316.8599999999997</v>
      </c>
      <c r="D1200">
        <v>4316.7299999999996</v>
      </c>
      <c r="E1200">
        <v>4312.13</v>
      </c>
      <c r="F1200">
        <v>246.31899999999999</v>
      </c>
      <c r="G1200">
        <v>0</v>
      </c>
      <c r="H1200">
        <v>131.01499999999999</v>
      </c>
      <c r="I1200">
        <v>0</v>
      </c>
      <c r="J1200">
        <v>1.23587E-3</v>
      </c>
      <c r="K1200">
        <v>0.99511400000000005</v>
      </c>
      <c r="L1200">
        <v>0</v>
      </c>
      <c r="M1200" t="s">
        <v>43</v>
      </c>
    </row>
    <row r="1201" spans="1:13" x14ac:dyDescent="0.25">
      <c r="A1201" t="s">
        <v>47</v>
      </c>
      <c r="B1201">
        <v>4319.28</v>
      </c>
      <c r="C1201">
        <v>4319.09</v>
      </c>
      <c r="D1201">
        <v>4318.96</v>
      </c>
      <c r="E1201">
        <v>4314.3599999999997</v>
      </c>
      <c r="F1201">
        <v>246.547</v>
      </c>
      <c r="G1201">
        <v>0</v>
      </c>
      <c r="H1201">
        <v>131.07300000000001</v>
      </c>
      <c r="I1201">
        <v>0</v>
      </c>
      <c r="J1201">
        <v>1.23131E-3</v>
      </c>
      <c r="K1201">
        <v>0.995116</v>
      </c>
      <c r="L1201">
        <v>0</v>
      </c>
      <c r="M1201" t="s">
        <v>43</v>
      </c>
    </row>
    <row r="1202" spans="1:13" x14ac:dyDescent="0.25">
      <c r="A1202" t="s">
        <v>47</v>
      </c>
      <c r="B1202">
        <v>4320.63</v>
      </c>
      <c r="C1202">
        <v>4320.4399999999996</v>
      </c>
      <c r="D1202">
        <v>4320.3</v>
      </c>
      <c r="E1202">
        <v>4315.6899999999996</v>
      </c>
      <c r="F1202">
        <v>246.346</v>
      </c>
      <c r="G1202">
        <v>0</v>
      </c>
      <c r="H1202">
        <v>131.01900000000001</v>
      </c>
      <c r="I1202">
        <v>0</v>
      </c>
      <c r="J1202">
        <v>1.2459999999999999E-3</v>
      </c>
      <c r="K1202">
        <v>0.99511499999999997</v>
      </c>
      <c r="L1202">
        <v>0</v>
      </c>
      <c r="M1202" t="s">
        <v>43</v>
      </c>
    </row>
    <row r="1203" spans="1:13" x14ac:dyDescent="0.25">
      <c r="A1203" t="s">
        <v>47</v>
      </c>
      <c r="B1203">
        <v>4319.57</v>
      </c>
      <c r="C1203">
        <v>4319.3900000000003</v>
      </c>
      <c r="D1203">
        <v>4319.25</v>
      </c>
      <c r="E1203">
        <v>4314.6499999999996</v>
      </c>
      <c r="F1203">
        <v>246.529</v>
      </c>
      <c r="G1203">
        <v>0</v>
      </c>
      <c r="H1203">
        <v>131.02199999999999</v>
      </c>
      <c r="I1203">
        <v>0</v>
      </c>
      <c r="J1203">
        <v>1.2590500000000001E-3</v>
      </c>
      <c r="K1203">
        <v>0.995116</v>
      </c>
      <c r="L1203">
        <v>0</v>
      </c>
      <c r="M1203" t="s">
        <v>43</v>
      </c>
    </row>
    <row r="1204" spans="1:13" x14ac:dyDescent="0.25">
      <c r="A1204" t="s">
        <v>47</v>
      </c>
      <c r="B1204">
        <v>4314.16</v>
      </c>
      <c r="C1204">
        <v>4313.9799999999996</v>
      </c>
      <c r="D1204">
        <v>4313.8500000000004</v>
      </c>
      <c r="E1204">
        <v>4309.2299999999996</v>
      </c>
      <c r="F1204">
        <v>246.417</v>
      </c>
      <c r="G1204">
        <v>0</v>
      </c>
      <c r="H1204">
        <v>130.97800000000001</v>
      </c>
      <c r="I1204">
        <v>0</v>
      </c>
      <c r="J1204">
        <v>1.2301199999999999E-3</v>
      </c>
      <c r="K1204">
        <v>0.99511499999999997</v>
      </c>
      <c r="L1204">
        <v>0</v>
      </c>
      <c r="M1204" t="s">
        <v>43</v>
      </c>
    </row>
    <row r="1205" spans="1:13" x14ac:dyDescent="0.25">
      <c r="A1205" t="s">
        <v>47</v>
      </c>
      <c r="B1205">
        <v>4316.99</v>
      </c>
      <c r="C1205">
        <v>4316.8100000000004</v>
      </c>
      <c r="D1205">
        <v>4316.68</v>
      </c>
      <c r="E1205">
        <v>4312.08</v>
      </c>
      <c r="F1205">
        <v>246.364</v>
      </c>
      <c r="G1205">
        <v>0</v>
      </c>
      <c r="H1205">
        <v>131.01599999999999</v>
      </c>
      <c r="I1205">
        <v>0</v>
      </c>
      <c r="J1205">
        <v>1.26863E-3</v>
      </c>
      <c r="K1205">
        <v>0.995116</v>
      </c>
      <c r="L1205">
        <v>0</v>
      </c>
      <c r="M1205" t="s">
        <v>43</v>
      </c>
    </row>
    <row r="1206" spans="1:13" x14ac:dyDescent="0.25">
      <c r="A1206" t="s">
        <v>47</v>
      </c>
      <c r="B1206">
        <v>4322.34</v>
      </c>
      <c r="C1206">
        <v>4322.18</v>
      </c>
      <c r="D1206">
        <v>4322.04</v>
      </c>
      <c r="E1206">
        <v>4317.45</v>
      </c>
      <c r="F1206">
        <v>246.27099999999999</v>
      </c>
      <c r="G1206">
        <v>0</v>
      </c>
      <c r="H1206">
        <v>131.02799999999999</v>
      </c>
      <c r="I1206">
        <v>0</v>
      </c>
      <c r="J1206">
        <v>1.24504E-3</v>
      </c>
      <c r="K1206">
        <v>0.995116</v>
      </c>
      <c r="L1206">
        <v>0</v>
      </c>
      <c r="M1206" t="s">
        <v>43</v>
      </c>
    </row>
    <row r="1207" spans="1:13" x14ac:dyDescent="0.25">
      <c r="A1207" t="s">
        <v>47</v>
      </c>
      <c r="B1207">
        <v>4320.0200000000004</v>
      </c>
      <c r="C1207">
        <v>4319.8500000000004</v>
      </c>
      <c r="D1207">
        <v>4319.72</v>
      </c>
      <c r="E1207">
        <v>4315.1099999999997</v>
      </c>
      <c r="F1207">
        <v>246.26499999999999</v>
      </c>
      <c r="G1207">
        <v>0</v>
      </c>
      <c r="H1207">
        <v>131.05099999999999</v>
      </c>
      <c r="I1207">
        <v>0</v>
      </c>
      <c r="J1207">
        <v>1.2484099999999999E-3</v>
      </c>
      <c r="K1207">
        <v>0.995116</v>
      </c>
      <c r="L1207">
        <v>0</v>
      </c>
      <c r="M1207" t="s">
        <v>43</v>
      </c>
    </row>
    <row r="1208" spans="1:13" x14ac:dyDescent="0.25">
      <c r="A1208" t="s">
        <v>47</v>
      </c>
      <c r="B1208">
        <v>4322.21</v>
      </c>
      <c r="C1208">
        <v>4322.05</v>
      </c>
      <c r="D1208">
        <v>4321.92</v>
      </c>
      <c r="E1208">
        <v>4317.32</v>
      </c>
      <c r="F1208">
        <v>246.511</v>
      </c>
      <c r="G1208">
        <v>0</v>
      </c>
      <c r="H1208">
        <v>131.11199999999999</v>
      </c>
      <c r="I1208">
        <v>0</v>
      </c>
      <c r="J1208">
        <v>1.32996E-3</v>
      </c>
      <c r="K1208">
        <v>0.995112</v>
      </c>
      <c r="L1208">
        <v>0</v>
      </c>
      <c r="M1208" t="s">
        <v>43</v>
      </c>
    </row>
    <row r="1209" spans="1:13" x14ac:dyDescent="0.25">
      <c r="A1209" t="s">
        <v>47</v>
      </c>
      <c r="B1209">
        <v>4317.9399999999996</v>
      </c>
      <c r="C1209">
        <v>4317.7700000000004</v>
      </c>
      <c r="D1209">
        <v>4317.6400000000003</v>
      </c>
      <c r="E1209">
        <v>4313.03</v>
      </c>
      <c r="F1209">
        <v>246.48099999999999</v>
      </c>
      <c r="G1209">
        <v>0</v>
      </c>
      <c r="H1209">
        <v>131.07300000000001</v>
      </c>
      <c r="I1209">
        <v>0</v>
      </c>
      <c r="J1209">
        <v>1.2312600000000001E-3</v>
      </c>
      <c r="K1209">
        <v>0.995116</v>
      </c>
      <c r="L1209">
        <v>0</v>
      </c>
      <c r="M1209" t="s">
        <v>43</v>
      </c>
    </row>
    <row r="1210" spans="1:13" x14ac:dyDescent="0.25">
      <c r="A1210" t="s">
        <v>47</v>
      </c>
      <c r="B1210">
        <v>4318.96</v>
      </c>
      <c r="C1210">
        <v>4318.79</v>
      </c>
      <c r="D1210">
        <v>4318.66</v>
      </c>
      <c r="E1210">
        <v>4314.05</v>
      </c>
      <c r="F1210">
        <v>246.40199999999999</v>
      </c>
      <c r="G1210">
        <v>0</v>
      </c>
      <c r="H1210">
        <v>131.095</v>
      </c>
      <c r="I1210">
        <v>0</v>
      </c>
      <c r="J1210">
        <v>1.3517E-3</v>
      </c>
      <c r="K1210">
        <v>0.99511499999999997</v>
      </c>
      <c r="L1210">
        <v>0</v>
      </c>
      <c r="M1210" t="s">
        <v>43</v>
      </c>
    </row>
    <row r="1211" spans="1:13" x14ac:dyDescent="0.25">
      <c r="A1211" t="s">
        <v>47</v>
      </c>
      <c r="B1211">
        <v>4322.43</v>
      </c>
      <c r="C1211">
        <v>4322.26</v>
      </c>
      <c r="D1211">
        <v>4322.13</v>
      </c>
      <c r="E1211">
        <v>4317.51</v>
      </c>
      <c r="F1211">
        <v>246.55699999999999</v>
      </c>
      <c r="G1211">
        <v>0</v>
      </c>
      <c r="H1211">
        <v>131.07900000000001</v>
      </c>
      <c r="I1211">
        <v>0</v>
      </c>
      <c r="J1211">
        <v>1.2611E-3</v>
      </c>
      <c r="K1211">
        <v>0.995112</v>
      </c>
      <c r="L1211">
        <v>0</v>
      </c>
      <c r="M1211" t="s">
        <v>43</v>
      </c>
    </row>
    <row r="1212" spans="1:13" x14ac:dyDescent="0.25">
      <c r="A1212" t="s">
        <v>47</v>
      </c>
      <c r="B1212">
        <v>4320.99</v>
      </c>
      <c r="C1212">
        <v>4320.83</v>
      </c>
      <c r="D1212">
        <v>4320.7</v>
      </c>
      <c r="E1212">
        <v>4316.1000000000004</v>
      </c>
      <c r="F1212">
        <v>246.48500000000001</v>
      </c>
      <c r="G1212">
        <v>0</v>
      </c>
      <c r="H1212">
        <v>131.136</v>
      </c>
      <c r="I1212">
        <v>0</v>
      </c>
      <c r="J1212">
        <v>1.38878E-3</v>
      </c>
      <c r="K1212">
        <v>0.995116</v>
      </c>
      <c r="L1212">
        <v>0</v>
      </c>
      <c r="M1212" t="s">
        <v>43</v>
      </c>
    </row>
    <row r="1213" spans="1:13" x14ac:dyDescent="0.25">
      <c r="A1213" t="s">
        <v>47</v>
      </c>
      <c r="B1213">
        <v>4320.12</v>
      </c>
      <c r="C1213">
        <v>4319.93</v>
      </c>
      <c r="D1213">
        <v>4319.8</v>
      </c>
      <c r="E1213">
        <v>4315.21</v>
      </c>
      <c r="F1213">
        <v>246.69</v>
      </c>
      <c r="G1213">
        <v>0</v>
      </c>
      <c r="H1213">
        <v>131.11099999999999</v>
      </c>
      <c r="I1213">
        <v>0</v>
      </c>
      <c r="J1213">
        <v>1.2987599999999999E-3</v>
      </c>
      <c r="K1213">
        <v>0.995116</v>
      </c>
      <c r="L1213">
        <v>0</v>
      </c>
      <c r="M1213" t="s">
        <v>43</v>
      </c>
    </row>
    <row r="1214" spans="1:13" x14ac:dyDescent="0.25">
      <c r="A1214" t="s">
        <v>47</v>
      </c>
      <c r="B1214">
        <v>4318.21</v>
      </c>
      <c r="C1214">
        <v>4318.04</v>
      </c>
      <c r="D1214">
        <v>4317.8999999999996</v>
      </c>
      <c r="E1214">
        <v>4313.3100000000004</v>
      </c>
      <c r="F1214">
        <v>246.43899999999999</v>
      </c>
      <c r="G1214">
        <v>0</v>
      </c>
      <c r="H1214">
        <v>131.05600000000001</v>
      </c>
      <c r="I1214">
        <v>0</v>
      </c>
      <c r="J1214">
        <v>1.2326800000000001E-3</v>
      </c>
      <c r="K1214">
        <v>0.995116</v>
      </c>
      <c r="L1214">
        <v>0</v>
      </c>
      <c r="M1214" t="s">
        <v>43</v>
      </c>
    </row>
    <row r="1215" spans="1:13" x14ac:dyDescent="0.25">
      <c r="A1215" t="s">
        <v>47</v>
      </c>
      <c r="B1215">
        <v>4322.5600000000004</v>
      </c>
      <c r="C1215">
        <v>4322.3900000000003</v>
      </c>
      <c r="D1215">
        <v>4322.26</v>
      </c>
      <c r="E1215">
        <v>4317.66</v>
      </c>
      <c r="F1215">
        <v>246.488</v>
      </c>
      <c r="G1215">
        <v>0</v>
      </c>
      <c r="H1215">
        <v>131.214</v>
      </c>
      <c r="I1215">
        <v>0</v>
      </c>
      <c r="J1215">
        <v>1.3276900000000001E-3</v>
      </c>
      <c r="K1215">
        <v>0.995116</v>
      </c>
      <c r="L1215">
        <v>0</v>
      </c>
      <c r="M1215" t="s">
        <v>43</v>
      </c>
    </row>
    <row r="1216" spans="1:13" x14ac:dyDescent="0.25">
      <c r="A1216" t="s">
        <v>47</v>
      </c>
      <c r="B1216">
        <v>4318.1099999999997</v>
      </c>
      <c r="C1216">
        <v>4317.9399999999996</v>
      </c>
      <c r="D1216">
        <v>4317.8</v>
      </c>
      <c r="E1216">
        <v>4313.2</v>
      </c>
      <c r="F1216">
        <v>246.44900000000001</v>
      </c>
      <c r="G1216">
        <v>0</v>
      </c>
      <c r="H1216">
        <v>131.03700000000001</v>
      </c>
      <c r="I1216">
        <v>0</v>
      </c>
      <c r="J1216">
        <v>1.25552E-3</v>
      </c>
      <c r="K1216">
        <v>0.995116</v>
      </c>
      <c r="L1216">
        <v>0</v>
      </c>
      <c r="M1216" t="s">
        <v>43</v>
      </c>
    </row>
    <row r="1217" spans="1:25" x14ac:dyDescent="0.25">
      <c r="A1217" t="s">
        <v>47</v>
      </c>
      <c r="B1217">
        <v>4321.41</v>
      </c>
      <c r="C1217">
        <v>4321.25</v>
      </c>
      <c r="D1217">
        <v>4321.12</v>
      </c>
      <c r="E1217">
        <v>4316.51</v>
      </c>
      <c r="F1217">
        <v>246.60900000000001</v>
      </c>
      <c r="G1217">
        <v>0</v>
      </c>
      <c r="H1217">
        <v>131</v>
      </c>
      <c r="I1217">
        <v>0</v>
      </c>
      <c r="J1217">
        <v>1.24573E-3</v>
      </c>
      <c r="K1217">
        <v>0.995116</v>
      </c>
      <c r="L1217">
        <v>0</v>
      </c>
      <c r="M1217" t="s">
        <v>43</v>
      </c>
    </row>
    <row r="1218" spans="1:25" x14ac:dyDescent="0.25">
      <c r="A1218" t="s">
        <v>47</v>
      </c>
      <c r="B1218">
        <v>4319.9799999999996</v>
      </c>
      <c r="C1218">
        <v>4319.8</v>
      </c>
      <c r="D1218">
        <v>4319.67</v>
      </c>
      <c r="E1218">
        <v>4315.05</v>
      </c>
      <c r="F1218">
        <v>246.46</v>
      </c>
      <c r="G1218">
        <v>0</v>
      </c>
      <c r="H1218">
        <v>131.126</v>
      </c>
      <c r="I1218">
        <v>0</v>
      </c>
      <c r="J1218">
        <v>1.26391E-3</v>
      </c>
      <c r="K1218">
        <v>0.99511099999999997</v>
      </c>
      <c r="L1218">
        <v>0</v>
      </c>
      <c r="M1218" t="s">
        <v>43</v>
      </c>
    </row>
    <row r="1219" spans="1:25" x14ac:dyDescent="0.25">
      <c r="A1219" t="s">
        <v>47</v>
      </c>
      <c r="B1219">
        <v>4320.68</v>
      </c>
      <c r="C1219">
        <v>4320.5</v>
      </c>
      <c r="D1219">
        <v>4320.3599999999997</v>
      </c>
      <c r="E1219">
        <v>4315.7700000000004</v>
      </c>
      <c r="F1219">
        <v>246.458</v>
      </c>
      <c r="G1219">
        <v>0</v>
      </c>
      <c r="H1219">
        <v>131.066</v>
      </c>
      <c r="I1219">
        <v>0</v>
      </c>
      <c r="J1219">
        <v>1.24109E-3</v>
      </c>
      <c r="K1219">
        <v>0.99511499999999997</v>
      </c>
      <c r="L1219">
        <v>0</v>
      </c>
      <c r="M1219" t="s">
        <v>43</v>
      </c>
    </row>
    <row r="1220" spans="1:25" x14ac:dyDescent="0.25">
      <c r="A1220" t="s">
        <v>47</v>
      </c>
      <c r="B1220">
        <v>4318.8100000000004</v>
      </c>
      <c r="C1220">
        <v>4318.6400000000003</v>
      </c>
      <c r="D1220">
        <v>4318.51</v>
      </c>
      <c r="E1220">
        <v>4313.91</v>
      </c>
      <c r="F1220">
        <v>246.304</v>
      </c>
      <c r="G1220">
        <v>0</v>
      </c>
      <c r="H1220">
        <v>131.02500000000001</v>
      </c>
      <c r="I1220">
        <v>0</v>
      </c>
      <c r="J1220">
        <v>1.2348999999999999E-3</v>
      </c>
      <c r="K1220">
        <v>0.995116</v>
      </c>
      <c r="L1220">
        <v>0</v>
      </c>
      <c r="M1220" t="s">
        <v>43</v>
      </c>
    </row>
    <row r="1221" spans="1:25" x14ac:dyDescent="0.25">
      <c r="A1221" t="s">
        <v>47</v>
      </c>
      <c r="B1221">
        <v>4320.67</v>
      </c>
      <c r="C1221">
        <v>4320.5</v>
      </c>
      <c r="D1221">
        <v>4320.37</v>
      </c>
      <c r="E1221">
        <v>4315.76</v>
      </c>
      <c r="F1221">
        <v>246.41</v>
      </c>
      <c r="G1221">
        <v>0</v>
      </c>
      <c r="H1221">
        <v>131.06700000000001</v>
      </c>
      <c r="I1221">
        <v>0</v>
      </c>
      <c r="J1221">
        <v>1.3865699999999999E-3</v>
      </c>
      <c r="K1221">
        <v>0.99511499999999997</v>
      </c>
      <c r="L1221">
        <v>0</v>
      </c>
      <c r="M1221" t="s">
        <v>43</v>
      </c>
    </row>
    <row r="1222" spans="1:25" x14ac:dyDescent="0.25">
      <c r="A1222" t="s">
        <v>47</v>
      </c>
      <c r="B1222">
        <v>4322.28</v>
      </c>
      <c r="C1222">
        <v>4322.08</v>
      </c>
      <c r="D1222">
        <v>4321.9399999999996</v>
      </c>
      <c r="E1222">
        <v>4317.3500000000004</v>
      </c>
      <c r="F1222">
        <v>246.54300000000001</v>
      </c>
      <c r="G1222">
        <v>0</v>
      </c>
      <c r="H1222">
        <v>131.10400000000001</v>
      </c>
      <c r="I1222">
        <v>0</v>
      </c>
      <c r="J1222">
        <v>1.28403E-3</v>
      </c>
      <c r="K1222">
        <v>0.995116</v>
      </c>
      <c r="L1222">
        <v>0</v>
      </c>
      <c r="M1222" t="s">
        <v>43</v>
      </c>
    </row>
    <row r="1223" spans="1:25" x14ac:dyDescent="0.25">
      <c r="A1223" t="s">
        <v>47</v>
      </c>
      <c r="B1223">
        <v>4317.99</v>
      </c>
      <c r="C1223">
        <v>4317.8100000000004</v>
      </c>
      <c r="D1223">
        <v>4317.68</v>
      </c>
      <c r="E1223">
        <v>4313.05</v>
      </c>
      <c r="F1223">
        <v>246.5</v>
      </c>
      <c r="G1223">
        <v>0</v>
      </c>
      <c r="H1223">
        <v>131.08500000000001</v>
      </c>
      <c r="I1223">
        <v>0</v>
      </c>
      <c r="J1223">
        <v>1.43005E-3</v>
      </c>
      <c r="K1223">
        <v>0.995116</v>
      </c>
      <c r="L1223">
        <v>0</v>
      </c>
      <c r="M1223" t="s">
        <v>43</v>
      </c>
    </row>
    <row r="1224" spans="1:25" x14ac:dyDescent="0.25">
      <c r="A1224" t="s">
        <v>47</v>
      </c>
      <c r="B1224">
        <v>4322.7</v>
      </c>
      <c r="C1224">
        <v>4322.53</v>
      </c>
      <c r="D1224">
        <v>4322.3900000000003</v>
      </c>
      <c r="E1224">
        <v>4317.78</v>
      </c>
      <c r="F1224">
        <v>246.654</v>
      </c>
      <c r="G1224">
        <v>0</v>
      </c>
      <c r="H1224">
        <v>131.11699999999999</v>
      </c>
      <c r="I1224">
        <v>0</v>
      </c>
      <c r="J1224">
        <v>1.23033E-3</v>
      </c>
      <c r="K1224">
        <v>0.995116</v>
      </c>
      <c r="L1224">
        <v>0</v>
      </c>
      <c r="M1224" t="s">
        <v>43</v>
      </c>
    </row>
    <row r="1225" spans="1:25" x14ac:dyDescent="0.25">
      <c r="A1225" t="s">
        <v>47</v>
      </c>
      <c r="B1225">
        <v>4320.05</v>
      </c>
      <c r="C1225">
        <v>4319.8500000000004</v>
      </c>
      <c r="D1225">
        <v>4319.72</v>
      </c>
      <c r="E1225">
        <v>4315.1099999999997</v>
      </c>
      <c r="F1225">
        <v>246.393</v>
      </c>
      <c r="G1225">
        <v>0</v>
      </c>
      <c r="H1225">
        <v>131.11099999999999</v>
      </c>
      <c r="I1225">
        <v>0</v>
      </c>
      <c r="J1225">
        <v>1.2300499999999999E-3</v>
      </c>
      <c r="K1225">
        <v>0.995116</v>
      </c>
      <c r="L1225">
        <v>0</v>
      </c>
      <c r="M1225" t="s">
        <v>43</v>
      </c>
    </row>
    <row r="1226" spans="1:25" x14ac:dyDescent="0.25">
      <c r="A1226" t="s">
        <v>47</v>
      </c>
      <c r="B1226">
        <v>4318.7299999999996</v>
      </c>
      <c r="C1226">
        <v>4318.5600000000004</v>
      </c>
      <c r="D1226">
        <v>4318.43</v>
      </c>
      <c r="E1226">
        <v>4313.83</v>
      </c>
      <c r="F1226">
        <v>246.36099999999999</v>
      </c>
      <c r="G1226">
        <v>0</v>
      </c>
      <c r="H1226">
        <v>131.066</v>
      </c>
      <c r="I1226">
        <v>0</v>
      </c>
      <c r="J1226">
        <v>1.2301300000000001E-3</v>
      </c>
      <c r="K1226">
        <v>0.995116</v>
      </c>
      <c r="L1226">
        <v>0</v>
      </c>
      <c r="M1226" t="s">
        <v>43</v>
      </c>
    </row>
    <row r="1227" spans="1:25" x14ac:dyDescent="0.25">
      <c r="A1227" t="s">
        <v>47</v>
      </c>
      <c r="B1227">
        <v>4318.41</v>
      </c>
      <c r="C1227">
        <v>4318.2299999999996</v>
      </c>
      <c r="D1227">
        <v>4318.1000000000004</v>
      </c>
      <c r="E1227">
        <v>4313.5</v>
      </c>
      <c r="F1227">
        <v>246.27799999999999</v>
      </c>
      <c r="G1227">
        <v>0</v>
      </c>
      <c r="H1227">
        <v>131.089</v>
      </c>
      <c r="I1227">
        <v>0</v>
      </c>
      <c r="J1227">
        <v>1.2742599999999999E-3</v>
      </c>
      <c r="K1227">
        <v>0.99511400000000005</v>
      </c>
      <c r="L1227">
        <v>0</v>
      </c>
      <c r="M1227" t="s">
        <v>43</v>
      </c>
    </row>
    <row r="1228" spans="1:25" x14ac:dyDescent="0.25">
      <c r="A1228" t="s">
        <v>47</v>
      </c>
      <c r="B1228">
        <v>4320.03</v>
      </c>
      <c r="C1228">
        <v>4319.8500000000004</v>
      </c>
      <c r="D1228">
        <v>4319.71</v>
      </c>
      <c r="E1228">
        <v>4315.1099999999997</v>
      </c>
      <c r="F1228">
        <v>246.31200000000001</v>
      </c>
      <c r="G1228">
        <v>0</v>
      </c>
      <c r="H1228">
        <v>131.11099999999999</v>
      </c>
      <c r="I1228">
        <v>0</v>
      </c>
      <c r="J1228">
        <v>1.27122E-3</v>
      </c>
      <c r="K1228">
        <v>0.995116</v>
      </c>
      <c r="L1228">
        <v>0</v>
      </c>
      <c r="M1228" t="s">
        <v>43</v>
      </c>
    </row>
    <row r="1229" spans="1:25" x14ac:dyDescent="0.25">
      <c r="A1229" t="s">
        <v>47</v>
      </c>
      <c r="B1229">
        <v>4319.38</v>
      </c>
      <c r="C1229">
        <v>4319.12</v>
      </c>
      <c r="D1229">
        <v>4318.9799999999996</v>
      </c>
      <c r="E1229">
        <v>4314.3500000000004</v>
      </c>
      <c r="F1229">
        <v>246.51599999999999</v>
      </c>
      <c r="G1229">
        <v>0</v>
      </c>
      <c r="H1229">
        <v>131.10499999999999</v>
      </c>
      <c r="I1229">
        <v>0</v>
      </c>
      <c r="J1229">
        <v>1.2558700000000001E-3</v>
      </c>
      <c r="K1229">
        <v>0.995116</v>
      </c>
      <c r="L1229">
        <v>0</v>
      </c>
      <c r="M1229" t="s">
        <v>43</v>
      </c>
    </row>
    <row r="1230" spans="1:25" x14ac:dyDescent="0.25">
      <c r="A1230" t="s">
        <v>47</v>
      </c>
      <c r="B1230">
        <v>4318.28</v>
      </c>
      <c r="C1230">
        <v>4318.1000000000004</v>
      </c>
      <c r="D1230">
        <v>4317.97</v>
      </c>
      <c r="E1230">
        <v>4313.3599999999997</v>
      </c>
      <c r="F1230">
        <v>246.58099999999999</v>
      </c>
      <c r="G1230">
        <v>0</v>
      </c>
      <c r="H1230">
        <v>131.001</v>
      </c>
      <c r="I1230">
        <v>0</v>
      </c>
      <c r="J1230">
        <v>1.3673699999999999E-3</v>
      </c>
      <c r="K1230">
        <v>0.995116</v>
      </c>
      <c r="L1230">
        <v>0</v>
      </c>
      <c r="M1230" t="s">
        <v>43</v>
      </c>
    </row>
    <row r="1231" spans="1:25" x14ac:dyDescent="0.25">
      <c r="A1231" t="s">
        <v>47</v>
      </c>
      <c r="B1231">
        <v>4318.63</v>
      </c>
      <c r="C1231">
        <v>4318.45</v>
      </c>
      <c r="D1231">
        <v>4318.33</v>
      </c>
      <c r="E1231">
        <v>4313.71</v>
      </c>
      <c r="F1231">
        <v>246.43299999999999</v>
      </c>
      <c r="G1231">
        <v>0</v>
      </c>
      <c r="H1231">
        <v>131.12899999999999</v>
      </c>
      <c r="I1231">
        <v>0</v>
      </c>
      <c r="J1231">
        <v>1.2313300000000001E-3</v>
      </c>
      <c r="K1231">
        <v>0.995116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4320.6499999999996</v>
      </c>
      <c r="C1232">
        <v>4320.46</v>
      </c>
      <c r="D1232">
        <v>4320.32</v>
      </c>
      <c r="E1232">
        <v>4315.72</v>
      </c>
      <c r="F1232">
        <v>246.375</v>
      </c>
      <c r="G1232">
        <v>0</v>
      </c>
      <c r="H1232">
        <v>131.09100000000001</v>
      </c>
      <c r="I1232">
        <v>0</v>
      </c>
      <c r="J1232">
        <v>1.2305300000000001E-3</v>
      </c>
      <c r="K1232">
        <v>0.995116</v>
      </c>
      <c r="L1232">
        <v>0</v>
      </c>
      <c r="M1232" t="s">
        <v>43</v>
      </c>
      <c r="R1232">
        <f>AVERAGE(B1183:B1232)</f>
        <v>4319.6742000000004</v>
      </c>
      <c r="S1232">
        <f>AVERAGE(C1183:C1232)</f>
        <v>4319.4936000000007</v>
      </c>
      <c r="U1232">
        <f>_xlfn.VAR.P(B1183:B1232)</f>
        <v>3.6578563600000806</v>
      </c>
      <c r="V1232">
        <f>_xlfn.VAR.P(C1183:C1232)</f>
        <v>3.6639670400001028</v>
      </c>
      <c r="X1232">
        <f>1.96*SQRT(U1232)/50</f>
        <v>7.4972050772474694E-2</v>
      </c>
      <c r="Y1232">
        <f>1.96*SQRT(V1232)/50</f>
        <v>7.5034647412683675E-2</v>
      </c>
    </row>
    <row r="1233" spans="1:12" x14ac:dyDescent="0.25">
      <c r="A1233" t="s">
        <v>47</v>
      </c>
      <c r="B1233">
        <v>215987.75758599999</v>
      </c>
      <c r="C1233" t="s">
        <v>37</v>
      </c>
    </row>
    <row r="1234" spans="1:12" x14ac:dyDescent="0.25">
      <c r="A1234" t="s">
        <v>48</v>
      </c>
      <c r="B1234">
        <v>16753.599999999999</v>
      </c>
      <c r="C1234">
        <v>14549.2</v>
      </c>
      <c r="D1234">
        <v>14533</v>
      </c>
      <c r="E1234">
        <v>14525.6</v>
      </c>
      <c r="F1234">
        <v>449.51299999999998</v>
      </c>
      <c r="G1234">
        <v>1427.83</v>
      </c>
      <c r="H1234">
        <v>405.21800000000002</v>
      </c>
      <c r="I1234">
        <v>1.2301899999999999E-3</v>
      </c>
      <c r="J1234">
        <v>0.995116</v>
      </c>
      <c r="K1234">
        <v>0</v>
      </c>
      <c r="L1234" t="s">
        <v>43</v>
      </c>
    </row>
    <row r="1235" spans="1:12" x14ac:dyDescent="0.25">
      <c r="A1235" t="s">
        <v>48</v>
      </c>
      <c r="B1235">
        <v>16808.900000000001</v>
      </c>
      <c r="C1235">
        <v>14611.4</v>
      </c>
      <c r="D1235">
        <v>14595.2</v>
      </c>
      <c r="E1235">
        <v>14587.8</v>
      </c>
      <c r="F1235">
        <v>449.83800000000002</v>
      </c>
      <c r="G1235">
        <v>1443.57</v>
      </c>
      <c r="H1235">
        <v>406.50400000000002</v>
      </c>
      <c r="I1235">
        <v>1.23908E-3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48</v>
      </c>
      <c r="B1236">
        <v>16796.099999999999</v>
      </c>
      <c r="C1236">
        <v>14602</v>
      </c>
      <c r="D1236">
        <v>14585.8</v>
      </c>
      <c r="E1236">
        <v>14578.3</v>
      </c>
      <c r="F1236">
        <v>449.67500000000001</v>
      </c>
      <c r="G1236">
        <v>1439.81</v>
      </c>
      <c r="H1236">
        <v>407.89699999999999</v>
      </c>
      <c r="I1236">
        <v>1.2301600000000001E-3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48</v>
      </c>
      <c r="B1237">
        <v>16773.3</v>
      </c>
      <c r="C1237">
        <v>14578.3</v>
      </c>
      <c r="D1237">
        <v>14561.9</v>
      </c>
      <c r="E1237">
        <v>14554.3</v>
      </c>
      <c r="F1237">
        <v>450.91699999999997</v>
      </c>
      <c r="G1237">
        <v>1440.8</v>
      </c>
      <c r="H1237">
        <v>406.97500000000002</v>
      </c>
      <c r="I1237">
        <v>1.23123E-3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48</v>
      </c>
      <c r="B1238">
        <v>16752</v>
      </c>
      <c r="C1238">
        <v>14550.6</v>
      </c>
      <c r="D1238">
        <v>14534.4</v>
      </c>
      <c r="E1238">
        <v>14526.8</v>
      </c>
      <c r="F1238">
        <v>449.03800000000001</v>
      </c>
      <c r="G1238">
        <v>1439.2</v>
      </c>
      <c r="H1238">
        <v>406.42500000000001</v>
      </c>
      <c r="I1238">
        <v>1.23015E-3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48</v>
      </c>
      <c r="B1239">
        <v>16827.8</v>
      </c>
      <c r="C1239">
        <v>14635.6</v>
      </c>
      <c r="D1239">
        <v>14618.4</v>
      </c>
      <c r="E1239">
        <v>14610.8</v>
      </c>
      <c r="F1239">
        <v>448.89600000000002</v>
      </c>
      <c r="G1239">
        <v>1444.57</v>
      </c>
      <c r="H1239">
        <v>409.23399999999998</v>
      </c>
      <c r="I1239">
        <v>1.2354099999999999E-3</v>
      </c>
      <c r="J1239">
        <v>0.99511499999999997</v>
      </c>
      <c r="K1239">
        <v>0</v>
      </c>
      <c r="L1239" t="s">
        <v>43</v>
      </c>
    </row>
    <row r="1240" spans="1:12" x14ac:dyDescent="0.25">
      <c r="A1240" t="s">
        <v>48</v>
      </c>
      <c r="B1240">
        <v>16847</v>
      </c>
      <c r="C1240">
        <v>14648.6</v>
      </c>
      <c r="D1240">
        <v>14632.3</v>
      </c>
      <c r="E1240">
        <v>14625</v>
      </c>
      <c r="F1240">
        <v>449.57100000000003</v>
      </c>
      <c r="G1240">
        <v>1443.38</v>
      </c>
      <c r="H1240">
        <v>406.041</v>
      </c>
      <c r="I1240">
        <v>1.24709E-3</v>
      </c>
      <c r="J1240">
        <v>0.99511499999999997</v>
      </c>
      <c r="K1240">
        <v>0</v>
      </c>
      <c r="L1240" t="s">
        <v>43</v>
      </c>
    </row>
    <row r="1241" spans="1:12" x14ac:dyDescent="0.25">
      <c r="A1241" t="s">
        <v>48</v>
      </c>
      <c r="B1241">
        <v>16839.2</v>
      </c>
      <c r="C1241">
        <v>14636.5</v>
      </c>
      <c r="D1241">
        <v>14620</v>
      </c>
      <c r="E1241">
        <v>14612.4</v>
      </c>
      <c r="F1241">
        <v>450.94099999999997</v>
      </c>
      <c r="G1241">
        <v>1445.38</v>
      </c>
      <c r="H1241">
        <v>406.435</v>
      </c>
      <c r="I1241">
        <v>1.23105E-3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48</v>
      </c>
      <c r="B1242">
        <v>16850.7</v>
      </c>
      <c r="C1242">
        <v>14646.5</v>
      </c>
      <c r="D1242">
        <v>14630.1</v>
      </c>
      <c r="E1242">
        <v>14622.7</v>
      </c>
      <c r="F1242">
        <v>448.822</v>
      </c>
      <c r="G1242">
        <v>1447.21</v>
      </c>
      <c r="H1242">
        <v>407.04</v>
      </c>
      <c r="I1242">
        <v>1.23463E-3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48</v>
      </c>
      <c r="B1243">
        <v>16729.400000000001</v>
      </c>
      <c r="C1243">
        <v>14535.2</v>
      </c>
      <c r="D1243">
        <v>14519.1</v>
      </c>
      <c r="E1243">
        <v>14511.6</v>
      </c>
      <c r="F1243">
        <v>450.28100000000001</v>
      </c>
      <c r="G1243">
        <v>1442.14</v>
      </c>
      <c r="H1243">
        <v>405.81400000000002</v>
      </c>
      <c r="I1243">
        <v>1.3224300000000001E-3</v>
      </c>
      <c r="J1243">
        <v>0.99511499999999997</v>
      </c>
      <c r="K1243">
        <v>0</v>
      </c>
      <c r="L1243" t="s">
        <v>43</v>
      </c>
    </row>
    <row r="1244" spans="1:12" x14ac:dyDescent="0.25">
      <c r="A1244" t="s">
        <v>48</v>
      </c>
      <c r="B1244">
        <v>16797.599999999999</v>
      </c>
      <c r="C1244">
        <v>14598</v>
      </c>
      <c r="D1244">
        <v>14581.7</v>
      </c>
      <c r="E1244">
        <v>14574.2</v>
      </c>
      <c r="F1244">
        <v>451.99599999999998</v>
      </c>
      <c r="G1244">
        <v>1434.96</v>
      </c>
      <c r="H1244">
        <v>408.38200000000001</v>
      </c>
      <c r="I1244">
        <v>1.2590399999999999E-3</v>
      </c>
      <c r="J1244">
        <v>0.99511499999999997</v>
      </c>
      <c r="K1244">
        <v>0</v>
      </c>
      <c r="L1244" t="s">
        <v>43</v>
      </c>
    </row>
    <row r="1245" spans="1:12" x14ac:dyDescent="0.25">
      <c r="A1245" t="s">
        <v>48</v>
      </c>
      <c r="B1245">
        <v>16846.5</v>
      </c>
      <c r="C1245">
        <v>14649.7</v>
      </c>
      <c r="D1245">
        <v>14633.6</v>
      </c>
      <c r="E1245">
        <v>14626.1</v>
      </c>
      <c r="F1245">
        <v>452.15</v>
      </c>
      <c r="G1245">
        <v>1440.03</v>
      </c>
      <c r="H1245">
        <v>409.68799999999999</v>
      </c>
      <c r="I1245">
        <v>1.2608999999999999E-3</v>
      </c>
      <c r="J1245">
        <v>0.995116</v>
      </c>
      <c r="K1245">
        <v>0</v>
      </c>
      <c r="L1245" t="s">
        <v>43</v>
      </c>
    </row>
    <row r="1246" spans="1:12" x14ac:dyDescent="0.25">
      <c r="A1246" t="s">
        <v>48</v>
      </c>
      <c r="B1246">
        <v>16779.900000000001</v>
      </c>
      <c r="C1246">
        <v>14584.8</v>
      </c>
      <c r="D1246">
        <v>14568.6</v>
      </c>
      <c r="E1246">
        <v>14561.1</v>
      </c>
      <c r="F1246">
        <v>450.00599999999997</v>
      </c>
      <c r="G1246">
        <v>1443.26</v>
      </c>
      <c r="H1246">
        <v>406.529</v>
      </c>
      <c r="I1246">
        <v>1.2354899999999999E-3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48</v>
      </c>
      <c r="B1247">
        <v>16780.7</v>
      </c>
      <c r="C1247">
        <v>14587.6</v>
      </c>
      <c r="D1247">
        <v>14571.4</v>
      </c>
      <c r="E1247">
        <v>14563.9</v>
      </c>
      <c r="F1247">
        <v>449.69200000000001</v>
      </c>
      <c r="G1247">
        <v>1440.04</v>
      </c>
      <c r="H1247">
        <v>406.13400000000001</v>
      </c>
      <c r="I1247">
        <v>1.4473699999999999E-3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48</v>
      </c>
      <c r="B1248">
        <v>16775.900000000001</v>
      </c>
      <c r="C1248">
        <v>14580.4</v>
      </c>
      <c r="D1248">
        <v>14564.2</v>
      </c>
      <c r="E1248">
        <v>14556.9</v>
      </c>
      <c r="F1248">
        <v>448.44799999999998</v>
      </c>
      <c r="G1248">
        <v>1440.23</v>
      </c>
      <c r="H1248">
        <v>407.28199999999998</v>
      </c>
      <c r="I1248">
        <v>1.2447300000000001E-3</v>
      </c>
      <c r="J1248">
        <v>0.99509400000000003</v>
      </c>
      <c r="K1248">
        <v>0</v>
      </c>
      <c r="L1248" t="s">
        <v>43</v>
      </c>
    </row>
    <row r="1249" spans="1:12" x14ac:dyDescent="0.25">
      <c r="A1249" t="s">
        <v>48</v>
      </c>
      <c r="B1249">
        <v>16817.8</v>
      </c>
      <c r="C1249">
        <v>14613.1</v>
      </c>
      <c r="D1249">
        <v>14596.6</v>
      </c>
      <c r="E1249">
        <v>14589.3</v>
      </c>
      <c r="F1249">
        <v>451.13400000000001</v>
      </c>
      <c r="G1249">
        <v>1443.61</v>
      </c>
      <c r="H1249">
        <v>406.87099999999998</v>
      </c>
      <c r="I1249">
        <v>1.23015E-3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48</v>
      </c>
      <c r="B1250">
        <v>16768.5</v>
      </c>
      <c r="C1250">
        <v>14575.3</v>
      </c>
      <c r="D1250">
        <v>14559.2</v>
      </c>
      <c r="E1250">
        <v>14551.7</v>
      </c>
      <c r="F1250">
        <v>450.42500000000001</v>
      </c>
      <c r="G1250">
        <v>1440.03</v>
      </c>
      <c r="H1250">
        <v>407.08199999999999</v>
      </c>
      <c r="I1250">
        <v>1.25022E-3</v>
      </c>
      <c r="J1250">
        <v>0.995116</v>
      </c>
      <c r="K1250">
        <v>0</v>
      </c>
      <c r="L1250" t="s">
        <v>43</v>
      </c>
    </row>
    <row r="1251" spans="1:12" x14ac:dyDescent="0.25">
      <c r="A1251" t="s">
        <v>48</v>
      </c>
      <c r="B1251">
        <v>16760.599999999999</v>
      </c>
      <c r="C1251">
        <v>14554.1</v>
      </c>
      <c r="D1251">
        <v>14537.8</v>
      </c>
      <c r="E1251">
        <v>14530.4</v>
      </c>
      <c r="F1251">
        <v>449.83800000000002</v>
      </c>
      <c r="G1251">
        <v>1441.55</v>
      </c>
      <c r="H1251">
        <v>406.32</v>
      </c>
      <c r="I1251">
        <v>1.2682399999999999E-3</v>
      </c>
      <c r="J1251">
        <v>0.995116</v>
      </c>
      <c r="K1251">
        <v>0</v>
      </c>
      <c r="L1251" t="s">
        <v>43</v>
      </c>
    </row>
    <row r="1252" spans="1:12" x14ac:dyDescent="0.25">
      <c r="A1252" t="s">
        <v>48</v>
      </c>
      <c r="B1252">
        <v>16813.099999999999</v>
      </c>
      <c r="C1252">
        <v>14606.2</v>
      </c>
      <c r="D1252">
        <v>14589.6</v>
      </c>
      <c r="E1252">
        <v>14582.1</v>
      </c>
      <c r="F1252">
        <v>451.49400000000003</v>
      </c>
      <c r="G1252">
        <v>1440.19</v>
      </c>
      <c r="H1252">
        <v>407.19600000000003</v>
      </c>
      <c r="I1252">
        <v>1.27304E-3</v>
      </c>
      <c r="J1252">
        <v>0.995116</v>
      </c>
      <c r="K1252">
        <v>0</v>
      </c>
      <c r="L1252" t="s">
        <v>43</v>
      </c>
    </row>
    <row r="1253" spans="1:12" x14ac:dyDescent="0.25">
      <c r="A1253" t="s">
        <v>48</v>
      </c>
      <c r="B1253">
        <v>16773.099999999999</v>
      </c>
      <c r="C1253">
        <v>14575.8</v>
      </c>
      <c r="D1253">
        <v>14559.7</v>
      </c>
      <c r="E1253">
        <v>14552.3</v>
      </c>
      <c r="F1253">
        <v>450.09100000000001</v>
      </c>
      <c r="G1253">
        <v>1441.68</v>
      </c>
      <c r="H1253">
        <v>405.85399999999998</v>
      </c>
      <c r="I1253">
        <v>1.2324E-3</v>
      </c>
      <c r="J1253">
        <v>0.99511499999999997</v>
      </c>
      <c r="K1253">
        <v>0</v>
      </c>
      <c r="L1253" t="s">
        <v>43</v>
      </c>
    </row>
    <row r="1254" spans="1:12" x14ac:dyDescent="0.25">
      <c r="A1254" t="s">
        <v>48</v>
      </c>
      <c r="B1254">
        <v>16804.7</v>
      </c>
      <c r="C1254">
        <v>14608.2</v>
      </c>
      <c r="D1254">
        <v>14591.8</v>
      </c>
      <c r="E1254">
        <v>14584.2</v>
      </c>
      <c r="F1254">
        <v>449.92200000000003</v>
      </c>
      <c r="G1254">
        <v>1444.48</v>
      </c>
      <c r="H1254">
        <v>406.25299999999999</v>
      </c>
      <c r="I1254">
        <v>1.2834299999999999E-3</v>
      </c>
      <c r="J1254">
        <v>0.995116</v>
      </c>
      <c r="K1254">
        <v>0</v>
      </c>
      <c r="L1254" t="s">
        <v>43</v>
      </c>
    </row>
    <row r="1255" spans="1:12" x14ac:dyDescent="0.25">
      <c r="A1255" t="s">
        <v>48</v>
      </c>
      <c r="B1255">
        <v>16820.7</v>
      </c>
      <c r="C1255">
        <v>14628</v>
      </c>
      <c r="D1255">
        <v>14611.8</v>
      </c>
      <c r="E1255">
        <v>14604.5</v>
      </c>
      <c r="F1255">
        <v>451.33</v>
      </c>
      <c r="G1255">
        <v>1438.77</v>
      </c>
      <c r="H1255">
        <v>407.14600000000002</v>
      </c>
      <c r="I1255">
        <v>1.2796800000000001E-3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48</v>
      </c>
      <c r="B1256">
        <v>16765.099999999999</v>
      </c>
      <c r="C1256">
        <v>14571.7</v>
      </c>
      <c r="D1256">
        <v>14555.6</v>
      </c>
      <c r="E1256">
        <v>14548.1</v>
      </c>
      <c r="F1256">
        <v>448.65499999999997</v>
      </c>
      <c r="G1256">
        <v>1439.99</v>
      </c>
      <c r="H1256">
        <v>406.12200000000001</v>
      </c>
      <c r="I1256">
        <v>1.23036E-3</v>
      </c>
      <c r="J1256">
        <v>0.99511300000000003</v>
      </c>
      <c r="K1256">
        <v>0</v>
      </c>
      <c r="L1256" t="s">
        <v>43</v>
      </c>
    </row>
    <row r="1257" spans="1:12" x14ac:dyDescent="0.25">
      <c r="A1257" t="s">
        <v>48</v>
      </c>
      <c r="B1257">
        <v>16814</v>
      </c>
      <c r="C1257">
        <v>14621.4</v>
      </c>
      <c r="D1257">
        <v>14605</v>
      </c>
      <c r="E1257">
        <v>14597.5</v>
      </c>
      <c r="F1257">
        <v>449.41699999999997</v>
      </c>
      <c r="G1257">
        <v>1439.17</v>
      </c>
      <c r="H1257">
        <v>406.43900000000002</v>
      </c>
      <c r="I1257">
        <v>1.2312499999999999E-3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48</v>
      </c>
      <c r="B1258">
        <v>16717.599999999999</v>
      </c>
      <c r="C1258">
        <v>14522.2</v>
      </c>
      <c r="D1258">
        <v>14505.9</v>
      </c>
      <c r="E1258">
        <v>14498.4</v>
      </c>
      <c r="F1258">
        <v>449.43299999999999</v>
      </c>
      <c r="G1258">
        <v>1442.5</v>
      </c>
      <c r="H1258">
        <v>407.33499999999998</v>
      </c>
      <c r="I1258">
        <v>1.2379299999999999E-3</v>
      </c>
      <c r="J1258">
        <v>0.995116</v>
      </c>
      <c r="K1258">
        <v>0</v>
      </c>
      <c r="L1258" t="s">
        <v>43</v>
      </c>
    </row>
    <row r="1259" spans="1:12" x14ac:dyDescent="0.25">
      <c r="A1259" t="s">
        <v>48</v>
      </c>
      <c r="B1259">
        <v>16802.400000000001</v>
      </c>
      <c r="C1259">
        <v>14604.1</v>
      </c>
      <c r="D1259">
        <v>14587.6</v>
      </c>
      <c r="E1259">
        <v>14580.2</v>
      </c>
      <c r="F1259">
        <v>450.93599999999998</v>
      </c>
      <c r="G1259">
        <v>1438.71</v>
      </c>
      <c r="H1259">
        <v>406.49700000000001</v>
      </c>
      <c r="I1259">
        <v>1.4400000000000001E-3</v>
      </c>
      <c r="J1259">
        <v>0.995116</v>
      </c>
      <c r="K1259">
        <v>0</v>
      </c>
      <c r="L1259" t="s">
        <v>43</v>
      </c>
    </row>
    <row r="1260" spans="1:12" x14ac:dyDescent="0.25">
      <c r="A1260" t="s">
        <v>48</v>
      </c>
      <c r="B1260">
        <v>16823</v>
      </c>
      <c r="C1260">
        <v>14620.4</v>
      </c>
      <c r="D1260">
        <v>14604.2</v>
      </c>
      <c r="E1260">
        <v>14596.5</v>
      </c>
      <c r="F1260">
        <v>449.79</v>
      </c>
      <c r="G1260">
        <v>1443.38</v>
      </c>
      <c r="H1260">
        <v>405.70400000000001</v>
      </c>
      <c r="I1260">
        <v>1.25343E-3</v>
      </c>
      <c r="J1260">
        <v>0.99511499999999997</v>
      </c>
      <c r="K1260">
        <v>0</v>
      </c>
      <c r="L1260" t="s">
        <v>43</v>
      </c>
    </row>
    <row r="1261" spans="1:12" x14ac:dyDescent="0.25">
      <c r="A1261" t="s">
        <v>48</v>
      </c>
      <c r="B1261">
        <v>16787.5</v>
      </c>
      <c r="C1261">
        <v>14591.7</v>
      </c>
      <c r="D1261">
        <v>14574.6</v>
      </c>
      <c r="E1261">
        <v>14567.2</v>
      </c>
      <c r="F1261">
        <v>449.48599999999999</v>
      </c>
      <c r="G1261">
        <v>1439.98</v>
      </c>
      <c r="H1261">
        <v>405.916</v>
      </c>
      <c r="I1261">
        <v>1.2401000000000001E-3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48</v>
      </c>
      <c r="B1262">
        <v>16856.8</v>
      </c>
      <c r="C1262">
        <v>14654.9</v>
      </c>
      <c r="D1262">
        <v>14638.8</v>
      </c>
      <c r="E1262">
        <v>14631.2</v>
      </c>
      <c r="F1262">
        <v>450.05799999999999</v>
      </c>
      <c r="G1262">
        <v>1444.94</v>
      </c>
      <c r="H1262">
        <v>406.38600000000002</v>
      </c>
      <c r="I1262">
        <v>1.23532E-3</v>
      </c>
      <c r="J1262">
        <v>0.995116</v>
      </c>
      <c r="K1262">
        <v>0</v>
      </c>
      <c r="L1262" t="s">
        <v>43</v>
      </c>
    </row>
    <row r="1263" spans="1:12" x14ac:dyDescent="0.25">
      <c r="A1263" t="s">
        <v>48</v>
      </c>
      <c r="B1263">
        <v>16751.2</v>
      </c>
      <c r="C1263">
        <v>14560.7</v>
      </c>
      <c r="D1263">
        <v>14542.7</v>
      </c>
      <c r="E1263">
        <v>14535.2</v>
      </c>
      <c r="F1263">
        <v>448.69</v>
      </c>
      <c r="G1263">
        <v>1439</v>
      </c>
      <c r="H1263">
        <v>407.35199999999998</v>
      </c>
      <c r="I1263">
        <v>1.3061399999999999E-3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48</v>
      </c>
      <c r="B1264">
        <v>16789.8</v>
      </c>
      <c r="C1264">
        <v>14599.6</v>
      </c>
      <c r="D1264">
        <v>14583.4</v>
      </c>
      <c r="E1264">
        <v>14575.9</v>
      </c>
      <c r="F1264">
        <v>449.57</v>
      </c>
      <c r="G1264">
        <v>1445.1</v>
      </c>
      <c r="H1264">
        <v>406.69200000000001</v>
      </c>
      <c r="I1264">
        <v>1.27042E-3</v>
      </c>
      <c r="J1264">
        <v>0.995116</v>
      </c>
      <c r="K1264">
        <v>0</v>
      </c>
      <c r="L1264" t="s">
        <v>43</v>
      </c>
    </row>
    <row r="1265" spans="1:12" x14ac:dyDescent="0.25">
      <c r="A1265" t="s">
        <v>48</v>
      </c>
      <c r="B1265">
        <v>16812.099999999999</v>
      </c>
      <c r="C1265">
        <v>14616.2</v>
      </c>
      <c r="D1265">
        <v>14599.8</v>
      </c>
      <c r="E1265">
        <v>14592.3</v>
      </c>
      <c r="F1265">
        <v>449.36599999999999</v>
      </c>
      <c r="G1265">
        <v>1443.98</v>
      </c>
      <c r="H1265">
        <v>406.69099999999997</v>
      </c>
      <c r="I1265">
        <v>1.2412899999999999E-3</v>
      </c>
      <c r="J1265">
        <v>0.99511499999999997</v>
      </c>
      <c r="K1265">
        <v>0</v>
      </c>
      <c r="L1265" t="s">
        <v>43</v>
      </c>
    </row>
    <row r="1266" spans="1:12" x14ac:dyDescent="0.25">
      <c r="A1266" t="s">
        <v>48</v>
      </c>
      <c r="B1266">
        <v>16873.3</v>
      </c>
      <c r="C1266">
        <v>14666.4</v>
      </c>
      <c r="D1266">
        <v>14649.9</v>
      </c>
      <c r="E1266">
        <v>14642.4</v>
      </c>
      <c r="F1266">
        <v>449.06400000000002</v>
      </c>
      <c r="G1266">
        <v>1450.41</v>
      </c>
      <c r="H1266">
        <v>406.21600000000001</v>
      </c>
      <c r="I1266">
        <v>1.25088E-3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48</v>
      </c>
      <c r="B1267">
        <v>16818.7</v>
      </c>
      <c r="C1267">
        <v>14622.6</v>
      </c>
      <c r="D1267">
        <v>14606.3</v>
      </c>
      <c r="E1267">
        <v>14598.9</v>
      </c>
      <c r="F1267">
        <v>450.97699999999998</v>
      </c>
      <c r="G1267">
        <v>1438.94</v>
      </c>
      <c r="H1267">
        <v>407.791</v>
      </c>
      <c r="I1267">
        <v>1.33789E-3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48</v>
      </c>
      <c r="B1268">
        <v>16758.2</v>
      </c>
      <c r="C1268">
        <v>14563.8</v>
      </c>
      <c r="D1268">
        <v>14545.3</v>
      </c>
      <c r="E1268">
        <v>14538</v>
      </c>
      <c r="F1268">
        <v>449.62</v>
      </c>
      <c r="G1268">
        <v>1438.89</v>
      </c>
      <c r="H1268">
        <v>406.03699999999998</v>
      </c>
      <c r="I1268">
        <v>1.2311399999999999E-3</v>
      </c>
      <c r="J1268">
        <v>0.995116</v>
      </c>
      <c r="K1268">
        <v>0</v>
      </c>
      <c r="L1268" t="s">
        <v>43</v>
      </c>
    </row>
    <row r="1269" spans="1:12" x14ac:dyDescent="0.25">
      <c r="A1269" t="s">
        <v>48</v>
      </c>
      <c r="B1269">
        <v>16774.900000000001</v>
      </c>
      <c r="C1269">
        <v>14577.7</v>
      </c>
      <c r="D1269">
        <v>14561.4</v>
      </c>
      <c r="E1269">
        <v>14553.8</v>
      </c>
      <c r="F1269">
        <v>449.44799999999998</v>
      </c>
      <c r="G1269">
        <v>1447.17</v>
      </c>
      <c r="H1269">
        <v>406.08</v>
      </c>
      <c r="I1269">
        <v>1.2543000000000001E-3</v>
      </c>
      <c r="J1269">
        <v>0.99511499999999997</v>
      </c>
      <c r="K1269">
        <v>0</v>
      </c>
      <c r="L1269" t="s">
        <v>43</v>
      </c>
    </row>
    <row r="1270" spans="1:12" x14ac:dyDescent="0.25">
      <c r="A1270" t="s">
        <v>48</v>
      </c>
      <c r="B1270">
        <v>16783.5</v>
      </c>
      <c r="C1270">
        <v>14584.3</v>
      </c>
      <c r="D1270">
        <v>14568</v>
      </c>
      <c r="E1270">
        <v>14560.4</v>
      </c>
      <c r="F1270">
        <v>452.58300000000003</v>
      </c>
      <c r="G1270">
        <v>1446.74</v>
      </c>
      <c r="H1270">
        <v>407.96199999999999</v>
      </c>
      <c r="I1270">
        <v>1.2576600000000001E-3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48</v>
      </c>
      <c r="B1271">
        <v>16765.2</v>
      </c>
      <c r="C1271">
        <v>14563.8</v>
      </c>
      <c r="D1271">
        <v>14547.5</v>
      </c>
      <c r="E1271">
        <v>14540</v>
      </c>
      <c r="F1271">
        <v>452.233</v>
      </c>
      <c r="G1271">
        <v>1442.96</v>
      </c>
      <c r="H1271">
        <v>409.91399999999999</v>
      </c>
      <c r="I1271">
        <v>1.2301899999999999E-3</v>
      </c>
      <c r="J1271">
        <v>0.995116</v>
      </c>
      <c r="K1271">
        <v>0</v>
      </c>
      <c r="L1271" t="s">
        <v>43</v>
      </c>
    </row>
    <row r="1272" spans="1:12" x14ac:dyDescent="0.25">
      <c r="A1272" t="s">
        <v>48</v>
      </c>
      <c r="B1272">
        <v>16840.400000000001</v>
      </c>
      <c r="C1272">
        <v>14635.8</v>
      </c>
      <c r="D1272">
        <v>14619.6</v>
      </c>
      <c r="E1272">
        <v>14612.2</v>
      </c>
      <c r="F1272">
        <v>451.49599999999998</v>
      </c>
      <c r="G1272">
        <v>1439.33</v>
      </c>
      <c r="H1272">
        <v>406.8</v>
      </c>
      <c r="I1272">
        <v>1.23021E-3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48</v>
      </c>
      <c r="B1273">
        <v>16844.8</v>
      </c>
      <c r="C1273">
        <v>14644</v>
      </c>
      <c r="D1273">
        <v>14627.7</v>
      </c>
      <c r="E1273">
        <v>14620.2</v>
      </c>
      <c r="F1273">
        <v>450.36700000000002</v>
      </c>
      <c r="G1273">
        <v>1444.87</v>
      </c>
      <c r="H1273">
        <v>408.916</v>
      </c>
      <c r="I1273">
        <v>1.2552900000000001E-3</v>
      </c>
      <c r="J1273">
        <v>0.99511400000000005</v>
      </c>
      <c r="K1273">
        <v>0</v>
      </c>
      <c r="L1273" t="s">
        <v>43</v>
      </c>
    </row>
    <row r="1274" spans="1:12" x14ac:dyDescent="0.25">
      <c r="A1274" t="s">
        <v>48</v>
      </c>
      <c r="B1274">
        <v>16865.5</v>
      </c>
      <c r="C1274">
        <v>14665.2</v>
      </c>
      <c r="D1274">
        <v>14647.9</v>
      </c>
      <c r="E1274">
        <v>14640.6</v>
      </c>
      <c r="F1274">
        <v>452.53699999999998</v>
      </c>
      <c r="G1274">
        <v>1443.31</v>
      </c>
      <c r="H1274">
        <v>407.959</v>
      </c>
      <c r="I1274">
        <v>1.23543E-3</v>
      </c>
      <c r="J1274">
        <v>0.99511499999999997</v>
      </c>
      <c r="K1274">
        <v>0</v>
      </c>
      <c r="L1274" t="s">
        <v>43</v>
      </c>
    </row>
    <row r="1275" spans="1:12" x14ac:dyDescent="0.25">
      <c r="A1275" t="s">
        <v>48</v>
      </c>
      <c r="B1275">
        <v>16841.099999999999</v>
      </c>
      <c r="C1275">
        <v>14632.3</v>
      </c>
      <c r="D1275">
        <v>14615.9</v>
      </c>
      <c r="E1275">
        <v>14608.4</v>
      </c>
      <c r="F1275">
        <v>449.71800000000002</v>
      </c>
      <c r="G1275">
        <v>1443.51</v>
      </c>
      <c r="H1275">
        <v>407.30599999999998</v>
      </c>
      <c r="I1275">
        <v>1.2550899999999999E-3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48</v>
      </c>
      <c r="B1276">
        <v>16838.599999999999</v>
      </c>
      <c r="C1276">
        <v>14642</v>
      </c>
      <c r="D1276">
        <v>14625.9</v>
      </c>
      <c r="E1276">
        <v>14618.5</v>
      </c>
      <c r="F1276">
        <v>453.18099999999998</v>
      </c>
      <c r="G1276">
        <v>1436.96</v>
      </c>
      <c r="H1276">
        <v>407.64299999999997</v>
      </c>
      <c r="I1276">
        <v>1.2300799999999999E-3</v>
      </c>
      <c r="J1276">
        <v>0.995112</v>
      </c>
      <c r="K1276">
        <v>0</v>
      </c>
      <c r="L1276" t="s">
        <v>43</v>
      </c>
    </row>
    <row r="1277" spans="1:12" x14ac:dyDescent="0.25">
      <c r="A1277" t="s">
        <v>48</v>
      </c>
      <c r="B1277">
        <v>16793.8</v>
      </c>
      <c r="C1277">
        <v>14597.7</v>
      </c>
      <c r="D1277">
        <v>14581.6</v>
      </c>
      <c r="E1277">
        <v>14574.1</v>
      </c>
      <c r="F1277">
        <v>450.37799999999999</v>
      </c>
      <c r="G1277">
        <v>1450.16</v>
      </c>
      <c r="H1277">
        <v>405.46899999999999</v>
      </c>
      <c r="I1277">
        <v>1.23058E-3</v>
      </c>
      <c r="J1277">
        <v>0.99511499999999997</v>
      </c>
      <c r="K1277">
        <v>0</v>
      </c>
      <c r="L1277" t="s">
        <v>43</v>
      </c>
    </row>
    <row r="1278" spans="1:12" x14ac:dyDescent="0.25">
      <c r="A1278" t="s">
        <v>48</v>
      </c>
      <c r="B1278">
        <v>16859.7</v>
      </c>
      <c r="C1278">
        <v>14655.6</v>
      </c>
      <c r="D1278">
        <v>14637.4</v>
      </c>
      <c r="E1278">
        <v>14630</v>
      </c>
      <c r="F1278">
        <v>450.49</v>
      </c>
      <c r="G1278">
        <v>1437.41</v>
      </c>
      <c r="H1278">
        <v>407.12799999999999</v>
      </c>
      <c r="I1278">
        <v>1.2368699999999999E-3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48</v>
      </c>
      <c r="B1279">
        <v>16790.8</v>
      </c>
      <c r="C1279">
        <v>14596.3</v>
      </c>
      <c r="D1279">
        <v>14580.2</v>
      </c>
      <c r="E1279">
        <v>14572.9</v>
      </c>
      <c r="F1279">
        <v>450.27800000000002</v>
      </c>
      <c r="G1279">
        <v>1439.16</v>
      </c>
      <c r="H1279">
        <v>406.20100000000002</v>
      </c>
      <c r="I1279">
        <v>1.2346900000000001E-3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48</v>
      </c>
      <c r="B1280">
        <v>16811.7</v>
      </c>
      <c r="C1280">
        <v>14618.2</v>
      </c>
      <c r="D1280">
        <v>14601.2</v>
      </c>
      <c r="E1280">
        <v>14593.7</v>
      </c>
      <c r="F1280">
        <v>450.69400000000002</v>
      </c>
      <c r="G1280">
        <v>1443.55</v>
      </c>
      <c r="H1280">
        <v>406.58199999999999</v>
      </c>
      <c r="I1280">
        <v>1.25315E-3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48</v>
      </c>
      <c r="B1281">
        <v>16818</v>
      </c>
      <c r="C1281">
        <v>14621.3</v>
      </c>
      <c r="D1281">
        <v>14605.2</v>
      </c>
      <c r="E1281">
        <v>14597.7</v>
      </c>
      <c r="F1281">
        <v>453.35700000000003</v>
      </c>
      <c r="G1281">
        <v>1440.37</v>
      </c>
      <c r="H1281">
        <v>409.185</v>
      </c>
      <c r="I1281">
        <v>1.2440299999999999E-3</v>
      </c>
      <c r="J1281">
        <v>0.99511400000000005</v>
      </c>
      <c r="K1281">
        <v>0</v>
      </c>
      <c r="L1281" t="s">
        <v>43</v>
      </c>
    </row>
    <row r="1282" spans="1:25" x14ac:dyDescent="0.25">
      <c r="A1282" t="s">
        <v>48</v>
      </c>
      <c r="B1282">
        <v>16827.7</v>
      </c>
      <c r="C1282">
        <v>14629.9</v>
      </c>
      <c r="D1282">
        <v>14613.8</v>
      </c>
      <c r="E1282">
        <v>14606.3</v>
      </c>
      <c r="F1282">
        <v>452.49299999999999</v>
      </c>
      <c r="G1282">
        <v>1446.53</v>
      </c>
      <c r="H1282">
        <v>409.69799999999998</v>
      </c>
      <c r="I1282">
        <v>1.25001E-3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48</v>
      </c>
      <c r="B1283">
        <v>16853.2</v>
      </c>
      <c r="C1283">
        <v>14655.7</v>
      </c>
      <c r="D1283">
        <v>14639.5</v>
      </c>
      <c r="E1283">
        <v>14631.9</v>
      </c>
      <c r="F1283">
        <v>455.77699999999999</v>
      </c>
      <c r="G1283">
        <v>1441.62</v>
      </c>
      <c r="H1283">
        <v>407.26</v>
      </c>
      <c r="I1283">
        <v>1.23942E-3</v>
      </c>
      <c r="J1283">
        <v>0.99511400000000005</v>
      </c>
      <c r="K1283">
        <v>0</v>
      </c>
      <c r="L1283" t="s">
        <v>43</v>
      </c>
    </row>
    <row r="1284" spans="1:25" x14ac:dyDescent="0.25">
      <c r="A1284" t="s">
        <v>48</v>
      </c>
      <c r="B1284">
        <v>16799.5</v>
      </c>
      <c r="C1284">
        <v>14603.9</v>
      </c>
      <c r="D1284">
        <v>14587.7</v>
      </c>
      <c r="E1284">
        <v>14580.2</v>
      </c>
      <c r="F1284">
        <v>450.49299999999999</v>
      </c>
      <c r="G1284">
        <v>1445.61</v>
      </c>
      <c r="H1284">
        <v>407.80799999999999</v>
      </c>
      <c r="I1284">
        <v>1.24555E-3</v>
      </c>
      <c r="J1284">
        <v>0.995116</v>
      </c>
      <c r="K1284">
        <v>0</v>
      </c>
      <c r="L1284" t="s">
        <v>43</v>
      </c>
    </row>
    <row r="1285" spans="1:25" x14ac:dyDescent="0.25">
      <c r="A1285" t="s">
        <v>48</v>
      </c>
      <c r="B1285">
        <v>16786.5</v>
      </c>
      <c r="C1285">
        <v>14585.2</v>
      </c>
      <c r="D1285">
        <v>14568.8</v>
      </c>
      <c r="E1285">
        <v>14561.1</v>
      </c>
      <c r="F1285">
        <v>450.61700000000002</v>
      </c>
      <c r="G1285">
        <v>1443.84</v>
      </c>
      <c r="H1285">
        <v>408.149</v>
      </c>
      <c r="I1285">
        <v>1.2413400000000001E-3</v>
      </c>
      <c r="J1285">
        <v>0.995112</v>
      </c>
      <c r="K1285">
        <v>0</v>
      </c>
      <c r="L1285" t="s">
        <v>43</v>
      </c>
    </row>
    <row r="1286" spans="1:25" x14ac:dyDescent="0.25">
      <c r="A1286" t="s">
        <v>48</v>
      </c>
      <c r="B1286">
        <v>16770.599999999999</v>
      </c>
      <c r="C1286">
        <v>14569.7</v>
      </c>
      <c r="D1286">
        <v>14551.5</v>
      </c>
      <c r="E1286">
        <v>14544.1</v>
      </c>
      <c r="F1286">
        <v>450.94299999999998</v>
      </c>
      <c r="G1286">
        <v>1436.88</v>
      </c>
      <c r="H1286">
        <v>407.18900000000002</v>
      </c>
      <c r="I1286">
        <v>1.2301899999999999E-3</v>
      </c>
      <c r="J1286">
        <v>0.99511300000000003</v>
      </c>
      <c r="K1286">
        <v>0</v>
      </c>
      <c r="L1286" t="s">
        <v>43</v>
      </c>
    </row>
    <row r="1287" spans="1:25" x14ac:dyDescent="0.25">
      <c r="A1287" t="s">
        <v>48</v>
      </c>
      <c r="B1287">
        <v>16831.8</v>
      </c>
      <c r="C1287">
        <v>14631.7</v>
      </c>
      <c r="D1287">
        <v>14615.5</v>
      </c>
      <c r="E1287">
        <v>14608</v>
      </c>
      <c r="F1287">
        <v>451.28800000000001</v>
      </c>
      <c r="G1287">
        <v>1444.9</v>
      </c>
      <c r="H1287">
        <v>407.24299999999999</v>
      </c>
      <c r="I1287">
        <v>1.30291E-3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16775.599999999999</v>
      </c>
      <c r="C1288">
        <v>14577.9</v>
      </c>
      <c r="D1288">
        <v>14561.7</v>
      </c>
      <c r="E1288">
        <v>14554.2</v>
      </c>
      <c r="F1288">
        <v>451.83499999999998</v>
      </c>
      <c r="G1288">
        <v>1441.81</v>
      </c>
      <c r="H1288">
        <v>406.74400000000003</v>
      </c>
      <c r="I1288">
        <v>1.23007E-3</v>
      </c>
      <c r="J1288">
        <v>0.99511499999999997</v>
      </c>
      <c r="K1288">
        <v>0</v>
      </c>
      <c r="L1288" t="s">
        <v>43</v>
      </c>
      <c r="R1288">
        <f>AVERAGE(B1239:B1288)</f>
        <v>16805.516</v>
      </c>
      <c r="S1288">
        <f>AVERAGE(C1239:C1288)</f>
        <v>14607.349999999999</v>
      </c>
      <c r="U1288">
        <f>_xlfn.VAR.P(B1239:B1288)</f>
        <v>1282.5657440000007</v>
      </c>
      <c r="V1288">
        <f>_xlfn.VAR.P(C1239:C1288)</f>
        <v>1159.2204999999988</v>
      </c>
      <c r="X1288">
        <f>1.96*SQRT(U1288)/50</f>
        <v>1.4038667404209562</v>
      </c>
      <c r="Y1288">
        <f>1.96*SQRT(V1288)/50</f>
        <v>1.3346552323053313</v>
      </c>
    </row>
    <row r="1289" spans="1:25" x14ac:dyDescent="0.25">
      <c r="A1289" t="s">
        <v>49</v>
      </c>
      <c r="B1289">
        <v>840294.90860700002</v>
      </c>
      <c r="C1289" t="s">
        <v>37</v>
      </c>
    </row>
    <row r="1290" spans="1:25" x14ac:dyDescent="0.25">
      <c r="A1290" t="s">
        <v>50</v>
      </c>
      <c r="B1290">
        <v>13479.1</v>
      </c>
      <c r="C1290">
        <v>13478.6</v>
      </c>
      <c r="D1290">
        <v>13461.2</v>
      </c>
      <c r="E1290">
        <v>13453.7</v>
      </c>
      <c r="F1290">
        <v>440.74799999999999</v>
      </c>
      <c r="G1290">
        <v>0</v>
      </c>
      <c r="H1290">
        <v>405.54599999999999</v>
      </c>
      <c r="I1290">
        <v>1.23039E-3</v>
      </c>
      <c r="J1290">
        <v>0.995116</v>
      </c>
      <c r="K1290">
        <v>0</v>
      </c>
      <c r="L1290" t="s">
        <v>43</v>
      </c>
    </row>
    <row r="1291" spans="1:25" x14ac:dyDescent="0.25">
      <c r="A1291" t="s">
        <v>50</v>
      </c>
      <c r="B1291">
        <v>13418.4</v>
      </c>
      <c r="C1291">
        <v>13418</v>
      </c>
      <c r="D1291">
        <v>13401.6</v>
      </c>
      <c r="E1291">
        <v>13394.3</v>
      </c>
      <c r="F1291">
        <v>438.19299999999998</v>
      </c>
      <c r="G1291">
        <v>0</v>
      </c>
      <c r="H1291">
        <v>405.58199999999999</v>
      </c>
      <c r="I1291">
        <v>1.2347700000000001E-3</v>
      </c>
      <c r="J1291">
        <v>0.99510799999999999</v>
      </c>
      <c r="K1291">
        <v>0</v>
      </c>
      <c r="L1291" t="s">
        <v>43</v>
      </c>
    </row>
    <row r="1292" spans="1:25" x14ac:dyDescent="0.25">
      <c r="A1292" t="s">
        <v>50</v>
      </c>
      <c r="B1292">
        <v>13483.1</v>
      </c>
      <c r="C1292">
        <v>13482.7</v>
      </c>
      <c r="D1292">
        <v>13466.4</v>
      </c>
      <c r="E1292">
        <v>13458.8</v>
      </c>
      <c r="F1292">
        <v>436.81700000000001</v>
      </c>
      <c r="G1292">
        <v>0</v>
      </c>
      <c r="H1292">
        <v>405.92500000000001</v>
      </c>
      <c r="I1292">
        <v>1.25264E-3</v>
      </c>
      <c r="J1292">
        <v>0.99511499999999997</v>
      </c>
      <c r="K1292">
        <v>0</v>
      </c>
      <c r="L1292" t="s">
        <v>43</v>
      </c>
    </row>
    <row r="1293" spans="1:25" x14ac:dyDescent="0.25">
      <c r="A1293" t="s">
        <v>50</v>
      </c>
      <c r="B1293">
        <v>13490</v>
      </c>
      <c r="C1293">
        <v>13489.6</v>
      </c>
      <c r="D1293">
        <v>13473.3</v>
      </c>
      <c r="E1293">
        <v>13465.9</v>
      </c>
      <c r="F1293">
        <v>437.75799999999998</v>
      </c>
      <c r="G1293">
        <v>0</v>
      </c>
      <c r="H1293">
        <v>402.89100000000002</v>
      </c>
      <c r="I1293">
        <v>1.24066E-3</v>
      </c>
      <c r="J1293">
        <v>0.995116</v>
      </c>
      <c r="K1293">
        <v>0</v>
      </c>
      <c r="L1293" t="s">
        <v>43</v>
      </c>
    </row>
    <row r="1294" spans="1:25" x14ac:dyDescent="0.25">
      <c r="A1294" t="s">
        <v>50</v>
      </c>
      <c r="B1294">
        <v>13493.4</v>
      </c>
      <c r="C1294">
        <v>13493</v>
      </c>
      <c r="D1294">
        <v>13476.7</v>
      </c>
      <c r="E1294">
        <v>13469.4</v>
      </c>
      <c r="F1294">
        <v>441.83699999999999</v>
      </c>
      <c r="G1294">
        <v>0</v>
      </c>
      <c r="H1294">
        <v>406.53</v>
      </c>
      <c r="I1294">
        <v>1.2329999999999999E-3</v>
      </c>
      <c r="J1294">
        <v>0.995116</v>
      </c>
      <c r="K1294">
        <v>0</v>
      </c>
      <c r="L1294" t="s">
        <v>43</v>
      </c>
    </row>
    <row r="1295" spans="1:25" x14ac:dyDescent="0.25">
      <c r="A1295" t="s">
        <v>50</v>
      </c>
      <c r="B1295">
        <v>13424.6</v>
      </c>
      <c r="C1295">
        <v>13424.3</v>
      </c>
      <c r="D1295">
        <v>13407.9</v>
      </c>
      <c r="E1295">
        <v>13400.5</v>
      </c>
      <c r="F1295">
        <v>437.346</v>
      </c>
      <c r="G1295">
        <v>0</v>
      </c>
      <c r="H1295">
        <v>403.22300000000001</v>
      </c>
      <c r="I1295">
        <v>1.2352299999999999E-3</v>
      </c>
      <c r="J1295">
        <v>0.995116</v>
      </c>
      <c r="K1295">
        <v>0</v>
      </c>
      <c r="L1295" t="s">
        <v>43</v>
      </c>
    </row>
    <row r="1296" spans="1:25" x14ac:dyDescent="0.25">
      <c r="A1296" t="s">
        <v>50</v>
      </c>
      <c r="B1296">
        <v>13483.8</v>
      </c>
      <c r="C1296">
        <v>13483.4</v>
      </c>
      <c r="D1296">
        <v>13467.1</v>
      </c>
      <c r="E1296">
        <v>13459.9</v>
      </c>
      <c r="F1296">
        <v>441.673</v>
      </c>
      <c r="G1296">
        <v>0</v>
      </c>
      <c r="H1296">
        <v>406.346</v>
      </c>
      <c r="I1296">
        <v>1.23613E-3</v>
      </c>
      <c r="J1296">
        <v>0.995116</v>
      </c>
      <c r="K1296">
        <v>0</v>
      </c>
      <c r="L1296" t="s">
        <v>43</v>
      </c>
    </row>
    <row r="1297" spans="1:12" x14ac:dyDescent="0.25">
      <c r="A1297" t="s">
        <v>50</v>
      </c>
      <c r="B1297">
        <v>13449.3</v>
      </c>
      <c r="C1297">
        <v>13448.9</v>
      </c>
      <c r="D1297">
        <v>13432.6</v>
      </c>
      <c r="E1297">
        <v>13425.3</v>
      </c>
      <c r="F1297">
        <v>437.63299999999998</v>
      </c>
      <c r="G1297">
        <v>0</v>
      </c>
      <c r="H1297">
        <v>403.18099999999998</v>
      </c>
      <c r="I1297">
        <v>1.29959E-3</v>
      </c>
      <c r="J1297">
        <v>0.995116</v>
      </c>
      <c r="K1297">
        <v>0</v>
      </c>
      <c r="L1297" t="s">
        <v>43</v>
      </c>
    </row>
    <row r="1298" spans="1:12" x14ac:dyDescent="0.25">
      <c r="A1298" t="s">
        <v>50</v>
      </c>
      <c r="B1298">
        <v>13448.2</v>
      </c>
      <c r="C1298">
        <v>13447.8</v>
      </c>
      <c r="D1298">
        <v>13431.5</v>
      </c>
      <c r="E1298">
        <v>13424</v>
      </c>
      <c r="F1298">
        <v>441.54</v>
      </c>
      <c r="G1298">
        <v>0</v>
      </c>
      <c r="H1298">
        <v>406.33699999999999</v>
      </c>
      <c r="I1298">
        <v>1.23058E-3</v>
      </c>
      <c r="J1298">
        <v>0.995116</v>
      </c>
      <c r="K1298">
        <v>0</v>
      </c>
      <c r="L1298" t="s">
        <v>43</v>
      </c>
    </row>
    <row r="1299" spans="1:12" x14ac:dyDescent="0.25">
      <c r="A1299" t="s">
        <v>50</v>
      </c>
      <c r="B1299">
        <v>13492.5</v>
      </c>
      <c r="C1299">
        <v>13492.1</v>
      </c>
      <c r="D1299">
        <v>13475.8</v>
      </c>
      <c r="E1299">
        <v>13468.5</v>
      </c>
      <c r="F1299">
        <v>438.59699999999998</v>
      </c>
      <c r="G1299">
        <v>0</v>
      </c>
      <c r="H1299">
        <v>403.197</v>
      </c>
      <c r="I1299">
        <v>1.23733E-3</v>
      </c>
      <c r="J1299">
        <v>0.995116</v>
      </c>
      <c r="K1299">
        <v>0</v>
      </c>
      <c r="L1299" t="s">
        <v>43</v>
      </c>
    </row>
    <row r="1300" spans="1:12" x14ac:dyDescent="0.25">
      <c r="A1300" t="s">
        <v>50</v>
      </c>
      <c r="B1300">
        <v>13443.6</v>
      </c>
      <c r="C1300">
        <v>13443.2</v>
      </c>
      <c r="D1300">
        <v>13426.9</v>
      </c>
      <c r="E1300">
        <v>13419.5</v>
      </c>
      <c r="F1300">
        <v>442.90199999999999</v>
      </c>
      <c r="G1300">
        <v>0</v>
      </c>
      <c r="H1300">
        <v>406.42</v>
      </c>
      <c r="I1300">
        <v>1.2303500000000001E-3</v>
      </c>
      <c r="J1300">
        <v>0.995116</v>
      </c>
      <c r="K1300">
        <v>0</v>
      </c>
      <c r="L1300" t="s">
        <v>43</v>
      </c>
    </row>
    <row r="1301" spans="1:12" x14ac:dyDescent="0.25">
      <c r="A1301" t="s">
        <v>50</v>
      </c>
      <c r="B1301">
        <v>13435.6</v>
      </c>
      <c r="C1301">
        <v>13435.2</v>
      </c>
      <c r="D1301">
        <v>13418.9</v>
      </c>
      <c r="E1301">
        <v>13411.6</v>
      </c>
      <c r="F1301">
        <v>437.17500000000001</v>
      </c>
      <c r="G1301">
        <v>0</v>
      </c>
      <c r="H1301">
        <v>403.16500000000002</v>
      </c>
      <c r="I1301">
        <v>2.4024200000000002E-3</v>
      </c>
      <c r="J1301">
        <v>0.99511499999999997</v>
      </c>
      <c r="K1301">
        <v>0</v>
      </c>
      <c r="L1301" t="s">
        <v>43</v>
      </c>
    </row>
    <row r="1302" spans="1:12" x14ac:dyDescent="0.25">
      <c r="A1302" t="s">
        <v>50</v>
      </c>
      <c r="B1302">
        <v>13507.5</v>
      </c>
      <c r="C1302">
        <v>13507.1</v>
      </c>
      <c r="D1302">
        <v>13490.8</v>
      </c>
      <c r="E1302">
        <v>13483.5</v>
      </c>
      <c r="F1302">
        <v>441.81200000000001</v>
      </c>
      <c r="G1302">
        <v>0</v>
      </c>
      <c r="H1302">
        <v>406.33600000000001</v>
      </c>
      <c r="I1302">
        <v>1.2310999999999999E-3</v>
      </c>
      <c r="J1302">
        <v>0.99511499999999997</v>
      </c>
      <c r="K1302">
        <v>0</v>
      </c>
      <c r="L1302" t="s">
        <v>43</v>
      </c>
    </row>
    <row r="1303" spans="1:12" x14ac:dyDescent="0.25">
      <c r="A1303" t="s">
        <v>50</v>
      </c>
      <c r="B1303">
        <v>13436.1</v>
      </c>
      <c r="C1303">
        <v>13435.7</v>
      </c>
      <c r="D1303">
        <v>13419.4</v>
      </c>
      <c r="E1303">
        <v>13412.1</v>
      </c>
      <c r="F1303">
        <v>438.39100000000002</v>
      </c>
      <c r="G1303">
        <v>0</v>
      </c>
      <c r="H1303">
        <v>402.99700000000001</v>
      </c>
      <c r="I1303">
        <v>1.3750399999999999E-3</v>
      </c>
      <c r="J1303">
        <v>0.995116</v>
      </c>
      <c r="K1303">
        <v>0</v>
      </c>
      <c r="L1303" t="s">
        <v>43</v>
      </c>
    </row>
    <row r="1304" spans="1:12" x14ac:dyDescent="0.25">
      <c r="A1304" t="s">
        <v>50</v>
      </c>
      <c r="B1304">
        <v>13456.8</v>
      </c>
      <c r="C1304">
        <v>13456.4</v>
      </c>
      <c r="D1304">
        <v>13440.1</v>
      </c>
      <c r="E1304">
        <v>13432.8</v>
      </c>
      <c r="F1304">
        <v>441.99099999999999</v>
      </c>
      <c r="G1304">
        <v>0</v>
      </c>
      <c r="H1304">
        <v>406.21100000000001</v>
      </c>
      <c r="I1304">
        <v>1.3750399999999999E-3</v>
      </c>
      <c r="J1304">
        <v>0.99511499999999997</v>
      </c>
      <c r="K1304">
        <v>0</v>
      </c>
      <c r="L1304" t="s">
        <v>43</v>
      </c>
    </row>
    <row r="1305" spans="1:12" x14ac:dyDescent="0.25">
      <c r="A1305" t="s">
        <v>50</v>
      </c>
      <c r="B1305">
        <v>13498.8</v>
      </c>
      <c r="C1305">
        <v>13498.3</v>
      </c>
      <c r="D1305">
        <v>13482</v>
      </c>
      <c r="E1305">
        <v>13474.6</v>
      </c>
      <c r="F1305">
        <v>438.08699999999999</v>
      </c>
      <c r="G1305">
        <v>0</v>
      </c>
      <c r="H1305">
        <v>403.25700000000001</v>
      </c>
      <c r="I1305">
        <v>1.24508E-3</v>
      </c>
      <c r="J1305">
        <v>0.99511499999999997</v>
      </c>
      <c r="K1305">
        <v>0</v>
      </c>
      <c r="L1305" t="s">
        <v>43</v>
      </c>
    </row>
    <row r="1306" spans="1:12" x14ac:dyDescent="0.25">
      <c r="A1306" t="s">
        <v>50</v>
      </c>
      <c r="B1306">
        <v>13494.5</v>
      </c>
      <c r="C1306">
        <v>13494.1</v>
      </c>
      <c r="D1306">
        <v>13477.8</v>
      </c>
      <c r="E1306">
        <v>13470.6</v>
      </c>
      <c r="F1306">
        <v>441.959</v>
      </c>
      <c r="G1306">
        <v>0</v>
      </c>
      <c r="H1306">
        <v>406.35700000000003</v>
      </c>
      <c r="I1306">
        <v>1.28469E-3</v>
      </c>
      <c r="J1306">
        <v>0.995116</v>
      </c>
      <c r="K1306">
        <v>0</v>
      </c>
      <c r="L1306" t="s">
        <v>43</v>
      </c>
    </row>
    <row r="1307" spans="1:12" x14ac:dyDescent="0.25">
      <c r="A1307" t="s">
        <v>50</v>
      </c>
      <c r="B1307">
        <v>13466.9</v>
      </c>
      <c r="C1307">
        <v>13466.4</v>
      </c>
      <c r="D1307">
        <v>13450.1</v>
      </c>
      <c r="E1307">
        <v>13442.7</v>
      </c>
      <c r="F1307">
        <v>437.37</v>
      </c>
      <c r="G1307">
        <v>0</v>
      </c>
      <c r="H1307">
        <v>403.12400000000002</v>
      </c>
      <c r="I1307">
        <v>1.2390299999999999E-3</v>
      </c>
      <c r="J1307">
        <v>0.99511400000000005</v>
      </c>
      <c r="K1307">
        <v>0</v>
      </c>
      <c r="L1307" t="s">
        <v>43</v>
      </c>
    </row>
    <row r="1308" spans="1:12" x14ac:dyDescent="0.25">
      <c r="A1308" t="s">
        <v>50</v>
      </c>
      <c r="B1308">
        <v>13456.9</v>
      </c>
      <c r="C1308">
        <v>13456.5</v>
      </c>
      <c r="D1308">
        <v>13440.1</v>
      </c>
      <c r="E1308">
        <v>13432.8</v>
      </c>
      <c r="F1308">
        <v>441.47</v>
      </c>
      <c r="G1308">
        <v>0</v>
      </c>
      <c r="H1308">
        <v>406.44200000000001</v>
      </c>
      <c r="I1308">
        <v>1.26154E-3</v>
      </c>
      <c r="J1308">
        <v>0.995116</v>
      </c>
      <c r="K1308">
        <v>0</v>
      </c>
      <c r="L1308" t="s">
        <v>43</v>
      </c>
    </row>
    <row r="1309" spans="1:12" x14ac:dyDescent="0.25">
      <c r="A1309" t="s">
        <v>50</v>
      </c>
      <c r="B1309">
        <v>13491.3</v>
      </c>
      <c r="C1309">
        <v>13490.9</v>
      </c>
      <c r="D1309">
        <v>13474.6</v>
      </c>
      <c r="E1309">
        <v>13467.1</v>
      </c>
      <c r="F1309">
        <v>437.971</v>
      </c>
      <c r="G1309">
        <v>0</v>
      </c>
      <c r="H1309">
        <v>403</v>
      </c>
      <c r="I1309">
        <v>1.23997E-3</v>
      </c>
      <c r="J1309">
        <v>0.995116</v>
      </c>
      <c r="K1309">
        <v>0</v>
      </c>
      <c r="L1309" t="s">
        <v>43</v>
      </c>
    </row>
    <row r="1310" spans="1:12" x14ac:dyDescent="0.25">
      <c r="A1310" t="s">
        <v>50</v>
      </c>
      <c r="B1310">
        <v>13450.9</v>
      </c>
      <c r="C1310">
        <v>13450.5</v>
      </c>
      <c r="D1310">
        <v>13434.2</v>
      </c>
      <c r="E1310">
        <v>13426.8</v>
      </c>
      <c r="F1310">
        <v>441.60300000000001</v>
      </c>
      <c r="G1310">
        <v>0</v>
      </c>
      <c r="H1310">
        <v>406.31299999999999</v>
      </c>
      <c r="I1310">
        <v>1.2359199999999999E-3</v>
      </c>
      <c r="J1310">
        <v>0.995116</v>
      </c>
      <c r="K1310">
        <v>0</v>
      </c>
      <c r="L1310" t="s">
        <v>43</v>
      </c>
    </row>
    <row r="1311" spans="1:12" x14ac:dyDescent="0.25">
      <c r="A1311" t="s">
        <v>50</v>
      </c>
      <c r="B1311">
        <v>13452.9</v>
      </c>
      <c r="C1311">
        <v>13452.5</v>
      </c>
      <c r="D1311">
        <v>13436.2</v>
      </c>
      <c r="E1311">
        <v>13428.9</v>
      </c>
      <c r="F1311">
        <v>437.322</v>
      </c>
      <c r="G1311">
        <v>0</v>
      </c>
      <c r="H1311">
        <v>403.03800000000001</v>
      </c>
      <c r="I1311">
        <v>1.2310800000000001E-3</v>
      </c>
      <c r="J1311">
        <v>0.995116</v>
      </c>
      <c r="K1311">
        <v>0</v>
      </c>
      <c r="L1311" t="s">
        <v>43</v>
      </c>
    </row>
    <row r="1312" spans="1:12" x14ac:dyDescent="0.25">
      <c r="A1312" t="s">
        <v>50</v>
      </c>
      <c r="B1312">
        <v>13506.4</v>
      </c>
      <c r="C1312">
        <v>13506</v>
      </c>
      <c r="D1312">
        <v>13489.7</v>
      </c>
      <c r="E1312">
        <v>13482.3</v>
      </c>
      <c r="F1312">
        <v>441.20299999999997</v>
      </c>
      <c r="G1312">
        <v>0</v>
      </c>
      <c r="H1312">
        <v>406.404</v>
      </c>
      <c r="I1312">
        <v>1.2332700000000001E-3</v>
      </c>
      <c r="J1312">
        <v>0.99511499999999997</v>
      </c>
      <c r="K1312">
        <v>0</v>
      </c>
      <c r="L1312" t="s">
        <v>43</v>
      </c>
    </row>
    <row r="1313" spans="1:12" x14ac:dyDescent="0.25">
      <c r="A1313" t="s">
        <v>50</v>
      </c>
      <c r="B1313">
        <v>13387.1</v>
      </c>
      <c r="C1313">
        <v>13386.7</v>
      </c>
      <c r="D1313">
        <v>13370.5</v>
      </c>
      <c r="E1313">
        <v>13363.1</v>
      </c>
      <c r="F1313">
        <v>436.93900000000002</v>
      </c>
      <c r="G1313">
        <v>0</v>
      </c>
      <c r="H1313">
        <v>402.90699999999998</v>
      </c>
      <c r="I1313">
        <v>1.9740500000000002E-3</v>
      </c>
      <c r="J1313">
        <v>0.995116</v>
      </c>
      <c r="K1313">
        <v>0</v>
      </c>
      <c r="L1313" t="s">
        <v>43</v>
      </c>
    </row>
    <row r="1314" spans="1:12" x14ac:dyDescent="0.25">
      <c r="A1314" t="s">
        <v>50</v>
      </c>
      <c r="B1314">
        <v>13427.8</v>
      </c>
      <c r="C1314">
        <v>13427.4</v>
      </c>
      <c r="D1314">
        <v>13411.1</v>
      </c>
      <c r="E1314">
        <v>13403.6</v>
      </c>
      <c r="F1314">
        <v>441.19600000000003</v>
      </c>
      <c r="G1314">
        <v>0</v>
      </c>
      <c r="H1314">
        <v>406.31799999999998</v>
      </c>
      <c r="I1314">
        <v>1.2319099999999999E-3</v>
      </c>
      <c r="J1314">
        <v>0.99511400000000005</v>
      </c>
      <c r="K1314">
        <v>0</v>
      </c>
      <c r="L1314" t="s">
        <v>43</v>
      </c>
    </row>
    <row r="1315" spans="1:12" x14ac:dyDescent="0.25">
      <c r="A1315" t="s">
        <v>50</v>
      </c>
      <c r="B1315">
        <v>13485.9</v>
      </c>
      <c r="C1315">
        <v>13485.5</v>
      </c>
      <c r="D1315">
        <v>13469.1</v>
      </c>
      <c r="E1315">
        <v>13461.8</v>
      </c>
      <c r="F1315">
        <v>437.25099999999998</v>
      </c>
      <c r="G1315">
        <v>0</v>
      </c>
      <c r="H1315">
        <v>402.983</v>
      </c>
      <c r="I1315">
        <v>1.51322E-3</v>
      </c>
      <c r="J1315">
        <v>0.99511300000000003</v>
      </c>
      <c r="K1315">
        <v>0</v>
      </c>
      <c r="L1315" t="s">
        <v>43</v>
      </c>
    </row>
    <row r="1316" spans="1:12" x14ac:dyDescent="0.25">
      <c r="A1316" t="s">
        <v>50</v>
      </c>
      <c r="B1316">
        <v>13500.5</v>
      </c>
      <c r="C1316">
        <v>13500.1</v>
      </c>
      <c r="D1316">
        <v>13483.7</v>
      </c>
      <c r="E1316">
        <v>13476.5</v>
      </c>
      <c r="F1316">
        <v>442.03100000000001</v>
      </c>
      <c r="G1316">
        <v>0</v>
      </c>
      <c r="H1316">
        <v>406.291</v>
      </c>
      <c r="I1316">
        <v>1.3133000000000001E-3</v>
      </c>
      <c r="J1316">
        <v>0.99511499999999997</v>
      </c>
      <c r="K1316">
        <v>0</v>
      </c>
      <c r="L1316" t="s">
        <v>43</v>
      </c>
    </row>
    <row r="1317" spans="1:12" x14ac:dyDescent="0.25">
      <c r="A1317" t="s">
        <v>50</v>
      </c>
      <c r="B1317">
        <v>13494.3</v>
      </c>
      <c r="C1317">
        <v>13493.9</v>
      </c>
      <c r="D1317">
        <v>13477.6</v>
      </c>
      <c r="E1317">
        <v>13470.3</v>
      </c>
      <c r="F1317">
        <v>437.01900000000001</v>
      </c>
      <c r="G1317">
        <v>0</v>
      </c>
      <c r="H1317">
        <v>403.18400000000003</v>
      </c>
      <c r="I1317">
        <v>1.2337100000000001E-3</v>
      </c>
      <c r="J1317">
        <v>0.99511400000000005</v>
      </c>
      <c r="K1317">
        <v>0</v>
      </c>
      <c r="L1317" t="s">
        <v>43</v>
      </c>
    </row>
    <row r="1318" spans="1:12" x14ac:dyDescent="0.25">
      <c r="A1318" t="s">
        <v>50</v>
      </c>
      <c r="B1318">
        <v>13494</v>
      </c>
      <c r="C1318">
        <v>13493.6</v>
      </c>
      <c r="D1318">
        <v>13477.3</v>
      </c>
      <c r="E1318">
        <v>13470</v>
      </c>
      <c r="F1318">
        <v>441.86099999999999</v>
      </c>
      <c r="G1318">
        <v>0</v>
      </c>
      <c r="H1318">
        <v>406.22199999999998</v>
      </c>
      <c r="I1318">
        <v>1.2626E-3</v>
      </c>
      <c r="J1318">
        <v>0.995116</v>
      </c>
      <c r="K1318">
        <v>0</v>
      </c>
      <c r="L1318" t="s">
        <v>43</v>
      </c>
    </row>
    <row r="1319" spans="1:12" x14ac:dyDescent="0.25">
      <c r="A1319" t="s">
        <v>50</v>
      </c>
      <c r="B1319">
        <v>13376.2</v>
      </c>
      <c r="C1319">
        <v>13375.8</v>
      </c>
      <c r="D1319">
        <v>13359.5</v>
      </c>
      <c r="E1319">
        <v>13352.2</v>
      </c>
      <c r="F1319">
        <v>437.99</v>
      </c>
      <c r="G1319">
        <v>0</v>
      </c>
      <c r="H1319">
        <v>402.733</v>
      </c>
      <c r="I1319">
        <v>1.2382199999999999E-3</v>
      </c>
      <c r="J1319">
        <v>0.995116</v>
      </c>
      <c r="K1319">
        <v>0</v>
      </c>
      <c r="L1319" t="s">
        <v>43</v>
      </c>
    </row>
    <row r="1320" spans="1:12" x14ac:dyDescent="0.25">
      <c r="A1320" t="s">
        <v>50</v>
      </c>
      <c r="B1320">
        <v>13433.2</v>
      </c>
      <c r="C1320">
        <v>13432.8</v>
      </c>
      <c r="D1320">
        <v>13416.5</v>
      </c>
      <c r="E1320">
        <v>13409.1</v>
      </c>
      <c r="F1320">
        <v>441.57900000000001</v>
      </c>
      <c r="G1320">
        <v>0</v>
      </c>
      <c r="H1320">
        <v>406.07</v>
      </c>
      <c r="I1320">
        <v>1.2493700000000001E-3</v>
      </c>
      <c r="J1320">
        <v>0.995116</v>
      </c>
      <c r="K1320">
        <v>0</v>
      </c>
      <c r="L1320" t="s">
        <v>43</v>
      </c>
    </row>
    <row r="1321" spans="1:12" x14ac:dyDescent="0.25">
      <c r="A1321" t="s">
        <v>50</v>
      </c>
      <c r="B1321">
        <v>13479.1</v>
      </c>
      <c r="C1321">
        <v>13478.7</v>
      </c>
      <c r="D1321">
        <v>13462.3</v>
      </c>
      <c r="E1321">
        <v>13455.1</v>
      </c>
      <c r="F1321">
        <v>437.61099999999999</v>
      </c>
      <c r="G1321">
        <v>0</v>
      </c>
      <c r="H1321">
        <v>403.03899999999999</v>
      </c>
      <c r="I1321">
        <v>1.26435E-3</v>
      </c>
      <c r="J1321">
        <v>0.99511499999999997</v>
      </c>
      <c r="K1321">
        <v>0</v>
      </c>
      <c r="L1321" t="s">
        <v>43</v>
      </c>
    </row>
    <row r="1322" spans="1:12" x14ac:dyDescent="0.25">
      <c r="A1322" t="s">
        <v>50</v>
      </c>
      <c r="B1322">
        <v>13430</v>
      </c>
      <c r="C1322">
        <v>13429.7</v>
      </c>
      <c r="D1322">
        <v>13413.3</v>
      </c>
      <c r="E1322">
        <v>13406</v>
      </c>
      <c r="F1322">
        <v>442.411</v>
      </c>
      <c r="G1322">
        <v>0</v>
      </c>
      <c r="H1322">
        <v>406.12</v>
      </c>
      <c r="I1322">
        <v>1.24069E-3</v>
      </c>
      <c r="J1322">
        <v>0.99511499999999997</v>
      </c>
      <c r="K1322">
        <v>0</v>
      </c>
      <c r="L1322" t="s">
        <v>43</v>
      </c>
    </row>
    <row r="1323" spans="1:12" x14ac:dyDescent="0.25">
      <c r="A1323" t="s">
        <v>50</v>
      </c>
      <c r="B1323">
        <v>13418.1</v>
      </c>
      <c r="C1323">
        <v>13417.6</v>
      </c>
      <c r="D1323">
        <v>13401.3</v>
      </c>
      <c r="E1323">
        <v>13394</v>
      </c>
      <c r="F1323">
        <v>437.94600000000003</v>
      </c>
      <c r="G1323">
        <v>0</v>
      </c>
      <c r="H1323">
        <v>402.92700000000002</v>
      </c>
      <c r="I1323">
        <v>1.4089199999999999E-3</v>
      </c>
      <c r="J1323">
        <v>0.99511499999999997</v>
      </c>
      <c r="K1323">
        <v>0</v>
      </c>
      <c r="L1323" t="s">
        <v>43</v>
      </c>
    </row>
    <row r="1324" spans="1:12" x14ac:dyDescent="0.25">
      <c r="A1324" t="s">
        <v>50</v>
      </c>
      <c r="B1324">
        <v>13385.1</v>
      </c>
      <c r="C1324">
        <v>13384.7</v>
      </c>
      <c r="D1324">
        <v>13368.4</v>
      </c>
      <c r="E1324">
        <v>13360.9</v>
      </c>
      <c r="F1324">
        <v>441.29199999999997</v>
      </c>
      <c r="G1324">
        <v>0</v>
      </c>
      <c r="H1324">
        <v>406.12700000000001</v>
      </c>
      <c r="I1324">
        <v>1.3470800000000001E-3</v>
      </c>
      <c r="J1324">
        <v>0.995116</v>
      </c>
      <c r="K1324">
        <v>0</v>
      </c>
      <c r="L1324" t="s">
        <v>43</v>
      </c>
    </row>
    <row r="1325" spans="1:12" x14ac:dyDescent="0.25">
      <c r="A1325" t="s">
        <v>50</v>
      </c>
      <c r="B1325">
        <v>13423.1</v>
      </c>
      <c r="C1325">
        <v>13422.7</v>
      </c>
      <c r="D1325">
        <v>13406.4</v>
      </c>
      <c r="E1325">
        <v>13399</v>
      </c>
      <c r="F1325">
        <v>437.37799999999999</v>
      </c>
      <c r="G1325">
        <v>0</v>
      </c>
      <c r="H1325">
        <v>403.00200000000001</v>
      </c>
      <c r="I1325">
        <v>1.4887500000000001E-3</v>
      </c>
      <c r="J1325">
        <v>0.995116</v>
      </c>
      <c r="K1325">
        <v>0</v>
      </c>
      <c r="L1325" t="s">
        <v>43</v>
      </c>
    </row>
    <row r="1326" spans="1:12" x14ac:dyDescent="0.25">
      <c r="A1326" t="s">
        <v>50</v>
      </c>
      <c r="B1326">
        <v>13514</v>
      </c>
      <c r="C1326">
        <v>13513.6</v>
      </c>
      <c r="D1326">
        <v>13497.4</v>
      </c>
      <c r="E1326">
        <v>13490.1</v>
      </c>
      <c r="F1326">
        <v>440.81299999999999</v>
      </c>
      <c r="G1326">
        <v>0</v>
      </c>
      <c r="H1326">
        <v>406.18700000000001</v>
      </c>
      <c r="I1326">
        <v>1.2355700000000001E-3</v>
      </c>
      <c r="J1326">
        <v>0.995116</v>
      </c>
      <c r="K1326">
        <v>0</v>
      </c>
      <c r="L1326" t="s">
        <v>43</v>
      </c>
    </row>
    <row r="1327" spans="1:12" x14ac:dyDescent="0.25">
      <c r="A1327" t="s">
        <v>50</v>
      </c>
      <c r="B1327">
        <v>13374.7</v>
      </c>
      <c r="C1327">
        <v>13374.3</v>
      </c>
      <c r="D1327">
        <v>13358</v>
      </c>
      <c r="E1327">
        <v>13350.7</v>
      </c>
      <c r="F1327">
        <v>436.77800000000002</v>
      </c>
      <c r="G1327">
        <v>0</v>
      </c>
      <c r="H1327">
        <v>403.12099999999998</v>
      </c>
      <c r="I1327">
        <v>1.2800400000000001E-3</v>
      </c>
      <c r="J1327">
        <v>0.995116</v>
      </c>
      <c r="K1327">
        <v>0</v>
      </c>
      <c r="L1327" t="s">
        <v>43</v>
      </c>
    </row>
    <row r="1328" spans="1:12" x14ac:dyDescent="0.25">
      <c r="A1328" t="s">
        <v>50</v>
      </c>
      <c r="B1328">
        <v>13431.5</v>
      </c>
      <c r="C1328">
        <v>13431.2</v>
      </c>
      <c r="D1328">
        <v>13414.9</v>
      </c>
      <c r="E1328">
        <v>13407.4</v>
      </c>
      <c r="F1328">
        <v>441.839</v>
      </c>
      <c r="G1328">
        <v>0</v>
      </c>
      <c r="H1328">
        <v>406.18900000000002</v>
      </c>
      <c r="I1328">
        <v>1.23017E-3</v>
      </c>
      <c r="J1328">
        <v>0.995116</v>
      </c>
      <c r="K1328">
        <v>0</v>
      </c>
      <c r="L1328" t="s">
        <v>43</v>
      </c>
    </row>
    <row r="1329" spans="1:25" x14ac:dyDescent="0.25">
      <c r="A1329" t="s">
        <v>50</v>
      </c>
      <c r="B1329">
        <v>13487.6</v>
      </c>
      <c r="C1329">
        <v>13487.2</v>
      </c>
      <c r="D1329">
        <v>13470.9</v>
      </c>
      <c r="E1329">
        <v>13463.7</v>
      </c>
      <c r="F1329">
        <v>437.488</v>
      </c>
      <c r="G1329">
        <v>0</v>
      </c>
      <c r="H1329">
        <v>402.86399999999998</v>
      </c>
      <c r="I1329">
        <v>1.4835499999999999E-3</v>
      </c>
      <c r="J1329">
        <v>0.995116</v>
      </c>
      <c r="K1329">
        <v>0</v>
      </c>
      <c r="L1329" t="s">
        <v>43</v>
      </c>
    </row>
    <row r="1330" spans="1:25" x14ac:dyDescent="0.25">
      <c r="A1330" t="s">
        <v>50</v>
      </c>
      <c r="B1330">
        <v>13498.4</v>
      </c>
      <c r="C1330">
        <v>13498</v>
      </c>
      <c r="D1330">
        <v>13481.7</v>
      </c>
      <c r="E1330">
        <v>13474.5</v>
      </c>
      <c r="F1330">
        <v>441.12599999999998</v>
      </c>
      <c r="G1330">
        <v>0</v>
      </c>
      <c r="H1330">
        <v>406.39100000000002</v>
      </c>
      <c r="I1330">
        <v>1.24972E-3</v>
      </c>
      <c r="J1330">
        <v>0.995116</v>
      </c>
      <c r="K1330">
        <v>0</v>
      </c>
      <c r="L1330" t="s">
        <v>43</v>
      </c>
    </row>
    <row r="1331" spans="1:25" x14ac:dyDescent="0.25">
      <c r="A1331" t="s">
        <v>50</v>
      </c>
      <c r="B1331">
        <v>13462.4</v>
      </c>
      <c r="C1331">
        <v>13462</v>
      </c>
      <c r="D1331">
        <v>13445.7</v>
      </c>
      <c r="E1331">
        <v>13438.4</v>
      </c>
      <c r="F1331">
        <v>437.48599999999999</v>
      </c>
      <c r="G1331">
        <v>0</v>
      </c>
      <c r="H1331">
        <v>402.92500000000001</v>
      </c>
      <c r="I1331">
        <v>1.2416899999999999E-3</v>
      </c>
      <c r="J1331">
        <v>0.995116</v>
      </c>
      <c r="K1331">
        <v>0</v>
      </c>
      <c r="L1331" t="s">
        <v>43</v>
      </c>
    </row>
    <row r="1332" spans="1:25" x14ac:dyDescent="0.25">
      <c r="A1332" t="s">
        <v>50</v>
      </c>
      <c r="B1332">
        <v>13467.1</v>
      </c>
      <c r="C1332">
        <v>13466.7</v>
      </c>
      <c r="D1332">
        <v>13450.4</v>
      </c>
      <c r="E1332">
        <v>13443.1</v>
      </c>
      <c r="F1332">
        <v>441.90300000000002</v>
      </c>
      <c r="G1332">
        <v>0</v>
      </c>
      <c r="H1332">
        <v>406.35599999999999</v>
      </c>
      <c r="I1332">
        <v>1.2300600000000001E-3</v>
      </c>
      <c r="J1332">
        <v>0.995116</v>
      </c>
      <c r="K1332">
        <v>0</v>
      </c>
      <c r="L1332" t="s">
        <v>43</v>
      </c>
    </row>
    <row r="1333" spans="1:25" x14ac:dyDescent="0.25">
      <c r="A1333" t="s">
        <v>50</v>
      </c>
      <c r="B1333">
        <v>13412.1</v>
      </c>
      <c r="C1333">
        <v>13411.7</v>
      </c>
      <c r="D1333">
        <v>13395.3</v>
      </c>
      <c r="E1333">
        <v>13387.9</v>
      </c>
      <c r="F1333">
        <v>437.31599999999997</v>
      </c>
      <c r="G1333">
        <v>0</v>
      </c>
      <c r="H1333">
        <v>402.85399999999998</v>
      </c>
      <c r="I1333">
        <v>1.23795E-3</v>
      </c>
      <c r="J1333">
        <v>0.99511499999999997</v>
      </c>
      <c r="K1333">
        <v>0</v>
      </c>
      <c r="L1333" t="s">
        <v>43</v>
      </c>
    </row>
    <row r="1334" spans="1:25" x14ac:dyDescent="0.25">
      <c r="A1334" t="s">
        <v>50</v>
      </c>
      <c r="B1334">
        <v>13502.6</v>
      </c>
      <c r="C1334">
        <v>13502.1</v>
      </c>
      <c r="D1334">
        <v>13485.8</v>
      </c>
      <c r="E1334">
        <v>13478.4</v>
      </c>
      <c r="F1334">
        <v>441.78500000000003</v>
      </c>
      <c r="G1334">
        <v>0</v>
      </c>
      <c r="H1334">
        <v>406.11099999999999</v>
      </c>
      <c r="I1334">
        <v>1.2480099999999999E-3</v>
      </c>
      <c r="J1334">
        <v>0.995116</v>
      </c>
      <c r="K1334">
        <v>0</v>
      </c>
      <c r="L1334" t="s">
        <v>43</v>
      </c>
    </row>
    <row r="1335" spans="1:25" x14ac:dyDescent="0.25">
      <c r="A1335" t="s">
        <v>50</v>
      </c>
      <c r="B1335">
        <v>13474.8</v>
      </c>
      <c r="C1335">
        <v>13474.4</v>
      </c>
      <c r="D1335">
        <v>13458.1</v>
      </c>
      <c r="E1335">
        <v>13450.7</v>
      </c>
      <c r="F1335">
        <v>437.99799999999999</v>
      </c>
      <c r="G1335">
        <v>0</v>
      </c>
      <c r="H1335">
        <v>403.03</v>
      </c>
      <c r="I1335">
        <v>1.25657E-3</v>
      </c>
      <c r="J1335">
        <v>0.99511499999999997</v>
      </c>
      <c r="K1335">
        <v>0</v>
      </c>
      <c r="L1335" t="s">
        <v>43</v>
      </c>
    </row>
    <row r="1336" spans="1:25" x14ac:dyDescent="0.25">
      <c r="A1336" t="s">
        <v>50</v>
      </c>
      <c r="B1336">
        <v>13485.2</v>
      </c>
      <c r="C1336">
        <v>13484.8</v>
      </c>
      <c r="D1336">
        <v>13468.5</v>
      </c>
      <c r="E1336">
        <v>13461.3</v>
      </c>
      <c r="F1336">
        <v>441.04599999999999</v>
      </c>
      <c r="G1336">
        <v>0</v>
      </c>
      <c r="H1336">
        <v>406.02800000000002</v>
      </c>
      <c r="I1336">
        <v>1.2302999999999999E-3</v>
      </c>
      <c r="J1336">
        <v>0.995116</v>
      </c>
      <c r="K1336">
        <v>0</v>
      </c>
      <c r="L1336" t="s">
        <v>43</v>
      </c>
    </row>
    <row r="1337" spans="1:25" x14ac:dyDescent="0.25">
      <c r="A1337" t="s">
        <v>50</v>
      </c>
      <c r="B1337">
        <v>13418.1</v>
      </c>
      <c r="C1337">
        <v>13417.8</v>
      </c>
      <c r="D1337">
        <v>13401.5</v>
      </c>
      <c r="E1337">
        <v>13394</v>
      </c>
      <c r="F1337">
        <v>437.65800000000002</v>
      </c>
      <c r="G1337">
        <v>0</v>
      </c>
      <c r="H1337">
        <v>403.07900000000001</v>
      </c>
      <c r="I1337">
        <v>1.23464E-3</v>
      </c>
      <c r="J1337">
        <v>0.995116</v>
      </c>
      <c r="K1337">
        <v>0</v>
      </c>
      <c r="L1337" t="s">
        <v>43</v>
      </c>
    </row>
    <row r="1338" spans="1:25" x14ac:dyDescent="0.25">
      <c r="A1338" t="s">
        <v>50</v>
      </c>
      <c r="B1338">
        <v>13485.3</v>
      </c>
      <c r="C1338">
        <v>13484.9</v>
      </c>
      <c r="D1338">
        <v>13468.6</v>
      </c>
      <c r="E1338">
        <v>13461.4</v>
      </c>
      <c r="F1338">
        <v>441.24700000000001</v>
      </c>
      <c r="G1338">
        <v>0</v>
      </c>
      <c r="H1338">
        <v>406.20600000000002</v>
      </c>
      <c r="I1338">
        <v>1.2310000000000001E-3</v>
      </c>
      <c r="J1338">
        <v>0.99511300000000003</v>
      </c>
      <c r="K1338">
        <v>0</v>
      </c>
      <c r="L1338" t="s">
        <v>43</v>
      </c>
    </row>
    <row r="1339" spans="1:25" x14ac:dyDescent="0.25">
      <c r="A1339" t="s">
        <v>50</v>
      </c>
      <c r="B1339">
        <v>13471.4</v>
      </c>
      <c r="C1339">
        <v>13471.1</v>
      </c>
      <c r="D1339">
        <v>13454.8</v>
      </c>
      <c r="E1339">
        <v>13447.4</v>
      </c>
      <c r="F1339">
        <v>437.96300000000002</v>
      </c>
      <c r="G1339">
        <v>0</v>
      </c>
      <c r="H1339">
        <v>402.73700000000002</v>
      </c>
      <c r="I1339">
        <v>1.23058E-3</v>
      </c>
      <c r="J1339">
        <v>0.995116</v>
      </c>
      <c r="K1339">
        <v>0</v>
      </c>
      <c r="L1339" t="s">
        <v>43</v>
      </c>
    </row>
    <row r="1340" spans="1:25" x14ac:dyDescent="0.25">
      <c r="A1340" t="s">
        <v>50</v>
      </c>
      <c r="B1340">
        <v>13510.5</v>
      </c>
      <c r="C1340">
        <v>13510.1</v>
      </c>
      <c r="D1340">
        <v>13493.8</v>
      </c>
      <c r="E1340">
        <v>13486.4</v>
      </c>
      <c r="F1340">
        <v>442.18799999999999</v>
      </c>
      <c r="G1340">
        <v>0</v>
      </c>
      <c r="H1340">
        <v>406.392</v>
      </c>
      <c r="I1340">
        <v>1.9839599999999999E-3</v>
      </c>
      <c r="J1340">
        <v>0.99511499999999997</v>
      </c>
      <c r="K1340">
        <v>0</v>
      </c>
      <c r="L1340" t="s">
        <v>43</v>
      </c>
    </row>
    <row r="1341" spans="1:25" x14ac:dyDescent="0.25">
      <c r="A1341" t="s">
        <v>50</v>
      </c>
      <c r="B1341">
        <v>13485.2</v>
      </c>
      <c r="C1341">
        <v>13484.8</v>
      </c>
      <c r="D1341">
        <v>13468.5</v>
      </c>
      <c r="E1341">
        <v>13461.4</v>
      </c>
      <c r="F1341">
        <v>438.70499999999998</v>
      </c>
      <c r="G1341">
        <v>0</v>
      </c>
      <c r="H1341">
        <v>402.92899999999997</v>
      </c>
      <c r="I1341">
        <v>1.5466200000000001E-3</v>
      </c>
      <c r="J1341">
        <v>0.995116</v>
      </c>
      <c r="K1341">
        <v>0</v>
      </c>
      <c r="L1341" t="s">
        <v>43</v>
      </c>
    </row>
    <row r="1342" spans="1:25" x14ac:dyDescent="0.25">
      <c r="A1342" t="s">
        <v>50</v>
      </c>
      <c r="B1342">
        <v>13398.2</v>
      </c>
      <c r="C1342">
        <v>13397.8</v>
      </c>
      <c r="D1342">
        <v>13381.5</v>
      </c>
      <c r="E1342">
        <v>13374.2</v>
      </c>
      <c r="F1342">
        <v>441.87099999999998</v>
      </c>
      <c r="G1342">
        <v>0</v>
      </c>
      <c r="H1342">
        <v>406.34699999999998</v>
      </c>
      <c r="I1342">
        <v>1.24226E-3</v>
      </c>
      <c r="J1342">
        <v>0.995116</v>
      </c>
      <c r="K1342">
        <v>0</v>
      </c>
      <c r="L1342" t="s">
        <v>43</v>
      </c>
    </row>
    <row r="1343" spans="1:25" x14ac:dyDescent="0.25">
      <c r="A1343" t="s">
        <v>50</v>
      </c>
      <c r="B1343">
        <v>13510.7</v>
      </c>
      <c r="C1343">
        <v>13510.3</v>
      </c>
      <c r="D1343">
        <v>13493.9</v>
      </c>
      <c r="E1343">
        <v>13486.5</v>
      </c>
      <c r="F1343">
        <v>437.76499999999999</v>
      </c>
      <c r="G1343">
        <v>0</v>
      </c>
      <c r="H1343">
        <v>403.02499999999998</v>
      </c>
      <c r="I1343">
        <v>1.30977E-3</v>
      </c>
      <c r="J1343">
        <v>0.99511000000000005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13468.2</v>
      </c>
      <c r="C1344">
        <v>13467.8</v>
      </c>
      <c r="D1344">
        <v>13451.5</v>
      </c>
      <c r="E1344">
        <v>13444</v>
      </c>
      <c r="F1344">
        <v>441.86599999999999</v>
      </c>
      <c r="G1344">
        <v>0</v>
      </c>
      <c r="H1344">
        <v>406.142</v>
      </c>
      <c r="I1344">
        <v>1.2369200000000001E-3</v>
      </c>
      <c r="J1344">
        <v>0.995116</v>
      </c>
      <c r="K1344">
        <v>0</v>
      </c>
      <c r="L1344" t="s">
        <v>43</v>
      </c>
      <c r="R1344">
        <f>AVERAGE(B1295:B1344)</f>
        <v>13459.779999999995</v>
      </c>
      <c r="S1344">
        <f>AVERAGE(C1295:C1344)</f>
        <v>13459.382000000005</v>
      </c>
      <c r="U1344">
        <f>_xlfn.VAR.P(B1295:B1344)</f>
        <v>1440.0695999999853</v>
      </c>
      <c r="V1344">
        <f>_xlfn.VAR.P(C1295:C1344)</f>
        <v>1439.3890760000004</v>
      </c>
      <c r="X1344">
        <f>1.96*SQRT(U1344)/50</f>
        <v>1.4875713596812685</v>
      </c>
      <c r="Y1344">
        <f>1.96*SQRT(V1344)/50</f>
        <v>1.4872198323531867</v>
      </c>
    </row>
    <row r="1345" spans="1:12" x14ac:dyDescent="0.25">
      <c r="A1345" t="s">
        <v>51</v>
      </c>
      <c r="B1345">
        <v>672995.78357099998</v>
      </c>
      <c r="C1345" t="s">
        <v>37</v>
      </c>
    </row>
    <row r="1346" spans="1:12" x14ac:dyDescent="0.25">
      <c r="A1346" t="s">
        <v>52</v>
      </c>
      <c r="B1346">
        <v>4985.91</v>
      </c>
      <c r="C1346">
        <v>4935.32</v>
      </c>
      <c r="D1346">
        <v>4935.13</v>
      </c>
      <c r="E1346">
        <v>4930.18</v>
      </c>
      <c r="F1346">
        <v>246.85900000000001</v>
      </c>
      <c r="G1346">
        <v>763.15300000000002</v>
      </c>
      <c r="H1346">
        <v>131.61099999999999</v>
      </c>
      <c r="I1346">
        <v>1.3005099999999999E-3</v>
      </c>
      <c r="J1346">
        <v>0.995116</v>
      </c>
      <c r="K1346">
        <v>0</v>
      </c>
      <c r="L1346" t="s">
        <v>43</v>
      </c>
    </row>
    <row r="1347" spans="1:12" x14ac:dyDescent="0.25">
      <c r="A1347" t="s">
        <v>52</v>
      </c>
      <c r="B1347">
        <v>4988.37</v>
      </c>
      <c r="C1347">
        <v>4937.93</v>
      </c>
      <c r="D1347">
        <v>4937.7299999999996</v>
      </c>
      <c r="E1347">
        <v>4932.8100000000004</v>
      </c>
      <c r="F1347">
        <v>246.43100000000001</v>
      </c>
      <c r="G1347">
        <v>762.87699999999995</v>
      </c>
      <c r="H1347">
        <v>131.52699999999999</v>
      </c>
      <c r="I1347">
        <v>1.23113E-3</v>
      </c>
      <c r="J1347">
        <v>0.995116</v>
      </c>
      <c r="K1347">
        <v>0</v>
      </c>
      <c r="L1347" t="s">
        <v>43</v>
      </c>
    </row>
    <row r="1348" spans="1:12" x14ac:dyDescent="0.25">
      <c r="A1348" t="s">
        <v>52</v>
      </c>
      <c r="B1348">
        <v>4985.99</v>
      </c>
      <c r="C1348">
        <v>4935.59</v>
      </c>
      <c r="D1348">
        <v>4935.3999999999996</v>
      </c>
      <c r="E1348">
        <v>4930.47</v>
      </c>
      <c r="F1348">
        <v>246.298</v>
      </c>
      <c r="G1348">
        <v>763.07299999999998</v>
      </c>
      <c r="H1348">
        <v>131.91399999999999</v>
      </c>
      <c r="I1348">
        <v>1.2359199999999999E-3</v>
      </c>
      <c r="J1348">
        <v>0.995116</v>
      </c>
      <c r="K1348">
        <v>0</v>
      </c>
      <c r="L1348" t="s">
        <v>43</v>
      </c>
    </row>
    <row r="1349" spans="1:12" x14ac:dyDescent="0.25">
      <c r="A1349" t="s">
        <v>52</v>
      </c>
      <c r="B1349">
        <v>4991.83</v>
      </c>
      <c r="C1349">
        <v>4941.43</v>
      </c>
      <c r="D1349">
        <v>4941.2299999999996</v>
      </c>
      <c r="E1349">
        <v>4936.3</v>
      </c>
      <c r="F1349">
        <v>246.58799999999999</v>
      </c>
      <c r="G1349">
        <v>763.26199999999994</v>
      </c>
      <c r="H1349">
        <v>131.75</v>
      </c>
      <c r="I1349">
        <v>1.23957E-3</v>
      </c>
      <c r="J1349">
        <v>0.995116</v>
      </c>
      <c r="K1349">
        <v>0</v>
      </c>
      <c r="L1349" t="s">
        <v>43</v>
      </c>
    </row>
    <row r="1350" spans="1:12" x14ac:dyDescent="0.25">
      <c r="A1350" t="s">
        <v>52</v>
      </c>
      <c r="B1350">
        <v>4986.0600000000004</v>
      </c>
      <c r="C1350">
        <v>4935.67</v>
      </c>
      <c r="D1350">
        <v>4935.4799999999996</v>
      </c>
      <c r="E1350">
        <v>4930.55</v>
      </c>
      <c r="F1350">
        <v>246.512</v>
      </c>
      <c r="G1350">
        <v>762.93100000000004</v>
      </c>
      <c r="H1350">
        <v>131.495</v>
      </c>
      <c r="I1350">
        <v>1.23295E-3</v>
      </c>
      <c r="J1350">
        <v>0.995116</v>
      </c>
      <c r="K1350">
        <v>0</v>
      </c>
      <c r="L1350" t="s">
        <v>43</v>
      </c>
    </row>
    <row r="1351" spans="1:12" x14ac:dyDescent="0.25">
      <c r="A1351" t="s">
        <v>52</v>
      </c>
      <c r="B1351">
        <v>4989.58</v>
      </c>
      <c r="C1351">
        <v>4939.2</v>
      </c>
      <c r="D1351">
        <v>4939.01</v>
      </c>
      <c r="E1351">
        <v>4934.09</v>
      </c>
      <c r="F1351">
        <v>246.83099999999999</v>
      </c>
      <c r="G1351">
        <v>763.63599999999997</v>
      </c>
      <c r="H1351">
        <v>131.94499999999999</v>
      </c>
      <c r="I1351">
        <v>1.2339300000000001E-3</v>
      </c>
      <c r="J1351">
        <v>0.99511499999999997</v>
      </c>
      <c r="K1351">
        <v>0</v>
      </c>
      <c r="L1351" t="s">
        <v>43</v>
      </c>
    </row>
    <row r="1352" spans="1:12" x14ac:dyDescent="0.25">
      <c r="A1352" t="s">
        <v>52</v>
      </c>
      <c r="B1352">
        <v>4990.8900000000003</v>
      </c>
      <c r="C1352">
        <v>4940.34</v>
      </c>
      <c r="D1352">
        <v>4940.1400000000003</v>
      </c>
      <c r="E1352">
        <v>4935.22</v>
      </c>
      <c r="F1352">
        <v>246.47499999999999</v>
      </c>
      <c r="G1352">
        <v>764.16</v>
      </c>
      <c r="H1352">
        <v>131.577</v>
      </c>
      <c r="I1352">
        <v>1.2461600000000001E-3</v>
      </c>
      <c r="J1352">
        <v>0.995116</v>
      </c>
      <c r="K1352">
        <v>0</v>
      </c>
      <c r="L1352" t="s">
        <v>43</v>
      </c>
    </row>
    <row r="1353" spans="1:12" x14ac:dyDescent="0.25">
      <c r="A1353" t="s">
        <v>52</v>
      </c>
      <c r="B1353">
        <v>4988.62</v>
      </c>
      <c r="C1353">
        <v>4938.22</v>
      </c>
      <c r="D1353">
        <v>4938.03</v>
      </c>
      <c r="E1353">
        <v>4933.1099999999997</v>
      </c>
      <c r="F1353">
        <v>246.74700000000001</v>
      </c>
      <c r="G1353">
        <v>763.875</v>
      </c>
      <c r="H1353">
        <v>131.66399999999999</v>
      </c>
      <c r="I1353">
        <v>1.3013600000000001E-3</v>
      </c>
      <c r="J1353">
        <v>0.995116</v>
      </c>
      <c r="K1353">
        <v>260</v>
      </c>
      <c r="L1353" t="s">
        <v>43</v>
      </c>
    </row>
    <row r="1354" spans="1:12" x14ac:dyDescent="0.25">
      <c r="A1354" t="s">
        <v>52</v>
      </c>
      <c r="B1354">
        <v>4984.57</v>
      </c>
      <c r="C1354">
        <v>4933.78</v>
      </c>
      <c r="D1354">
        <v>4933.59</v>
      </c>
      <c r="E1354">
        <v>4928.68</v>
      </c>
      <c r="F1354">
        <v>246.322</v>
      </c>
      <c r="G1354">
        <v>763.00900000000001</v>
      </c>
      <c r="H1354">
        <v>131.64099999999999</v>
      </c>
      <c r="I1354">
        <v>1.2812699999999999E-3</v>
      </c>
      <c r="J1354">
        <v>0.995116</v>
      </c>
      <c r="K1354">
        <v>0</v>
      </c>
      <c r="L1354" t="s">
        <v>43</v>
      </c>
    </row>
    <row r="1355" spans="1:12" x14ac:dyDescent="0.25">
      <c r="A1355" t="s">
        <v>52</v>
      </c>
      <c r="B1355">
        <v>4989.6000000000004</v>
      </c>
      <c r="C1355">
        <v>4939.21</v>
      </c>
      <c r="D1355">
        <v>4939.0200000000004</v>
      </c>
      <c r="E1355">
        <v>4934.1099999999997</v>
      </c>
      <c r="F1355">
        <v>246.35900000000001</v>
      </c>
      <c r="G1355">
        <v>763.30100000000004</v>
      </c>
      <c r="H1355">
        <v>131.703</v>
      </c>
      <c r="I1355">
        <v>1.2800400000000001E-3</v>
      </c>
      <c r="J1355">
        <v>0.995116</v>
      </c>
      <c r="K1355">
        <v>0</v>
      </c>
      <c r="L1355" t="s">
        <v>43</v>
      </c>
    </row>
    <row r="1356" spans="1:12" x14ac:dyDescent="0.25">
      <c r="A1356" t="s">
        <v>52</v>
      </c>
      <c r="B1356">
        <v>4989.7700000000004</v>
      </c>
      <c r="C1356">
        <v>4939.21</v>
      </c>
      <c r="D1356">
        <v>4939.0200000000004</v>
      </c>
      <c r="E1356">
        <v>4934.09</v>
      </c>
      <c r="F1356">
        <v>246.60300000000001</v>
      </c>
      <c r="G1356">
        <v>763.26</v>
      </c>
      <c r="H1356">
        <v>131.489</v>
      </c>
      <c r="I1356">
        <v>1.42917E-3</v>
      </c>
      <c r="J1356">
        <v>0.99511499999999997</v>
      </c>
      <c r="K1356">
        <v>0</v>
      </c>
      <c r="L1356" t="s">
        <v>43</v>
      </c>
    </row>
    <row r="1357" spans="1:12" x14ac:dyDescent="0.25">
      <c r="A1357" t="s">
        <v>52</v>
      </c>
      <c r="B1357">
        <v>4987.13</v>
      </c>
      <c r="C1357">
        <v>4936.8</v>
      </c>
      <c r="D1357">
        <v>4936.6099999999997</v>
      </c>
      <c r="E1357">
        <v>4931.68</v>
      </c>
      <c r="F1357">
        <v>246.60300000000001</v>
      </c>
      <c r="G1357">
        <v>764.86199999999997</v>
      </c>
      <c r="H1357">
        <v>131.898</v>
      </c>
      <c r="I1357">
        <v>1.2569899999999999E-3</v>
      </c>
      <c r="J1357">
        <v>0.995116</v>
      </c>
      <c r="K1357">
        <v>0</v>
      </c>
      <c r="L1357" t="s">
        <v>43</v>
      </c>
    </row>
    <row r="1358" spans="1:12" x14ac:dyDescent="0.25">
      <c r="A1358" t="s">
        <v>52</v>
      </c>
      <c r="B1358">
        <v>4988.75</v>
      </c>
      <c r="C1358">
        <v>4938.43</v>
      </c>
      <c r="D1358">
        <v>4938.25</v>
      </c>
      <c r="E1358">
        <v>4933.32</v>
      </c>
      <c r="F1358">
        <v>246.59800000000001</v>
      </c>
      <c r="G1358">
        <v>762.81</v>
      </c>
      <c r="H1358">
        <v>131.756</v>
      </c>
      <c r="I1358">
        <v>1.5321600000000001E-3</v>
      </c>
      <c r="J1358">
        <v>0.995116</v>
      </c>
      <c r="K1358">
        <v>0</v>
      </c>
      <c r="L1358" t="s">
        <v>43</v>
      </c>
    </row>
    <row r="1359" spans="1:12" x14ac:dyDescent="0.25">
      <c r="A1359" t="s">
        <v>52</v>
      </c>
      <c r="B1359">
        <v>4989.47</v>
      </c>
      <c r="C1359">
        <v>4939.09</v>
      </c>
      <c r="D1359">
        <v>4938.8999999999996</v>
      </c>
      <c r="E1359">
        <v>4933.96</v>
      </c>
      <c r="F1359">
        <v>246.48500000000001</v>
      </c>
      <c r="G1359">
        <v>763.904</v>
      </c>
      <c r="H1359">
        <v>131.83099999999999</v>
      </c>
      <c r="I1359">
        <v>1.2421800000000001E-3</v>
      </c>
      <c r="J1359">
        <v>0.99511499999999997</v>
      </c>
      <c r="K1359">
        <v>0</v>
      </c>
      <c r="L1359" t="s">
        <v>43</v>
      </c>
    </row>
    <row r="1360" spans="1:12" x14ac:dyDescent="0.25">
      <c r="A1360" t="s">
        <v>52</v>
      </c>
      <c r="B1360">
        <v>4987.58</v>
      </c>
      <c r="C1360">
        <v>4937.22</v>
      </c>
      <c r="D1360">
        <v>4937.03</v>
      </c>
      <c r="E1360">
        <v>4932.1099999999997</v>
      </c>
      <c r="F1360">
        <v>246.755</v>
      </c>
      <c r="G1360">
        <v>762.79200000000003</v>
      </c>
      <c r="H1360">
        <v>131.667</v>
      </c>
      <c r="I1360">
        <v>1.3266199999999999E-3</v>
      </c>
      <c r="J1360">
        <v>0.99511099999999997</v>
      </c>
      <c r="K1360">
        <v>0</v>
      </c>
      <c r="L1360" t="s">
        <v>43</v>
      </c>
    </row>
    <row r="1361" spans="1:12" x14ac:dyDescent="0.25">
      <c r="A1361" t="s">
        <v>52</v>
      </c>
      <c r="B1361">
        <v>4984.71</v>
      </c>
      <c r="C1361">
        <v>4934.2700000000004</v>
      </c>
      <c r="D1361">
        <v>4934.08</v>
      </c>
      <c r="E1361">
        <v>4929.1499999999996</v>
      </c>
      <c r="F1361">
        <v>246.565</v>
      </c>
      <c r="G1361">
        <v>763.11300000000006</v>
      </c>
      <c r="H1361">
        <v>131.74600000000001</v>
      </c>
      <c r="I1361">
        <v>1.2335899999999999E-3</v>
      </c>
      <c r="J1361">
        <v>0.99511499999999997</v>
      </c>
      <c r="K1361">
        <v>0</v>
      </c>
      <c r="L1361" t="s">
        <v>43</v>
      </c>
    </row>
    <row r="1362" spans="1:12" x14ac:dyDescent="0.25">
      <c r="A1362" t="s">
        <v>52</v>
      </c>
      <c r="B1362">
        <v>4984.68</v>
      </c>
      <c r="C1362">
        <v>4934.28</v>
      </c>
      <c r="D1362">
        <v>4934.09</v>
      </c>
      <c r="E1362">
        <v>4929.16</v>
      </c>
      <c r="F1362">
        <v>246.465</v>
      </c>
      <c r="G1362">
        <v>763.39800000000002</v>
      </c>
      <c r="H1362">
        <v>131.91900000000001</v>
      </c>
      <c r="I1362">
        <v>1.2331600000000001E-3</v>
      </c>
      <c r="J1362">
        <v>0.99511499999999997</v>
      </c>
      <c r="K1362">
        <v>0</v>
      </c>
      <c r="L1362" t="s">
        <v>43</v>
      </c>
    </row>
    <row r="1363" spans="1:12" x14ac:dyDescent="0.25">
      <c r="A1363" t="s">
        <v>52</v>
      </c>
      <c r="B1363">
        <v>4991.3500000000004</v>
      </c>
      <c r="C1363">
        <v>4940.97</v>
      </c>
      <c r="D1363">
        <v>4940.7700000000004</v>
      </c>
      <c r="E1363">
        <v>4935.8500000000004</v>
      </c>
      <c r="F1363">
        <v>246.489</v>
      </c>
      <c r="G1363">
        <v>765.35299999999995</v>
      </c>
      <c r="H1363">
        <v>131.69499999999999</v>
      </c>
      <c r="I1363">
        <v>1.25041E-3</v>
      </c>
      <c r="J1363">
        <v>0.995116</v>
      </c>
      <c r="K1363">
        <v>0</v>
      </c>
      <c r="L1363" t="s">
        <v>43</v>
      </c>
    </row>
    <row r="1364" spans="1:12" x14ac:dyDescent="0.25">
      <c r="A1364" t="s">
        <v>52</v>
      </c>
      <c r="B1364">
        <v>4986.91</v>
      </c>
      <c r="C1364">
        <v>4936.42</v>
      </c>
      <c r="D1364">
        <v>4936.2299999999996</v>
      </c>
      <c r="E1364">
        <v>4931.3</v>
      </c>
      <c r="F1364">
        <v>246.429</v>
      </c>
      <c r="G1364">
        <v>763.01599999999996</v>
      </c>
      <c r="H1364">
        <v>131.55099999999999</v>
      </c>
      <c r="I1364">
        <v>1.47449E-3</v>
      </c>
      <c r="J1364">
        <v>0.995116</v>
      </c>
      <c r="K1364">
        <v>0</v>
      </c>
      <c r="L1364" t="s">
        <v>43</v>
      </c>
    </row>
    <row r="1365" spans="1:12" x14ac:dyDescent="0.25">
      <c r="A1365" t="s">
        <v>52</v>
      </c>
      <c r="B1365">
        <v>4988.63</v>
      </c>
      <c r="C1365">
        <v>4938.1000000000004</v>
      </c>
      <c r="D1365">
        <v>4937.91</v>
      </c>
      <c r="E1365">
        <v>4932.99</v>
      </c>
      <c r="F1365">
        <v>246.38800000000001</v>
      </c>
      <c r="G1365">
        <v>763.80799999999999</v>
      </c>
      <c r="H1365">
        <v>131.53100000000001</v>
      </c>
      <c r="I1365">
        <v>1.4252799999999999E-3</v>
      </c>
      <c r="J1365">
        <v>0.99511499999999997</v>
      </c>
      <c r="K1365">
        <v>0</v>
      </c>
      <c r="L1365" t="s">
        <v>43</v>
      </c>
    </row>
    <row r="1366" spans="1:12" x14ac:dyDescent="0.25">
      <c r="A1366" t="s">
        <v>52</v>
      </c>
      <c r="B1366">
        <v>4986.75</v>
      </c>
      <c r="C1366">
        <v>4936.25</v>
      </c>
      <c r="D1366">
        <v>4936.0600000000004</v>
      </c>
      <c r="E1366">
        <v>4931.1400000000003</v>
      </c>
      <c r="F1366">
        <v>246.624</v>
      </c>
      <c r="G1366">
        <v>762.67600000000004</v>
      </c>
      <c r="H1366">
        <v>131.80500000000001</v>
      </c>
      <c r="I1366">
        <v>1.2403900000000001E-3</v>
      </c>
      <c r="J1366">
        <v>0.995116</v>
      </c>
      <c r="K1366">
        <v>42</v>
      </c>
      <c r="L1366" t="s">
        <v>43</v>
      </c>
    </row>
    <row r="1367" spans="1:12" x14ac:dyDescent="0.25">
      <c r="A1367" t="s">
        <v>52</v>
      </c>
      <c r="B1367">
        <v>4982.01</v>
      </c>
      <c r="C1367">
        <v>4931.71</v>
      </c>
      <c r="D1367">
        <v>4931.51</v>
      </c>
      <c r="E1367">
        <v>4926.6000000000004</v>
      </c>
      <c r="F1367">
        <v>246.44499999999999</v>
      </c>
      <c r="G1367">
        <v>763.024</v>
      </c>
      <c r="H1367">
        <v>131.64400000000001</v>
      </c>
      <c r="I1367">
        <v>1.2303399999999999E-3</v>
      </c>
      <c r="J1367">
        <v>0.995116</v>
      </c>
      <c r="K1367">
        <v>113</v>
      </c>
      <c r="L1367" t="s">
        <v>43</v>
      </c>
    </row>
    <row r="1368" spans="1:12" x14ac:dyDescent="0.25">
      <c r="A1368" t="s">
        <v>52</v>
      </c>
      <c r="B1368">
        <v>4988.04</v>
      </c>
      <c r="C1368">
        <v>4937.6099999999997</v>
      </c>
      <c r="D1368">
        <v>4937.42</v>
      </c>
      <c r="E1368">
        <v>4932.5</v>
      </c>
      <c r="F1368">
        <v>246.50800000000001</v>
      </c>
      <c r="G1368">
        <v>763.74199999999996</v>
      </c>
      <c r="H1368">
        <v>131.625</v>
      </c>
      <c r="I1368">
        <v>1.23274E-3</v>
      </c>
      <c r="J1368">
        <v>0.995116</v>
      </c>
      <c r="K1368">
        <v>0</v>
      </c>
      <c r="L1368" t="s">
        <v>43</v>
      </c>
    </row>
    <row r="1369" spans="1:12" x14ac:dyDescent="0.25">
      <c r="A1369" t="s">
        <v>52</v>
      </c>
      <c r="B1369">
        <v>4989.49</v>
      </c>
      <c r="C1369">
        <v>4939</v>
      </c>
      <c r="D1369">
        <v>4938.8100000000004</v>
      </c>
      <c r="E1369">
        <v>4933.8900000000003</v>
      </c>
      <c r="F1369">
        <v>246.38800000000001</v>
      </c>
      <c r="G1369">
        <v>764.34699999999998</v>
      </c>
      <c r="H1369">
        <v>131.84800000000001</v>
      </c>
      <c r="I1369">
        <v>1.2301199999999999E-3</v>
      </c>
      <c r="J1369">
        <v>0.995116</v>
      </c>
      <c r="K1369">
        <v>0</v>
      </c>
      <c r="L1369" t="s">
        <v>43</v>
      </c>
    </row>
    <row r="1370" spans="1:12" x14ac:dyDescent="0.25">
      <c r="A1370" t="s">
        <v>52</v>
      </c>
      <c r="B1370">
        <v>4987.7700000000004</v>
      </c>
      <c r="C1370">
        <v>4937.28</v>
      </c>
      <c r="D1370">
        <v>4937.09</v>
      </c>
      <c r="E1370">
        <v>4932.17</v>
      </c>
      <c r="F1370">
        <v>246.453</v>
      </c>
      <c r="G1370">
        <v>763.61199999999997</v>
      </c>
      <c r="H1370">
        <v>131.601</v>
      </c>
      <c r="I1370">
        <v>1.2913899999999999E-3</v>
      </c>
      <c r="J1370">
        <v>0.995116</v>
      </c>
      <c r="K1370">
        <v>0</v>
      </c>
      <c r="L1370" t="s">
        <v>43</v>
      </c>
    </row>
    <row r="1371" spans="1:12" x14ac:dyDescent="0.25">
      <c r="A1371" t="s">
        <v>52</v>
      </c>
      <c r="B1371">
        <v>4987.26</v>
      </c>
      <c r="C1371">
        <v>4936.3599999999997</v>
      </c>
      <c r="D1371">
        <v>4936.17</v>
      </c>
      <c r="E1371">
        <v>4931.26</v>
      </c>
      <c r="F1371">
        <v>246.56399999999999</v>
      </c>
      <c r="G1371">
        <v>762.57799999999997</v>
      </c>
      <c r="H1371">
        <v>131.41900000000001</v>
      </c>
      <c r="I1371">
        <v>1.2300499999999999E-3</v>
      </c>
      <c r="J1371">
        <v>0.99511000000000005</v>
      </c>
      <c r="K1371">
        <v>0</v>
      </c>
      <c r="L1371" t="s">
        <v>43</v>
      </c>
    </row>
    <row r="1372" spans="1:12" x14ac:dyDescent="0.25">
      <c r="A1372" t="s">
        <v>52</v>
      </c>
      <c r="B1372">
        <v>4986.63</v>
      </c>
      <c r="C1372">
        <v>4936.04</v>
      </c>
      <c r="D1372">
        <v>4935.8500000000004</v>
      </c>
      <c r="E1372">
        <v>4930.92</v>
      </c>
      <c r="F1372">
        <v>246.60300000000001</v>
      </c>
      <c r="G1372">
        <v>763.30499999999995</v>
      </c>
      <c r="H1372">
        <v>131.73500000000001</v>
      </c>
      <c r="I1372">
        <v>1.2300600000000001E-3</v>
      </c>
      <c r="J1372">
        <v>0.99511499999999997</v>
      </c>
      <c r="K1372">
        <v>0</v>
      </c>
      <c r="L1372" t="s">
        <v>43</v>
      </c>
    </row>
    <row r="1373" spans="1:12" x14ac:dyDescent="0.25">
      <c r="A1373" t="s">
        <v>52</v>
      </c>
      <c r="B1373">
        <v>4987.07</v>
      </c>
      <c r="C1373">
        <v>4936.6099999999997</v>
      </c>
      <c r="D1373">
        <v>4936.41</v>
      </c>
      <c r="E1373">
        <v>4931.51</v>
      </c>
      <c r="F1373">
        <v>246.48400000000001</v>
      </c>
      <c r="G1373">
        <v>763.60299999999995</v>
      </c>
      <c r="H1373">
        <v>131.702</v>
      </c>
      <c r="I1373">
        <v>1.2619E-3</v>
      </c>
      <c r="J1373">
        <v>0.995112</v>
      </c>
      <c r="K1373">
        <v>0</v>
      </c>
      <c r="L1373" t="s">
        <v>43</v>
      </c>
    </row>
    <row r="1374" spans="1:12" x14ac:dyDescent="0.25">
      <c r="A1374" t="s">
        <v>52</v>
      </c>
      <c r="B1374">
        <v>4990.1400000000003</v>
      </c>
      <c r="C1374">
        <v>4939.68</v>
      </c>
      <c r="D1374">
        <v>4939.49</v>
      </c>
      <c r="E1374">
        <v>4934.55</v>
      </c>
      <c r="F1374">
        <v>246.49</v>
      </c>
      <c r="G1374">
        <v>763.82899999999995</v>
      </c>
      <c r="H1374">
        <v>131.881</v>
      </c>
      <c r="I1374">
        <v>1.2598900000000001E-3</v>
      </c>
      <c r="J1374">
        <v>0.99511099999999997</v>
      </c>
      <c r="K1374">
        <v>0</v>
      </c>
      <c r="L1374" t="s">
        <v>43</v>
      </c>
    </row>
    <row r="1375" spans="1:12" x14ac:dyDescent="0.25">
      <c r="A1375" t="s">
        <v>52</v>
      </c>
      <c r="B1375">
        <v>4988.6400000000003</v>
      </c>
      <c r="C1375">
        <v>4938.29</v>
      </c>
      <c r="D1375">
        <v>4938.1000000000004</v>
      </c>
      <c r="E1375">
        <v>4933.17</v>
      </c>
      <c r="F1375">
        <v>246.642</v>
      </c>
      <c r="G1375">
        <v>763.27800000000002</v>
      </c>
      <c r="H1375">
        <v>131.642</v>
      </c>
      <c r="I1375">
        <v>1.2496E-3</v>
      </c>
      <c r="J1375">
        <v>0.995116</v>
      </c>
      <c r="K1375">
        <v>0</v>
      </c>
      <c r="L1375" t="s">
        <v>43</v>
      </c>
    </row>
    <row r="1376" spans="1:12" x14ac:dyDescent="0.25">
      <c r="A1376" t="s">
        <v>52</v>
      </c>
      <c r="B1376">
        <v>4988.3500000000004</v>
      </c>
      <c r="C1376">
        <v>4938.08</v>
      </c>
      <c r="D1376">
        <v>4937.8900000000003</v>
      </c>
      <c r="E1376">
        <v>4932.97</v>
      </c>
      <c r="F1376">
        <v>246.489</v>
      </c>
      <c r="G1376">
        <v>763.39400000000001</v>
      </c>
      <c r="H1376">
        <v>131.756</v>
      </c>
      <c r="I1376">
        <v>1.3233400000000001E-3</v>
      </c>
      <c r="J1376">
        <v>0.99511400000000005</v>
      </c>
      <c r="K1376">
        <v>0</v>
      </c>
      <c r="L1376" t="s">
        <v>43</v>
      </c>
    </row>
    <row r="1377" spans="1:12" x14ac:dyDescent="0.25">
      <c r="A1377" t="s">
        <v>52</v>
      </c>
      <c r="B1377">
        <v>4991.41</v>
      </c>
      <c r="C1377">
        <v>4941.04</v>
      </c>
      <c r="D1377">
        <v>4940.84</v>
      </c>
      <c r="E1377">
        <v>4935.91</v>
      </c>
      <c r="F1377">
        <v>246.553</v>
      </c>
      <c r="G1377">
        <v>763.93399999999997</v>
      </c>
      <c r="H1377">
        <v>131.50299999999999</v>
      </c>
      <c r="I1377">
        <v>1.2537799999999999E-3</v>
      </c>
      <c r="J1377">
        <v>0.995116</v>
      </c>
      <c r="K1377">
        <v>0</v>
      </c>
      <c r="L1377" t="s">
        <v>43</v>
      </c>
    </row>
    <row r="1378" spans="1:12" x14ac:dyDescent="0.25">
      <c r="A1378" t="s">
        <v>52</v>
      </c>
      <c r="B1378">
        <v>4988.33</v>
      </c>
      <c r="C1378">
        <v>4938.0200000000004</v>
      </c>
      <c r="D1378">
        <v>4937.83</v>
      </c>
      <c r="E1378">
        <v>4932.8900000000003</v>
      </c>
      <c r="F1378">
        <v>246.71100000000001</v>
      </c>
      <c r="G1378">
        <v>764.29899999999998</v>
      </c>
      <c r="H1378">
        <v>131.58600000000001</v>
      </c>
      <c r="I1378">
        <v>1.23124E-3</v>
      </c>
      <c r="J1378">
        <v>0.99511499999999997</v>
      </c>
      <c r="K1378">
        <v>0</v>
      </c>
      <c r="L1378" t="s">
        <v>43</v>
      </c>
    </row>
    <row r="1379" spans="1:12" x14ac:dyDescent="0.25">
      <c r="A1379" t="s">
        <v>52</v>
      </c>
      <c r="B1379">
        <v>4989.57</v>
      </c>
      <c r="C1379">
        <v>4939.08</v>
      </c>
      <c r="D1379">
        <v>4938.8900000000003</v>
      </c>
      <c r="E1379">
        <v>4933.97</v>
      </c>
      <c r="F1379">
        <v>246.33</v>
      </c>
      <c r="G1379">
        <v>763.55799999999999</v>
      </c>
      <c r="H1379">
        <v>131.548</v>
      </c>
      <c r="I1379">
        <v>1.2652E-3</v>
      </c>
      <c r="J1379">
        <v>0.995116</v>
      </c>
      <c r="K1379">
        <v>0</v>
      </c>
      <c r="L1379" t="s">
        <v>43</v>
      </c>
    </row>
    <row r="1380" spans="1:12" x14ac:dyDescent="0.25">
      <c r="A1380" t="s">
        <v>52</v>
      </c>
      <c r="B1380">
        <v>4991.6000000000004</v>
      </c>
      <c r="C1380">
        <v>4940.91</v>
      </c>
      <c r="D1380">
        <v>4940.7299999999996</v>
      </c>
      <c r="E1380">
        <v>4935.8</v>
      </c>
      <c r="F1380">
        <v>246.42500000000001</v>
      </c>
      <c r="G1380">
        <v>763.697</v>
      </c>
      <c r="H1380">
        <v>131.72900000000001</v>
      </c>
      <c r="I1380">
        <v>1.33807E-3</v>
      </c>
      <c r="J1380">
        <v>0.99511400000000005</v>
      </c>
      <c r="K1380">
        <v>0</v>
      </c>
      <c r="L1380" t="s">
        <v>43</v>
      </c>
    </row>
    <row r="1381" spans="1:12" x14ac:dyDescent="0.25">
      <c r="A1381" t="s">
        <v>52</v>
      </c>
      <c r="B1381">
        <v>4985.5</v>
      </c>
      <c r="C1381">
        <v>4935.04</v>
      </c>
      <c r="D1381">
        <v>4934.84</v>
      </c>
      <c r="E1381">
        <v>4929.92</v>
      </c>
      <c r="F1381">
        <v>246.327</v>
      </c>
      <c r="G1381">
        <v>764.702</v>
      </c>
      <c r="H1381">
        <v>131.59100000000001</v>
      </c>
      <c r="I1381">
        <v>1.24646E-3</v>
      </c>
      <c r="J1381">
        <v>0.995116</v>
      </c>
      <c r="K1381">
        <v>0</v>
      </c>
      <c r="L1381" t="s">
        <v>43</v>
      </c>
    </row>
    <row r="1382" spans="1:12" x14ac:dyDescent="0.25">
      <c r="A1382" t="s">
        <v>52</v>
      </c>
      <c r="B1382">
        <v>4987.72</v>
      </c>
      <c r="C1382">
        <v>4937.12</v>
      </c>
      <c r="D1382">
        <v>4936.92</v>
      </c>
      <c r="E1382">
        <v>4931.9799999999996</v>
      </c>
      <c r="F1382">
        <v>246.709</v>
      </c>
      <c r="G1382">
        <v>762.53099999999995</v>
      </c>
      <c r="H1382">
        <v>131.53700000000001</v>
      </c>
      <c r="I1382">
        <v>1.2431499999999999E-3</v>
      </c>
      <c r="J1382">
        <v>0.99511499999999997</v>
      </c>
      <c r="K1382">
        <v>0</v>
      </c>
      <c r="L1382" t="s">
        <v>43</v>
      </c>
    </row>
    <row r="1383" spans="1:12" x14ac:dyDescent="0.25">
      <c r="A1383" t="s">
        <v>52</v>
      </c>
      <c r="B1383">
        <v>4986.8599999999997</v>
      </c>
      <c r="C1383">
        <v>4936.3</v>
      </c>
      <c r="D1383">
        <v>4936.1099999999997</v>
      </c>
      <c r="E1383">
        <v>4931.1899999999996</v>
      </c>
      <c r="F1383">
        <v>246.46899999999999</v>
      </c>
      <c r="G1383">
        <v>762.87300000000005</v>
      </c>
      <c r="H1383">
        <v>131.52600000000001</v>
      </c>
      <c r="I1383">
        <v>1.24555E-3</v>
      </c>
      <c r="J1383">
        <v>0.995116</v>
      </c>
      <c r="K1383">
        <v>0</v>
      </c>
      <c r="L1383" t="s">
        <v>43</v>
      </c>
    </row>
    <row r="1384" spans="1:12" x14ac:dyDescent="0.25">
      <c r="A1384" t="s">
        <v>52</v>
      </c>
      <c r="B1384">
        <v>4986.3999999999996</v>
      </c>
      <c r="C1384">
        <v>4935.91</v>
      </c>
      <c r="D1384">
        <v>4935.72</v>
      </c>
      <c r="E1384">
        <v>4930.8</v>
      </c>
      <c r="F1384">
        <v>246.608</v>
      </c>
      <c r="G1384">
        <v>762.61300000000006</v>
      </c>
      <c r="H1384">
        <v>131.68100000000001</v>
      </c>
      <c r="I1384">
        <v>1.2317999999999999E-3</v>
      </c>
      <c r="J1384">
        <v>0.99511499999999997</v>
      </c>
      <c r="K1384">
        <v>0</v>
      </c>
      <c r="L1384" t="s">
        <v>43</v>
      </c>
    </row>
    <row r="1385" spans="1:12" x14ac:dyDescent="0.25">
      <c r="A1385" t="s">
        <v>52</v>
      </c>
      <c r="B1385">
        <v>4986.32</v>
      </c>
      <c r="C1385">
        <v>4935.7299999999996</v>
      </c>
      <c r="D1385">
        <v>4935.54</v>
      </c>
      <c r="E1385">
        <v>4930.63</v>
      </c>
      <c r="F1385">
        <v>246.489</v>
      </c>
      <c r="G1385">
        <v>763.58900000000006</v>
      </c>
      <c r="H1385">
        <v>131.59200000000001</v>
      </c>
      <c r="I1385">
        <v>1.2464900000000001E-3</v>
      </c>
      <c r="J1385">
        <v>0.995116</v>
      </c>
      <c r="K1385">
        <v>0</v>
      </c>
      <c r="L1385" t="s">
        <v>43</v>
      </c>
    </row>
    <row r="1386" spans="1:12" x14ac:dyDescent="0.25">
      <c r="A1386" t="s">
        <v>52</v>
      </c>
      <c r="B1386">
        <v>4990.76</v>
      </c>
      <c r="C1386">
        <v>4940.1000000000004</v>
      </c>
      <c r="D1386">
        <v>4939.91</v>
      </c>
      <c r="E1386">
        <v>4934.97</v>
      </c>
      <c r="F1386">
        <v>246.547</v>
      </c>
      <c r="G1386">
        <v>763.404</v>
      </c>
      <c r="H1386">
        <v>131.732</v>
      </c>
      <c r="I1386">
        <v>1.25848E-3</v>
      </c>
      <c r="J1386">
        <v>0.995116</v>
      </c>
      <c r="K1386">
        <v>0</v>
      </c>
      <c r="L1386" t="s">
        <v>43</v>
      </c>
    </row>
    <row r="1387" spans="1:12" x14ac:dyDescent="0.25">
      <c r="A1387" t="s">
        <v>52</v>
      </c>
      <c r="B1387">
        <v>4986.51</v>
      </c>
      <c r="C1387">
        <v>4936.1000000000004</v>
      </c>
      <c r="D1387">
        <v>4935.8999999999996</v>
      </c>
      <c r="E1387">
        <v>4930.9799999999996</v>
      </c>
      <c r="F1387">
        <v>246.58099999999999</v>
      </c>
      <c r="G1387">
        <v>763.80600000000004</v>
      </c>
      <c r="H1387">
        <v>131.41200000000001</v>
      </c>
      <c r="I1387">
        <v>1.2300799999999999E-3</v>
      </c>
      <c r="J1387">
        <v>0.99511499999999997</v>
      </c>
      <c r="K1387">
        <v>0</v>
      </c>
      <c r="L1387" t="s">
        <v>43</v>
      </c>
    </row>
    <row r="1388" spans="1:12" x14ac:dyDescent="0.25">
      <c r="A1388" t="s">
        <v>52</v>
      </c>
      <c r="B1388">
        <v>4988.32</v>
      </c>
      <c r="C1388">
        <v>4937.71</v>
      </c>
      <c r="D1388">
        <v>4937.51</v>
      </c>
      <c r="E1388">
        <v>4932.59</v>
      </c>
      <c r="F1388">
        <v>246.46199999999999</v>
      </c>
      <c r="G1388">
        <v>763.75300000000004</v>
      </c>
      <c r="H1388">
        <v>131.81200000000001</v>
      </c>
      <c r="I1388">
        <v>1.2300600000000001E-3</v>
      </c>
      <c r="J1388">
        <v>0.99511499999999997</v>
      </c>
      <c r="K1388">
        <v>0</v>
      </c>
      <c r="L1388" t="s">
        <v>43</v>
      </c>
    </row>
    <row r="1389" spans="1:12" x14ac:dyDescent="0.25">
      <c r="A1389" t="s">
        <v>52</v>
      </c>
      <c r="B1389">
        <v>4986.55</v>
      </c>
      <c r="C1389">
        <v>4936.12</v>
      </c>
      <c r="D1389">
        <v>4935.9399999999996</v>
      </c>
      <c r="E1389">
        <v>4931.01</v>
      </c>
      <c r="F1389">
        <v>246.37200000000001</v>
      </c>
      <c r="G1389">
        <v>763.52599999999995</v>
      </c>
      <c r="H1389">
        <v>131.626</v>
      </c>
      <c r="I1389">
        <v>1.71846E-3</v>
      </c>
      <c r="J1389">
        <v>0.99511499999999997</v>
      </c>
      <c r="K1389">
        <v>0</v>
      </c>
      <c r="L1389" t="s">
        <v>43</v>
      </c>
    </row>
    <row r="1390" spans="1:12" x14ac:dyDescent="0.25">
      <c r="A1390" t="s">
        <v>52</v>
      </c>
      <c r="B1390">
        <v>4991.5</v>
      </c>
      <c r="C1390">
        <v>4941.0200000000004</v>
      </c>
      <c r="D1390">
        <v>4940.83</v>
      </c>
      <c r="E1390">
        <v>4935.91</v>
      </c>
      <c r="F1390">
        <v>246.68799999999999</v>
      </c>
      <c r="G1390">
        <v>763.10900000000004</v>
      </c>
      <c r="H1390">
        <v>131.476</v>
      </c>
      <c r="I1390">
        <v>1.24205E-3</v>
      </c>
      <c r="J1390">
        <v>0.99511400000000005</v>
      </c>
      <c r="K1390">
        <v>0</v>
      </c>
      <c r="L1390" t="s">
        <v>43</v>
      </c>
    </row>
    <row r="1391" spans="1:12" x14ac:dyDescent="0.25">
      <c r="A1391" t="s">
        <v>52</v>
      </c>
      <c r="B1391">
        <v>4990.92</v>
      </c>
      <c r="C1391">
        <v>4940.32</v>
      </c>
      <c r="D1391">
        <v>4940.1400000000003</v>
      </c>
      <c r="E1391">
        <v>4935.2</v>
      </c>
      <c r="F1391">
        <v>246.434</v>
      </c>
      <c r="G1391">
        <v>765.06</v>
      </c>
      <c r="H1391">
        <v>131.90600000000001</v>
      </c>
      <c r="I1391">
        <v>1.34067E-3</v>
      </c>
      <c r="J1391">
        <v>0.995116</v>
      </c>
      <c r="K1391">
        <v>0</v>
      </c>
      <c r="L1391" t="s">
        <v>43</v>
      </c>
    </row>
    <row r="1392" spans="1:12" x14ac:dyDescent="0.25">
      <c r="A1392" t="s">
        <v>52</v>
      </c>
      <c r="B1392">
        <v>4991.8500000000004</v>
      </c>
      <c r="C1392">
        <v>4941.47</v>
      </c>
      <c r="D1392">
        <v>4941.28</v>
      </c>
      <c r="E1392">
        <v>4936.3500000000004</v>
      </c>
      <c r="F1392">
        <v>246.39</v>
      </c>
      <c r="G1392">
        <v>763.40899999999999</v>
      </c>
      <c r="H1392">
        <v>131.74</v>
      </c>
      <c r="I1392">
        <v>1.23018E-3</v>
      </c>
      <c r="J1392">
        <v>0.995116</v>
      </c>
      <c r="K1392">
        <v>0</v>
      </c>
      <c r="L1392" t="s">
        <v>43</v>
      </c>
    </row>
    <row r="1393" spans="1:25" x14ac:dyDescent="0.25">
      <c r="A1393" t="s">
        <v>52</v>
      </c>
      <c r="B1393">
        <v>4986.74</v>
      </c>
      <c r="C1393">
        <v>4936.33</v>
      </c>
      <c r="D1393">
        <v>4936.1400000000003</v>
      </c>
      <c r="E1393">
        <v>4931.22</v>
      </c>
      <c r="F1393">
        <v>246.471</v>
      </c>
      <c r="G1393">
        <v>764.28</v>
      </c>
      <c r="H1393">
        <v>131.661</v>
      </c>
      <c r="I1393">
        <v>1.2313700000000001E-3</v>
      </c>
      <c r="J1393">
        <v>0.995116</v>
      </c>
      <c r="K1393">
        <v>0</v>
      </c>
      <c r="L1393" t="s">
        <v>43</v>
      </c>
    </row>
    <row r="1394" spans="1:25" x14ac:dyDescent="0.25">
      <c r="A1394" t="s">
        <v>52</v>
      </c>
      <c r="B1394">
        <v>4987.04</v>
      </c>
      <c r="C1394">
        <v>4936.53</v>
      </c>
      <c r="D1394">
        <v>4936.34</v>
      </c>
      <c r="E1394">
        <v>4931.41</v>
      </c>
      <c r="F1394">
        <v>246.56700000000001</v>
      </c>
      <c r="G1394">
        <v>763.702</v>
      </c>
      <c r="H1394">
        <v>131.815</v>
      </c>
      <c r="I1394">
        <v>1.4895900000000001E-3</v>
      </c>
      <c r="J1394">
        <v>0.995116</v>
      </c>
      <c r="K1394">
        <v>0</v>
      </c>
      <c r="L1394" t="s">
        <v>43</v>
      </c>
    </row>
    <row r="1395" spans="1:25" x14ac:dyDescent="0.25">
      <c r="A1395" t="s">
        <v>52</v>
      </c>
      <c r="B1395">
        <v>4990.97</v>
      </c>
      <c r="C1395">
        <v>4940.58</v>
      </c>
      <c r="D1395">
        <v>4940.3900000000003</v>
      </c>
      <c r="E1395">
        <v>4935.46</v>
      </c>
      <c r="F1395">
        <v>246.607</v>
      </c>
      <c r="G1395">
        <v>763.55700000000002</v>
      </c>
      <c r="H1395">
        <v>131.59</v>
      </c>
      <c r="I1395">
        <v>1.2692700000000001E-3</v>
      </c>
      <c r="J1395">
        <v>0.99511499999999997</v>
      </c>
      <c r="K1395">
        <v>0</v>
      </c>
      <c r="L1395" t="s">
        <v>43</v>
      </c>
    </row>
    <row r="1396" spans="1:25" x14ac:dyDescent="0.25">
      <c r="A1396" t="s">
        <v>52</v>
      </c>
      <c r="B1396">
        <v>4986.17</v>
      </c>
      <c r="C1396">
        <v>4935.66</v>
      </c>
      <c r="D1396">
        <v>4935.46</v>
      </c>
      <c r="E1396">
        <v>4930.55</v>
      </c>
      <c r="F1396">
        <v>246.542</v>
      </c>
      <c r="G1396">
        <v>763.178</v>
      </c>
      <c r="H1396">
        <v>131.76599999999999</v>
      </c>
      <c r="I1396">
        <v>1.33709E-3</v>
      </c>
      <c r="J1396">
        <v>0.995116</v>
      </c>
      <c r="K1396">
        <v>0</v>
      </c>
      <c r="L1396" t="s">
        <v>43</v>
      </c>
    </row>
    <row r="1397" spans="1:25" x14ac:dyDescent="0.25">
      <c r="A1397" t="s">
        <v>52</v>
      </c>
      <c r="B1397">
        <v>4987.6899999999996</v>
      </c>
      <c r="C1397">
        <v>4937.24</v>
      </c>
      <c r="D1397">
        <v>4937.05</v>
      </c>
      <c r="E1397">
        <v>4932.13</v>
      </c>
      <c r="F1397">
        <v>246.47300000000001</v>
      </c>
      <c r="G1397">
        <v>762.89300000000003</v>
      </c>
      <c r="H1397">
        <v>131.72499999999999</v>
      </c>
      <c r="I1397">
        <v>1.52578E-3</v>
      </c>
      <c r="J1397">
        <v>0.995116</v>
      </c>
      <c r="K1397">
        <v>0</v>
      </c>
      <c r="L1397" t="s">
        <v>43</v>
      </c>
    </row>
    <row r="1398" spans="1:25" x14ac:dyDescent="0.25">
      <c r="A1398" t="s">
        <v>52</v>
      </c>
      <c r="B1398">
        <v>4988.17</v>
      </c>
      <c r="C1398">
        <v>4937.63</v>
      </c>
      <c r="D1398">
        <v>4937.4399999999996</v>
      </c>
      <c r="E1398">
        <v>4932.5</v>
      </c>
      <c r="F1398">
        <v>246.39099999999999</v>
      </c>
      <c r="G1398">
        <v>763.60400000000004</v>
      </c>
      <c r="H1398">
        <v>131.74700000000001</v>
      </c>
      <c r="I1398">
        <v>1.25457E-3</v>
      </c>
      <c r="J1398">
        <v>0.99511499999999997</v>
      </c>
      <c r="K1398">
        <v>0</v>
      </c>
      <c r="L1398" t="s">
        <v>43</v>
      </c>
    </row>
    <row r="1399" spans="1:25" x14ac:dyDescent="0.25">
      <c r="A1399" t="s">
        <v>52</v>
      </c>
      <c r="B1399">
        <v>4989.51</v>
      </c>
      <c r="C1399">
        <v>4939.1000000000004</v>
      </c>
      <c r="D1399">
        <v>4938.92</v>
      </c>
      <c r="E1399">
        <v>4933.9799999999996</v>
      </c>
      <c r="F1399">
        <v>246.64500000000001</v>
      </c>
      <c r="G1399">
        <v>763.78200000000004</v>
      </c>
      <c r="H1399">
        <v>131.732</v>
      </c>
      <c r="I1399">
        <v>1.2314800000000001E-3</v>
      </c>
      <c r="J1399">
        <v>0.995116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4985.3100000000004</v>
      </c>
      <c r="C1400">
        <v>4934.76</v>
      </c>
      <c r="D1400">
        <v>4934.57</v>
      </c>
      <c r="E1400">
        <v>4929.63</v>
      </c>
      <c r="F1400">
        <v>246.42500000000001</v>
      </c>
      <c r="G1400">
        <v>763.02200000000005</v>
      </c>
      <c r="H1400">
        <v>131.79499999999999</v>
      </c>
      <c r="I1400">
        <v>1.34121E-3</v>
      </c>
      <c r="J1400">
        <v>0.995116</v>
      </c>
      <c r="K1400">
        <v>0</v>
      </c>
      <c r="L1400" t="s">
        <v>43</v>
      </c>
      <c r="R1400">
        <f>AVERAGE(B1351:B1400)</f>
        <v>4988.1222000000016</v>
      </c>
      <c r="S1400">
        <f>AVERAGE(C1351:C1400)</f>
        <v>4937.6453999999994</v>
      </c>
      <c r="U1400">
        <f>_xlfn.VAR.P(B1351:B1400)</f>
        <v>4.5301411600002472</v>
      </c>
      <c r="V1400">
        <f>_xlfn.VAR.P(C1351:C1400)</f>
        <v>4.5619288400002462</v>
      </c>
      <c r="X1400">
        <f>1.96*SQRT(U1400)/50</f>
        <v>8.3433782798712774E-2</v>
      </c>
      <c r="Y1400">
        <f>1.96*SQRT(V1400)/50</f>
        <v>8.3725995561103841E-2</v>
      </c>
    </row>
    <row r="1401" spans="1:25" x14ac:dyDescent="0.25">
      <c r="A1401" t="s">
        <v>52</v>
      </c>
      <c r="B1401">
        <v>249417.477954</v>
      </c>
      <c r="C1401" t="s">
        <v>37</v>
      </c>
    </row>
    <row r="1402" spans="1:25" x14ac:dyDescent="0.25">
      <c r="A1402" t="s">
        <v>78</v>
      </c>
      <c r="B1402">
        <v>4184.82</v>
      </c>
      <c r="C1402">
        <v>4184.5600000000004</v>
      </c>
      <c r="D1402">
        <v>4184.42</v>
      </c>
      <c r="E1402">
        <v>4179.8100000000004</v>
      </c>
      <c r="F1402">
        <v>246.22</v>
      </c>
      <c r="G1402">
        <v>0</v>
      </c>
      <c r="H1402">
        <v>131.56899999999999</v>
      </c>
      <c r="I1402">
        <v>1.2301E-3</v>
      </c>
      <c r="J1402">
        <v>0.99511499999999997</v>
      </c>
      <c r="K1402">
        <v>0</v>
      </c>
      <c r="L1402" t="s">
        <v>43</v>
      </c>
    </row>
    <row r="1403" spans="1:25" x14ac:dyDescent="0.25">
      <c r="A1403" t="s">
        <v>78</v>
      </c>
      <c r="B1403">
        <v>4184.5600000000004</v>
      </c>
      <c r="C1403">
        <v>4184.37</v>
      </c>
      <c r="D1403">
        <v>4184.24</v>
      </c>
      <c r="E1403">
        <v>4179.62</v>
      </c>
      <c r="F1403">
        <v>246.285</v>
      </c>
      <c r="G1403">
        <v>0</v>
      </c>
      <c r="H1403">
        <v>131.566</v>
      </c>
      <c r="I1403">
        <v>1.2300600000000001E-3</v>
      </c>
      <c r="J1403">
        <v>0.995116</v>
      </c>
      <c r="K1403">
        <v>0</v>
      </c>
      <c r="L1403" t="s">
        <v>43</v>
      </c>
    </row>
    <row r="1404" spans="1:25" x14ac:dyDescent="0.25">
      <c r="A1404" t="s">
        <v>78</v>
      </c>
      <c r="B1404">
        <v>4189.1099999999997</v>
      </c>
      <c r="C1404">
        <v>4188.91</v>
      </c>
      <c r="D1404">
        <v>4188.7700000000004</v>
      </c>
      <c r="E1404">
        <v>4184.17</v>
      </c>
      <c r="F1404">
        <v>246.411</v>
      </c>
      <c r="G1404">
        <v>0</v>
      </c>
      <c r="H1404">
        <v>131.40299999999999</v>
      </c>
      <c r="I1404">
        <v>1.23022E-3</v>
      </c>
      <c r="J1404">
        <v>0.995116</v>
      </c>
      <c r="K1404">
        <v>0</v>
      </c>
      <c r="L1404" t="s">
        <v>43</v>
      </c>
    </row>
    <row r="1405" spans="1:25" x14ac:dyDescent="0.25">
      <c r="A1405" t="s">
        <v>78</v>
      </c>
      <c r="B1405">
        <v>4185.6000000000004</v>
      </c>
      <c r="C1405">
        <v>4185.3999999999996</v>
      </c>
      <c r="D1405">
        <v>4185.26</v>
      </c>
      <c r="E1405">
        <v>4180.66</v>
      </c>
      <c r="F1405">
        <v>246.053</v>
      </c>
      <c r="G1405">
        <v>0</v>
      </c>
      <c r="H1405">
        <v>131.578</v>
      </c>
      <c r="I1405">
        <v>1.2867499999999999E-3</v>
      </c>
      <c r="J1405">
        <v>0.99511499999999997</v>
      </c>
      <c r="K1405">
        <v>0</v>
      </c>
      <c r="L1405" t="s">
        <v>43</v>
      </c>
    </row>
    <row r="1406" spans="1:25" x14ac:dyDescent="0.25">
      <c r="A1406" t="s">
        <v>78</v>
      </c>
      <c r="B1406">
        <v>4183.6499999999996</v>
      </c>
      <c r="C1406">
        <v>4183.45</v>
      </c>
      <c r="D1406">
        <v>4183.32</v>
      </c>
      <c r="E1406">
        <v>4178.72</v>
      </c>
      <c r="F1406">
        <v>245.917</v>
      </c>
      <c r="G1406">
        <v>0</v>
      </c>
      <c r="H1406">
        <v>131.63200000000001</v>
      </c>
      <c r="I1406">
        <v>2.3948799999999998E-3</v>
      </c>
      <c r="J1406">
        <v>0.99511499999999997</v>
      </c>
      <c r="K1406">
        <v>0</v>
      </c>
      <c r="L1406" t="s">
        <v>43</v>
      </c>
    </row>
    <row r="1407" spans="1:25" x14ac:dyDescent="0.25">
      <c r="A1407" t="s">
        <v>78</v>
      </c>
      <c r="B1407">
        <v>4189.62</v>
      </c>
      <c r="C1407">
        <v>4189.4399999999996</v>
      </c>
      <c r="D1407">
        <v>4189.3</v>
      </c>
      <c r="E1407">
        <v>4184.7</v>
      </c>
      <c r="F1407">
        <v>246.036</v>
      </c>
      <c r="G1407">
        <v>0</v>
      </c>
      <c r="H1407">
        <v>131.27699999999999</v>
      </c>
      <c r="I1407">
        <v>1.3231199999999999E-3</v>
      </c>
      <c r="J1407">
        <v>0.99511499999999997</v>
      </c>
      <c r="K1407">
        <v>0</v>
      </c>
      <c r="L1407" t="s">
        <v>43</v>
      </c>
    </row>
    <row r="1408" spans="1:25" x14ac:dyDescent="0.25">
      <c r="A1408" t="s">
        <v>78</v>
      </c>
      <c r="B1408">
        <v>4186.38</v>
      </c>
      <c r="C1408">
        <v>4186.18</v>
      </c>
      <c r="D1408">
        <v>4186.05</v>
      </c>
      <c r="E1408">
        <v>4181.4399999999996</v>
      </c>
      <c r="F1408">
        <v>246.11600000000001</v>
      </c>
      <c r="G1408">
        <v>0</v>
      </c>
      <c r="H1408">
        <v>131.87700000000001</v>
      </c>
      <c r="I1408">
        <v>1.3061399999999999E-3</v>
      </c>
      <c r="J1408">
        <v>0.995116</v>
      </c>
      <c r="K1408">
        <v>0</v>
      </c>
      <c r="L1408" t="s">
        <v>43</v>
      </c>
    </row>
    <row r="1409" spans="1:12" x14ac:dyDescent="0.25">
      <c r="A1409" t="s">
        <v>78</v>
      </c>
      <c r="B1409">
        <v>4188.24</v>
      </c>
      <c r="C1409">
        <v>4188.0600000000004</v>
      </c>
      <c r="D1409">
        <v>4187.92</v>
      </c>
      <c r="E1409">
        <v>4183.3100000000004</v>
      </c>
      <c r="F1409">
        <v>246.03700000000001</v>
      </c>
      <c r="G1409">
        <v>0</v>
      </c>
      <c r="H1409">
        <v>131.631</v>
      </c>
      <c r="I1409">
        <v>1.3281199999999999E-3</v>
      </c>
      <c r="J1409">
        <v>0.99511499999999997</v>
      </c>
      <c r="K1409">
        <v>0</v>
      </c>
      <c r="L1409" t="s">
        <v>43</v>
      </c>
    </row>
    <row r="1410" spans="1:12" x14ac:dyDescent="0.25">
      <c r="A1410" t="s">
        <v>78</v>
      </c>
      <c r="B1410">
        <v>4188.38</v>
      </c>
      <c r="C1410">
        <v>4188.2</v>
      </c>
      <c r="D1410">
        <v>4188.07</v>
      </c>
      <c r="E1410">
        <v>4183.46</v>
      </c>
      <c r="F1410">
        <v>246.102</v>
      </c>
      <c r="G1410">
        <v>0</v>
      </c>
      <c r="H1410">
        <v>131.24299999999999</v>
      </c>
      <c r="I1410">
        <v>1.3288900000000001E-3</v>
      </c>
      <c r="J1410">
        <v>0.995116</v>
      </c>
      <c r="K1410">
        <v>0</v>
      </c>
      <c r="L1410" t="s">
        <v>43</v>
      </c>
    </row>
    <row r="1411" spans="1:12" x14ac:dyDescent="0.25">
      <c r="A1411" t="s">
        <v>78</v>
      </c>
      <c r="B1411">
        <v>4186.05</v>
      </c>
      <c r="C1411">
        <v>4185.87</v>
      </c>
      <c r="D1411">
        <v>4185.74</v>
      </c>
      <c r="E1411">
        <v>4181.12</v>
      </c>
      <c r="F1411">
        <v>246.11500000000001</v>
      </c>
      <c r="G1411">
        <v>0</v>
      </c>
      <c r="H1411">
        <v>131.18899999999999</v>
      </c>
      <c r="I1411">
        <v>1.3257200000000001E-3</v>
      </c>
      <c r="J1411">
        <v>0.995116</v>
      </c>
      <c r="K1411">
        <v>0</v>
      </c>
      <c r="L1411" t="s">
        <v>43</v>
      </c>
    </row>
    <row r="1412" spans="1:12" x14ac:dyDescent="0.25">
      <c r="A1412" t="s">
        <v>78</v>
      </c>
      <c r="B1412">
        <v>4184.62</v>
      </c>
      <c r="C1412">
        <v>4184.45</v>
      </c>
      <c r="D1412">
        <v>4184.3100000000004</v>
      </c>
      <c r="E1412">
        <v>4179.71</v>
      </c>
      <c r="F1412">
        <v>246</v>
      </c>
      <c r="G1412">
        <v>0</v>
      </c>
      <c r="H1412">
        <v>131.27500000000001</v>
      </c>
      <c r="I1412">
        <v>1.25797E-3</v>
      </c>
      <c r="J1412">
        <v>0.995116</v>
      </c>
      <c r="K1412">
        <v>0</v>
      </c>
      <c r="L1412" t="s">
        <v>43</v>
      </c>
    </row>
    <row r="1413" spans="1:12" x14ac:dyDescent="0.25">
      <c r="A1413" t="s">
        <v>78</v>
      </c>
      <c r="B1413">
        <v>4185.87</v>
      </c>
      <c r="C1413">
        <v>4185.7</v>
      </c>
      <c r="D1413">
        <v>4185.5600000000004</v>
      </c>
      <c r="E1413">
        <v>4180.96</v>
      </c>
      <c r="F1413">
        <v>245.93100000000001</v>
      </c>
      <c r="G1413">
        <v>0</v>
      </c>
      <c r="H1413">
        <v>131.42699999999999</v>
      </c>
      <c r="I1413">
        <v>1.23846E-3</v>
      </c>
      <c r="J1413">
        <v>0.99511499999999997</v>
      </c>
      <c r="K1413">
        <v>0</v>
      </c>
      <c r="L1413" t="s">
        <v>43</v>
      </c>
    </row>
    <row r="1414" spans="1:12" x14ac:dyDescent="0.25">
      <c r="A1414" t="s">
        <v>78</v>
      </c>
      <c r="B1414">
        <v>4189.4799999999996</v>
      </c>
      <c r="C1414">
        <v>4189.3100000000004</v>
      </c>
      <c r="D1414">
        <v>4189.18</v>
      </c>
      <c r="E1414">
        <v>4184.58</v>
      </c>
      <c r="F1414">
        <v>246.11799999999999</v>
      </c>
      <c r="G1414">
        <v>0</v>
      </c>
      <c r="H1414">
        <v>131.15700000000001</v>
      </c>
      <c r="I1414">
        <v>1.2423600000000001E-3</v>
      </c>
      <c r="J1414">
        <v>0.995116</v>
      </c>
      <c r="K1414">
        <v>0</v>
      </c>
      <c r="L1414" t="s">
        <v>43</v>
      </c>
    </row>
    <row r="1415" spans="1:12" x14ac:dyDescent="0.25">
      <c r="A1415" t="s">
        <v>78</v>
      </c>
      <c r="B1415">
        <v>4188.67</v>
      </c>
      <c r="C1415">
        <v>4188.5</v>
      </c>
      <c r="D1415">
        <v>4188.37</v>
      </c>
      <c r="E1415">
        <v>4183.76</v>
      </c>
      <c r="F1415">
        <v>245.893</v>
      </c>
      <c r="G1415">
        <v>0</v>
      </c>
      <c r="H1415">
        <v>131.69800000000001</v>
      </c>
      <c r="I1415">
        <v>1.2574400000000001E-3</v>
      </c>
      <c r="J1415">
        <v>0.995116</v>
      </c>
      <c r="K1415">
        <v>0</v>
      </c>
      <c r="L1415" t="s">
        <v>43</v>
      </c>
    </row>
    <row r="1416" spans="1:12" x14ac:dyDescent="0.25">
      <c r="A1416" t="s">
        <v>78</v>
      </c>
      <c r="B1416">
        <v>4184.57</v>
      </c>
      <c r="C1416">
        <v>4184.3999999999996</v>
      </c>
      <c r="D1416">
        <v>4184.26</v>
      </c>
      <c r="E1416">
        <v>4179.63</v>
      </c>
      <c r="F1416">
        <v>245.90700000000001</v>
      </c>
      <c r="G1416">
        <v>0</v>
      </c>
      <c r="H1416">
        <v>131.31399999999999</v>
      </c>
      <c r="I1416">
        <v>1.2300900000000001E-3</v>
      </c>
      <c r="J1416">
        <v>0.99511499999999997</v>
      </c>
      <c r="K1416">
        <v>0</v>
      </c>
      <c r="L1416" t="s">
        <v>43</v>
      </c>
    </row>
    <row r="1417" spans="1:12" x14ac:dyDescent="0.25">
      <c r="A1417" t="s">
        <v>78</v>
      </c>
      <c r="B1417">
        <v>4182.17</v>
      </c>
      <c r="C1417">
        <v>4182</v>
      </c>
      <c r="D1417">
        <v>4181.87</v>
      </c>
      <c r="E1417">
        <v>4177.25</v>
      </c>
      <c r="F1417">
        <v>245.94499999999999</v>
      </c>
      <c r="G1417">
        <v>0</v>
      </c>
      <c r="H1417">
        <v>131.38999999999999</v>
      </c>
      <c r="I1417">
        <v>1.4793899999999999E-3</v>
      </c>
      <c r="J1417">
        <v>0.995116</v>
      </c>
      <c r="K1417">
        <v>0</v>
      </c>
      <c r="L1417" t="s">
        <v>43</v>
      </c>
    </row>
    <row r="1418" spans="1:12" x14ac:dyDescent="0.25">
      <c r="A1418" t="s">
        <v>78</v>
      </c>
      <c r="B1418">
        <v>4187.42</v>
      </c>
      <c r="C1418">
        <v>4187.24</v>
      </c>
      <c r="D1418">
        <v>4187.1099999999997</v>
      </c>
      <c r="E1418">
        <v>4182.51</v>
      </c>
      <c r="F1418">
        <v>245.89500000000001</v>
      </c>
      <c r="G1418">
        <v>0</v>
      </c>
      <c r="H1418">
        <v>131.30799999999999</v>
      </c>
      <c r="I1418">
        <v>1.23007E-3</v>
      </c>
      <c r="J1418">
        <v>0.995116</v>
      </c>
      <c r="K1418">
        <v>0</v>
      </c>
      <c r="L1418" t="s">
        <v>43</v>
      </c>
    </row>
    <row r="1419" spans="1:12" x14ac:dyDescent="0.25">
      <c r="A1419" t="s">
        <v>78</v>
      </c>
      <c r="B1419">
        <v>4186.72</v>
      </c>
      <c r="C1419">
        <v>4186.53</v>
      </c>
      <c r="D1419">
        <v>4186.3900000000003</v>
      </c>
      <c r="E1419">
        <v>4181.7700000000004</v>
      </c>
      <c r="F1419">
        <v>247.36199999999999</v>
      </c>
      <c r="G1419">
        <v>0</v>
      </c>
      <c r="H1419">
        <v>131.589</v>
      </c>
      <c r="I1419">
        <v>1.3790899999999999E-3</v>
      </c>
      <c r="J1419">
        <v>0.995116</v>
      </c>
      <c r="K1419">
        <v>0</v>
      </c>
      <c r="L1419" t="s">
        <v>43</v>
      </c>
    </row>
    <row r="1420" spans="1:12" x14ac:dyDescent="0.25">
      <c r="A1420" t="s">
        <v>78</v>
      </c>
      <c r="B1420">
        <v>4183.53</v>
      </c>
      <c r="C1420">
        <v>4183.29</v>
      </c>
      <c r="D1420">
        <v>4183.1400000000003</v>
      </c>
      <c r="E1420">
        <v>4178.54</v>
      </c>
      <c r="F1420">
        <v>246.042</v>
      </c>
      <c r="G1420">
        <v>0</v>
      </c>
      <c r="H1420">
        <v>131.12100000000001</v>
      </c>
      <c r="I1420">
        <v>1.23401E-3</v>
      </c>
      <c r="J1420">
        <v>0.99511499999999997</v>
      </c>
      <c r="K1420">
        <v>0</v>
      </c>
      <c r="L1420" t="s">
        <v>43</v>
      </c>
    </row>
    <row r="1421" spans="1:12" x14ac:dyDescent="0.25">
      <c r="A1421" t="s">
        <v>78</v>
      </c>
      <c r="B1421">
        <v>4185.21</v>
      </c>
      <c r="C1421">
        <v>4184.99</v>
      </c>
      <c r="D1421">
        <v>4184.8599999999997</v>
      </c>
      <c r="E1421">
        <v>4180.25</v>
      </c>
      <c r="F1421">
        <v>245.97200000000001</v>
      </c>
      <c r="G1421">
        <v>0</v>
      </c>
      <c r="H1421">
        <v>131.83799999999999</v>
      </c>
      <c r="I1421">
        <v>1.2315099999999999E-3</v>
      </c>
      <c r="J1421">
        <v>0.995116</v>
      </c>
      <c r="K1421">
        <v>0</v>
      </c>
      <c r="L1421" t="s">
        <v>43</v>
      </c>
    </row>
    <row r="1422" spans="1:12" x14ac:dyDescent="0.25">
      <c r="A1422" t="s">
        <v>78</v>
      </c>
      <c r="B1422">
        <v>4184.2299999999996</v>
      </c>
      <c r="C1422">
        <v>4184.0200000000004</v>
      </c>
      <c r="D1422">
        <v>4183.8900000000003</v>
      </c>
      <c r="E1422">
        <v>4179.28</v>
      </c>
      <c r="F1422">
        <v>245.84</v>
      </c>
      <c r="G1422">
        <v>0</v>
      </c>
      <c r="H1422">
        <v>130.98099999999999</v>
      </c>
      <c r="I1422">
        <v>1.2508700000000001E-3</v>
      </c>
      <c r="J1422">
        <v>0.995116</v>
      </c>
      <c r="K1422">
        <v>0</v>
      </c>
      <c r="L1422" t="s">
        <v>43</v>
      </c>
    </row>
    <row r="1423" spans="1:12" x14ac:dyDescent="0.25">
      <c r="A1423" t="s">
        <v>78</v>
      </c>
      <c r="B1423">
        <v>4184.28</v>
      </c>
      <c r="C1423">
        <v>4184.1000000000004</v>
      </c>
      <c r="D1423">
        <v>4183.97</v>
      </c>
      <c r="E1423">
        <v>4179.37</v>
      </c>
      <c r="F1423">
        <v>246.15</v>
      </c>
      <c r="G1423">
        <v>0</v>
      </c>
      <c r="H1423">
        <v>131.37700000000001</v>
      </c>
      <c r="I1423">
        <v>1.2312099999999999E-3</v>
      </c>
      <c r="J1423">
        <v>0.995116</v>
      </c>
      <c r="K1423">
        <v>0</v>
      </c>
      <c r="L1423" t="s">
        <v>43</v>
      </c>
    </row>
    <row r="1424" spans="1:12" x14ac:dyDescent="0.25">
      <c r="A1424" t="s">
        <v>78</v>
      </c>
      <c r="B1424">
        <v>4185.6099999999997</v>
      </c>
      <c r="C1424">
        <v>4185.4399999999996</v>
      </c>
      <c r="D1424">
        <v>4185.3</v>
      </c>
      <c r="E1424">
        <v>4180.6899999999996</v>
      </c>
      <c r="F1424">
        <v>245.87100000000001</v>
      </c>
      <c r="G1424">
        <v>0</v>
      </c>
      <c r="H1424">
        <v>131.15899999999999</v>
      </c>
      <c r="I1424">
        <v>1.31967E-3</v>
      </c>
      <c r="J1424">
        <v>0.995116</v>
      </c>
      <c r="K1424">
        <v>0</v>
      </c>
      <c r="L1424" t="s">
        <v>43</v>
      </c>
    </row>
    <row r="1425" spans="1:12" x14ac:dyDescent="0.25">
      <c r="A1425" t="s">
        <v>78</v>
      </c>
      <c r="B1425">
        <v>4176.08</v>
      </c>
      <c r="C1425">
        <v>4175.88</v>
      </c>
      <c r="D1425">
        <v>4175.75</v>
      </c>
      <c r="E1425">
        <v>4171.1400000000003</v>
      </c>
      <c r="F1425">
        <v>246.10300000000001</v>
      </c>
      <c r="G1425">
        <v>0</v>
      </c>
      <c r="H1425">
        <v>131.22</v>
      </c>
      <c r="I1425">
        <v>1.2306800000000001E-3</v>
      </c>
      <c r="J1425">
        <v>0.995116</v>
      </c>
      <c r="K1425">
        <v>0</v>
      </c>
      <c r="L1425" t="s">
        <v>43</v>
      </c>
    </row>
    <row r="1426" spans="1:12" x14ac:dyDescent="0.25">
      <c r="A1426" t="s">
        <v>78</v>
      </c>
      <c r="B1426">
        <v>4186.0200000000004</v>
      </c>
      <c r="C1426">
        <v>4185.8599999999997</v>
      </c>
      <c r="D1426">
        <v>4185.72</v>
      </c>
      <c r="E1426">
        <v>4181.12</v>
      </c>
      <c r="F1426">
        <v>245.828</v>
      </c>
      <c r="G1426">
        <v>0</v>
      </c>
      <c r="H1426">
        <v>131.44300000000001</v>
      </c>
      <c r="I1426">
        <v>1.3543400000000001E-3</v>
      </c>
      <c r="J1426">
        <v>0.995116</v>
      </c>
      <c r="K1426">
        <v>0</v>
      </c>
      <c r="L1426" t="s">
        <v>43</v>
      </c>
    </row>
    <row r="1427" spans="1:12" x14ac:dyDescent="0.25">
      <c r="A1427" t="s">
        <v>78</v>
      </c>
      <c r="B1427">
        <v>4181.62</v>
      </c>
      <c r="C1427">
        <v>4181.45</v>
      </c>
      <c r="D1427">
        <v>4181.32</v>
      </c>
      <c r="E1427">
        <v>4176.72</v>
      </c>
      <c r="F1427">
        <v>245.87700000000001</v>
      </c>
      <c r="G1427">
        <v>0</v>
      </c>
      <c r="H1427">
        <v>131.20599999999999</v>
      </c>
      <c r="I1427">
        <v>1.2372399999999999E-3</v>
      </c>
      <c r="J1427">
        <v>0.99511499999999997</v>
      </c>
      <c r="K1427">
        <v>0</v>
      </c>
      <c r="L1427" t="s">
        <v>43</v>
      </c>
    </row>
    <row r="1428" spans="1:12" x14ac:dyDescent="0.25">
      <c r="A1428" t="s">
        <v>78</v>
      </c>
      <c r="B1428">
        <v>4184.6099999999997</v>
      </c>
      <c r="C1428">
        <v>4184.45</v>
      </c>
      <c r="D1428">
        <v>4184.3100000000004</v>
      </c>
      <c r="E1428">
        <v>4179.71</v>
      </c>
      <c r="F1428">
        <v>245.94900000000001</v>
      </c>
      <c r="G1428">
        <v>0</v>
      </c>
      <c r="H1428">
        <v>131.083</v>
      </c>
      <c r="I1428">
        <v>1.2332000000000001E-3</v>
      </c>
      <c r="J1428">
        <v>0.995116</v>
      </c>
      <c r="K1428">
        <v>0</v>
      </c>
      <c r="L1428" t="s">
        <v>43</v>
      </c>
    </row>
    <row r="1429" spans="1:12" x14ac:dyDescent="0.25">
      <c r="A1429" t="s">
        <v>78</v>
      </c>
      <c r="B1429">
        <v>4185.8599999999997</v>
      </c>
      <c r="C1429">
        <v>4185.6899999999996</v>
      </c>
      <c r="D1429">
        <v>4185.5600000000004</v>
      </c>
      <c r="E1429">
        <v>4180.95</v>
      </c>
      <c r="F1429">
        <v>246.16300000000001</v>
      </c>
      <c r="G1429">
        <v>0</v>
      </c>
      <c r="H1429">
        <v>132.65899999999999</v>
      </c>
      <c r="I1429">
        <v>1.2544100000000001E-3</v>
      </c>
      <c r="J1429">
        <v>0.995116</v>
      </c>
      <c r="K1429">
        <v>0</v>
      </c>
      <c r="L1429" t="s">
        <v>43</v>
      </c>
    </row>
    <row r="1430" spans="1:12" x14ac:dyDescent="0.25">
      <c r="A1430" t="s">
        <v>78</v>
      </c>
      <c r="B1430">
        <v>4187.74</v>
      </c>
      <c r="C1430">
        <v>4187.57</v>
      </c>
      <c r="D1430">
        <v>4187.4399999999996</v>
      </c>
      <c r="E1430">
        <v>4182.84</v>
      </c>
      <c r="F1430">
        <v>245.95</v>
      </c>
      <c r="G1430">
        <v>0</v>
      </c>
      <c r="H1430">
        <v>131.553</v>
      </c>
      <c r="I1430">
        <v>1.23402E-3</v>
      </c>
      <c r="J1430">
        <v>0.99511300000000003</v>
      </c>
      <c r="K1430">
        <v>0</v>
      </c>
      <c r="L1430" t="s">
        <v>43</v>
      </c>
    </row>
    <row r="1431" spans="1:12" x14ac:dyDescent="0.25">
      <c r="A1431" t="s">
        <v>78</v>
      </c>
      <c r="B1431">
        <v>4184.34</v>
      </c>
      <c r="C1431">
        <v>4184.18</v>
      </c>
      <c r="D1431">
        <v>4184.05</v>
      </c>
      <c r="E1431">
        <v>4179.45</v>
      </c>
      <c r="F1431">
        <v>246.04</v>
      </c>
      <c r="G1431">
        <v>0</v>
      </c>
      <c r="H1431">
        <v>131.32400000000001</v>
      </c>
      <c r="I1431">
        <v>1.3897099999999999E-3</v>
      </c>
      <c r="J1431">
        <v>0.995116</v>
      </c>
      <c r="K1431">
        <v>0</v>
      </c>
      <c r="L1431" t="s">
        <v>43</v>
      </c>
    </row>
    <row r="1432" spans="1:12" x14ac:dyDescent="0.25">
      <c r="A1432" t="s">
        <v>78</v>
      </c>
      <c r="B1432">
        <v>4189.79</v>
      </c>
      <c r="C1432">
        <v>4189.63</v>
      </c>
      <c r="D1432">
        <v>4189.49</v>
      </c>
      <c r="E1432">
        <v>4184.8900000000003</v>
      </c>
      <c r="F1432">
        <v>245.99700000000001</v>
      </c>
      <c r="G1432">
        <v>0</v>
      </c>
      <c r="H1432">
        <v>131.006</v>
      </c>
      <c r="I1432">
        <v>1.2610900000000001E-3</v>
      </c>
      <c r="J1432">
        <v>0.995116</v>
      </c>
      <c r="K1432">
        <v>0</v>
      </c>
      <c r="L1432" t="s">
        <v>43</v>
      </c>
    </row>
    <row r="1433" spans="1:12" x14ac:dyDescent="0.25">
      <c r="A1433" t="s">
        <v>78</v>
      </c>
      <c r="B1433">
        <v>4179.99</v>
      </c>
      <c r="C1433">
        <v>4179.83</v>
      </c>
      <c r="D1433">
        <v>4179.6899999999996</v>
      </c>
      <c r="E1433">
        <v>4175.1000000000004</v>
      </c>
      <c r="F1433">
        <v>246.05500000000001</v>
      </c>
      <c r="G1433">
        <v>0</v>
      </c>
      <c r="H1433">
        <v>131.02600000000001</v>
      </c>
      <c r="I1433">
        <v>1.25034E-3</v>
      </c>
      <c r="J1433">
        <v>0.995116</v>
      </c>
      <c r="K1433">
        <v>0</v>
      </c>
      <c r="L1433" t="s">
        <v>43</v>
      </c>
    </row>
    <row r="1434" spans="1:12" x14ac:dyDescent="0.25">
      <c r="A1434" t="s">
        <v>78</v>
      </c>
      <c r="B1434">
        <v>4183.21</v>
      </c>
      <c r="C1434">
        <v>4183.05</v>
      </c>
      <c r="D1434">
        <v>4182.92</v>
      </c>
      <c r="E1434">
        <v>4178.3100000000004</v>
      </c>
      <c r="F1434">
        <v>245.94</v>
      </c>
      <c r="G1434">
        <v>0</v>
      </c>
      <c r="H1434">
        <v>131.37200000000001</v>
      </c>
      <c r="I1434">
        <v>1.2362199999999999E-3</v>
      </c>
      <c r="J1434">
        <v>0.99511499999999997</v>
      </c>
      <c r="K1434">
        <v>0</v>
      </c>
      <c r="L1434" t="s">
        <v>43</v>
      </c>
    </row>
    <row r="1435" spans="1:12" x14ac:dyDescent="0.25">
      <c r="A1435" t="s">
        <v>78</v>
      </c>
      <c r="B1435">
        <v>4184.75</v>
      </c>
      <c r="C1435">
        <v>4184.55</v>
      </c>
      <c r="D1435">
        <v>4184.41</v>
      </c>
      <c r="E1435">
        <v>4179.8</v>
      </c>
      <c r="F1435">
        <v>246.08</v>
      </c>
      <c r="G1435">
        <v>0</v>
      </c>
      <c r="H1435">
        <v>131.15600000000001</v>
      </c>
      <c r="I1435">
        <v>1.26044E-3</v>
      </c>
      <c r="J1435">
        <v>0.995116</v>
      </c>
      <c r="K1435">
        <v>0</v>
      </c>
      <c r="L1435" t="s">
        <v>43</v>
      </c>
    </row>
    <row r="1436" spans="1:12" x14ac:dyDescent="0.25">
      <c r="A1436" t="s">
        <v>78</v>
      </c>
      <c r="B1436">
        <v>4183.1099999999997</v>
      </c>
      <c r="C1436">
        <v>4182.91</v>
      </c>
      <c r="D1436">
        <v>4182.7700000000004</v>
      </c>
      <c r="E1436">
        <v>4178.17</v>
      </c>
      <c r="F1436">
        <v>245.869</v>
      </c>
      <c r="G1436">
        <v>0</v>
      </c>
      <c r="H1436">
        <v>131.14099999999999</v>
      </c>
      <c r="I1436">
        <v>1.2478000000000001E-3</v>
      </c>
      <c r="J1436">
        <v>0.99511499999999997</v>
      </c>
      <c r="K1436">
        <v>0</v>
      </c>
      <c r="L1436" t="s">
        <v>43</v>
      </c>
    </row>
    <row r="1437" spans="1:12" x14ac:dyDescent="0.25">
      <c r="A1437" t="s">
        <v>78</v>
      </c>
      <c r="B1437">
        <v>4183.6000000000004</v>
      </c>
      <c r="C1437">
        <v>4183.3900000000003</v>
      </c>
      <c r="D1437">
        <v>4183.25</v>
      </c>
      <c r="E1437">
        <v>4178.6400000000003</v>
      </c>
      <c r="F1437">
        <v>245.91800000000001</v>
      </c>
      <c r="G1437">
        <v>0</v>
      </c>
      <c r="H1437">
        <v>132.13200000000001</v>
      </c>
      <c r="I1437">
        <v>1.2328300000000001E-3</v>
      </c>
      <c r="J1437">
        <v>0.995116</v>
      </c>
      <c r="K1437">
        <v>0</v>
      </c>
      <c r="L1437" t="s">
        <v>43</v>
      </c>
    </row>
    <row r="1438" spans="1:12" x14ac:dyDescent="0.25">
      <c r="A1438" t="s">
        <v>78</v>
      </c>
      <c r="B1438">
        <v>4186.3900000000003</v>
      </c>
      <c r="C1438">
        <v>4186.22</v>
      </c>
      <c r="D1438">
        <v>4186.08</v>
      </c>
      <c r="E1438">
        <v>4181.4799999999996</v>
      </c>
      <c r="F1438">
        <v>245.87100000000001</v>
      </c>
      <c r="G1438">
        <v>0</v>
      </c>
      <c r="H1438">
        <v>131.96299999999999</v>
      </c>
      <c r="I1438">
        <v>1.26329E-3</v>
      </c>
      <c r="J1438">
        <v>0.995116</v>
      </c>
      <c r="K1438">
        <v>0</v>
      </c>
      <c r="L1438" t="s">
        <v>43</v>
      </c>
    </row>
    <row r="1439" spans="1:12" x14ac:dyDescent="0.25">
      <c r="A1439" t="s">
        <v>78</v>
      </c>
      <c r="B1439">
        <v>4183.53</v>
      </c>
      <c r="C1439">
        <v>4183.3599999999997</v>
      </c>
      <c r="D1439">
        <v>4183.2299999999996</v>
      </c>
      <c r="E1439">
        <v>4178.6099999999997</v>
      </c>
      <c r="F1439">
        <v>245.845</v>
      </c>
      <c r="G1439">
        <v>0</v>
      </c>
      <c r="H1439">
        <v>130.99199999999999</v>
      </c>
      <c r="I1439">
        <v>1.2330100000000001E-3</v>
      </c>
      <c r="J1439">
        <v>0.99511400000000005</v>
      </c>
      <c r="K1439">
        <v>0</v>
      </c>
      <c r="L1439" t="s">
        <v>43</v>
      </c>
    </row>
    <row r="1440" spans="1:12" x14ac:dyDescent="0.25">
      <c r="A1440" t="s">
        <v>78</v>
      </c>
      <c r="B1440">
        <v>4189.91</v>
      </c>
      <c r="C1440">
        <v>4189.75</v>
      </c>
      <c r="D1440">
        <v>4189.6099999999997</v>
      </c>
      <c r="E1440">
        <v>4185.01</v>
      </c>
      <c r="F1440">
        <v>245.76900000000001</v>
      </c>
      <c r="G1440">
        <v>0</v>
      </c>
      <c r="H1440">
        <v>131.27600000000001</v>
      </c>
      <c r="I1440">
        <v>1.3085E-3</v>
      </c>
      <c r="J1440">
        <v>0.995116</v>
      </c>
      <c r="K1440">
        <v>0</v>
      </c>
      <c r="L1440" t="s">
        <v>43</v>
      </c>
    </row>
    <row r="1441" spans="1:25" x14ac:dyDescent="0.25">
      <c r="A1441" t="s">
        <v>78</v>
      </c>
      <c r="B1441">
        <v>4180.3500000000004</v>
      </c>
      <c r="C1441">
        <v>4180.18</v>
      </c>
      <c r="D1441">
        <v>4180.04</v>
      </c>
      <c r="E1441">
        <v>4175.45</v>
      </c>
      <c r="F1441">
        <v>245.958</v>
      </c>
      <c r="G1441">
        <v>0</v>
      </c>
      <c r="H1441">
        <v>131.18299999999999</v>
      </c>
      <c r="I1441">
        <v>1.2317700000000001E-3</v>
      </c>
      <c r="J1441">
        <v>0.995116</v>
      </c>
      <c r="K1441">
        <v>0</v>
      </c>
      <c r="L1441" t="s">
        <v>43</v>
      </c>
    </row>
    <row r="1442" spans="1:25" x14ac:dyDescent="0.25">
      <c r="A1442" t="s">
        <v>78</v>
      </c>
      <c r="B1442">
        <v>4183.58</v>
      </c>
      <c r="C1442">
        <v>4183.41</v>
      </c>
      <c r="D1442">
        <v>4183.2700000000004</v>
      </c>
      <c r="E1442">
        <v>4178.67</v>
      </c>
      <c r="F1442">
        <v>245.946</v>
      </c>
      <c r="G1442">
        <v>0</v>
      </c>
      <c r="H1442">
        <v>131.94399999999999</v>
      </c>
      <c r="I1442">
        <v>1.7996799999999999E-3</v>
      </c>
      <c r="J1442">
        <v>0.995116</v>
      </c>
      <c r="K1442">
        <v>0</v>
      </c>
      <c r="L1442" t="s">
        <v>43</v>
      </c>
    </row>
    <row r="1443" spans="1:25" x14ac:dyDescent="0.25">
      <c r="A1443" t="s">
        <v>78</v>
      </c>
      <c r="B1443">
        <v>4190.47</v>
      </c>
      <c r="C1443">
        <v>4190.3</v>
      </c>
      <c r="D1443">
        <v>4190.16</v>
      </c>
      <c r="E1443">
        <v>4185.5600000000004</v>
      </c>
      <c r="F1443">
        <v>245.947</v>
      </c>
      <c r="G1443">
        <v>0</v>
      </c>
      <c r="H1443">
        <v>131.91900000000001</v>
      </c>
      <c r="I1443">
        <v>1.23022E-3</v>
      </c>
      <c r="J1443">
        <v>0.995116</v>
      </c>
      <c r="K1443">
        <v>0</v>
      </c>
      <c r="L1443" t="s">
        <v>43</v>
      </c>
    </row>
    <row r="1444" spans="1:25" x14ac:dyDescent="0.25">
      <c r="A1444" t="s">
        <v>78</v>
      </c>
      <c r="B1444">
        <v>4186.1899999999996</v>
      </c>
      <c r="C1444">
        <v>4185.96</v>
      </c>
      <c r="D1444">
        <v>4185.82</v>
      </c>
      <c r="E1444">
        <v>4181.22</v>
      </c>
      <c r="F1444">
        <v>246.05699999999999</v>
      </c>
      <c r="G1444">
        <v>0</v>
      </c>
      <c r="H1444">
        <v>131.124</v>
      </c>
      <c r="I1444">
        <v>1.2471299999999999E-3</v>
      </c>
      <c r="J1444">
        <v>0.995116</v>
      </c>
      <c r="K1444">
        <v>0</v>
      </c>
      <c r="L1444" t="s">
        <v>43</v>
      </c>
    </row>
    <row r="1445" spans="1:25" x14ac:dyDescent="0.25">
      <c r="A1445" t="s">
        <v>78</v>
      </c>
      <c r="B1445">
        <v>4185.01</v>
      </c>
      <c r="C1445">
        <v>4184.8500000000004</v>
      </c>
      <c r="D1445">
        <v>4184.71</v>
      </c>
      <c r="E1445">
        <v>4180.1099999999997</v>
      </c>
      <c r="F1445">
        <v>245.99700000000001</v>
      </c>
      <c r="G1445">
        <v>0</v>
      </c>
      <c r="H1445">
        <v>130.953</v>
      </c>
      <c r="I1445">
        <v>1.23212E-3</v>
      </c>
      <c r="J1445">
        <v>0.995116</v>
      </c>
      <c r="K1445">
        <v>0</v>
      </c>
      <c r="L1445" t="s">
        <v>43</v>
      </c>
    </row>
    <row r="1446" spans="1:25" x14ac:dyDescent="0.25">
      <c r="A1446" t="s">
        <v>78</v>
      </c>
      <c r="B1446">
        <v>4185.67</v>
      </c>
      <c r="C1446">
        <v>4185.5</v>
      </c>
      <c r="D1446">
        <v>4185.37</v>
      </c>
      <c r="E1446">
        <v>4180.76</v>
      </c>
      <c r="F1446">
        <v>245.94800000000001</v>
      </c>
      <c r="G1446">
        <v>0</v>
      </c>
      <c r="H1446">
        <v>130.97399999999999</v>
      </c>
      <c r="I1446">
        <v>1.2604199999999999E-3</v>
      </c>
      <c r="J1446">
        <v>0.995116</v>
      </c>
      <c r="K1446">
        <v>0</v>
      </c>
      <c r="L1446" t="s">
        <v>43</v>
      </c>
    </row>
    <row r="1447" spans="1:25" x14ac:dyDescent="0.25">
      <c r="A1447" t="s">
        <v>78</v>
      </c>
      <c r="B1447">
        <v>4185.13</v>
      </c>
      <c r="C1447">
        <v>4184.9399999999996</v>
      </c>
      <c r="D1447">
        <v>4184.8100000000004</v>
      </c>
      <c r="E1447">
        <v>4180.2</v>
      </c>
      <c r="F1447">
        <v>245.93899999999999</v>
      </c>
      <c r="G1447">
        <v>0</v>
      </c>
      <c r="H1447">
        <v>131.244</v>
      </c>
      <c r="I1447">
        <v>1.3887699999999999E-3</v>
      </c>
      <c r="J1447">
        <v>0.995116</v>
      </c>
      <c r="K1447">
        <v>0</v>
      </c>
      <c r="L1447" t="s">
        <v>43</v>
      </c>
    </row>
    <row r="1448" spans="1:25" x14ac:dyDescent="0.25">
      <c r="A1448" t="s">
        <v>78</v>
      </c>
      <c r="B1448">
        <v>4180.3900000000003</v>
      </c>
      <c r="C1448">
        <v>4180.2299999999996</v>
      </c>
      <c r="D1448">
        <v>4180.09</v>
      </c>
      <c r="E1448">
        <v>4175.4799999999996</v>
      </c>
      <c r="F1448">
        <v>246.00800000000001</v>
      </c>
      <c r="G1448">
        <v>0</v>
      </c>
      <c r="H1448">
        <v>131.08600000000001</v>
      </c>
      <c r="I1448">
        <v>1.29586E-3</v>
      </c>
      <c r="J1448">
        <v>0.995116</v>
      </c>
      <c r="K1448">
        <v>0</v>
      </c>
      <c r="L1448" t="s">
        <v>43</v>
      </c>
    </row>
    <row r="1449" spans="1:25" x14ac:dyDescent="0.25">
      <c r="A1449" t="s">
        <v>78</v>
      </c>
      <c r="B1449">
        <v>4184.1499999999996</v>
      </c>
      <c r="C1449">
        <v>4183.99</v>
      </c>
      <c r="D1449">
        <v>4183.8500000000004</v>
      </c>
      <c r="E1449">
        <v>4179.25</v>
      </c>
      <c r="F1449">
        <v>246.03200000000001</v>
      </c>
      <c r="G1449">
        <v>0</v>
      </c>
      <c r="H1449">
        <v>130.976</v>
      </c>
      <c r="I1449">
        <v>1.23489E-3</v>
      </c>
      <c r="J1449">
        <v>0.995116</v>
      </c>
      <c r="K1449">
        <v>0</v>
      </c>
      <c r="L1449" t="s">
        <v>43</v>
      </c>
    </row>
    <row r="1450" spans="1:25" x14ac:dyDescent="0.25">
      <c r="A1450" t="s">
        <v>78</v>
      </c>
      <c r="B1450">
        <v>4194.68</v>
      </c>
      <c r="C1450">
        <v>4194.5</v>
      </c>
      <c r="D1450">
        <v>4194.3500000000004</v>
      </c>
      <c r="E1450">
        <v>4189.7299999999996</v>
      </c>
      <c r="F1450">
        <v>246.596</v>
      </c>
      <c r="G1450">
        <v>0</v>
      </c>
      <c r="H1450">
        <v>131.44399999999999</v>
      </c>
      <c r="I1450">
        <v>1.24705E-3</v>
      </c>
      <c r="J1450">
        <v>0.995116</v>
      </c>
      <c r="K1450">
        <v>0</v>
      </c>
      <c r="L1450" t="s">
        <v>43</v>
      </c>
    </row>
    <row r="1451" spans="1:25" x14ac:dyDescent="0.25">
      <c r="A1451" t="s">
        <v>78</v>
      </c>
      <c r="B1451">
        <v>4190.3599999999997</v>
      </c>
      <c r="C1451">
        <v>4190.08</v>
      </c>
      <c r="D1451">
        <v>4189.9399999999996</v>
      </c>
      <c r="E1451">
        <v>4185.32</v>
      </c>
      <c r="F1451">
        <v>246.351</v>
      </c>
      <c r="G1451">
        <v>0</v>
      </c>
      <c r="H1451">
        <v>131.4</v>
      </c>
      <c r="I1451">
        <v>1.25836E-3</v>
      </c>
      <c r="J1451">
        <v>0.995116</v>
      </c>
      <c r="K1451">
        <v>0</v>
      </c>
      <c r="L1451" t="s">
        <v>43</v>
      </c>
    </row>
    <row r="1452" spans="1:25" x14ac:dyDescent="0.25">
      <c r="A1452" t="s">
        <v>78</v>
      </c>
      <c r="B1452">
        <v>4183.08</v>
      </c>
      <c r="C1452">
        <v>4182.88</v>
      </c>
      <c r="D1452">
        <v>4182.7299999999996</v>
      </c>
      <c r="E1452">
        <v>4178.12</v>
      </c>
      <c r="F1452">
        <v>246.06800000000001</v>
      </c>
      <c r="G1452">
        <v>0</v>
      </c>
      <c r="H1452">
        <v>131.5</v>
      </c>
      <c r="I1452">
        <v>1.2301600000000001E-3</v>
      </c>
      <c r="J1452">
        <v>0.99511499999999997</v>
      </c>
      <c r="K1452">
        <v>0</v>
      </c>
      <c r="L1452" t="s">
        <v>43</v>
      </c>
    </row>
    <row r="1453" spans="1:25" x14ac:dyDescent="0.25">
      <c r="A1453" t="s">
        <v>78</v>
      </c>
      <c r="B1453">
        <v>4188.2700000000004</v>
      </c>
      <c r="C1453">
        <v>4188.07</v>
      </c>
      <c r="D1453">
        <v>4187.9399999999996</v>
      </c>
      <c r="E1453">
        <v>4183.33</v>
      </c>
      <c r="F1453">
        <v>246.03200000000001</v>
      </c>
      <c r="G1453">
        <v>0</v>
      </c>
      <c r="H1453">
        <v>131.274</v>
      </c>
      <c r="I1453">
        <v>1.2825899999999999E-3</v>
      </c>
      <c r="J1453">
        <v>0.99511300000000003</v>
      </c>
      <c r="K1453">
        <v>0</v>
      </c>
      <c r="L1453" t="s">
        <v>43</v>
      </c>
    </row>
    <row r="1454" spans="1:25" x14ac:dyDescent="0.25">
      <c r="A1454" t="s">
        <v>78</v>
      </c>
      <c r="B1454">
        <v>4186.29</v>
      </c>
      <c r="C1454">
        <v>4186.1099999999997</v>
      </c>
      <c r="D1454">
        <v>4185.9799999999996</v>
      </c>
      <c r="E1454">
        <v>4181.3599999999997</v>
      </c>
      <c r="F1454">
        <v>246.06399999999999</v>
      </c>
      <c r="G1454">
        <v>0</v>
      </c>
      <c r="H1454">
        <v>131.29300000000001</v>
      </c>
      <c r="I1454">
        <v>1.2394699999999999E-3</v>
      </c>
      <c r="J1454">
        <v>0.995116</v>
      </c>
      <c r="K1454">
        <v>0</v>
      </c>
      <c r="L1454" t="s">
        <v>43</v>
      </c>
    </row>
    <row r="1455" spans="1:25" x14ac:dyDescent="0.25">
      <c r="A1455" t="s">
        <v>78</v>
      </c>
      <c r="B1455">
        <v>4188.63</v>
      </c>
      <c r="C1455">
        <v>4188.4399999999996</v>
      </c>
      <c r="D1455">
        <v>4188.3100000000004</v>
      </c>
      <c r="E1455">
        <v>4183.7</v>
      </c>
      <c r="F1455">
        <v>246.05600000000001</v>
      </c>
      <c r="G1455">
        <v>0</v>
      </c>
      <c r="H1455">
        <v>131.62299999999999</v>
      </c>
      <c r="I1455">
        <v>1.26088E-3</v>
      </c>
      <c r="J1455">
        <v>0.99511099999999997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78</v>
      </c>
      <c r="B1456">
        <v>4185.09</v>
      </c>
      <c r="C1456">
        <v>4184.91</v>
      </c>
      <c r="D1456">
        <v>4184.78</v>
      </c>
      <c r="E1456">
        <v>4180.18</v>
      </c>
      <c r="F1456">
        <v>245.96199999999999</v>
      </c>
      <c r="G1456">
        <v>0</v>
      </c>
      <c r="H1456">
        <v>131.25700000000001</v>
      </c>
      <c r="I1456">
        <v>1.26165E-3</v>
      </c>
      <c r="J1456">
        <v>0.99511400000000005</v>
      </c>
      <c r="K1456">
        <v>0</v>
      </c>
      <c r="L1456" t="s">
        <v>43</v>
      </c>
      <c r="R1456">
        <f>AVERAGE(B1407:B1456)</f>
        <v>4185.5788000000002</v>
      </c>
      <c r="S1456">
        <f>AVERAGE(C1407:C1456)</f>
        <v>4185.3967999999995</v>
      </c>
      <c r="U1456">
        <f>_xlfn.VAR.P(B1407:B1456)</f>
        <v>9.9929465600001048</v>
      </c>
      <c r="V1456">
        <f>_xlfn.VAR.P(C1407:C1456)</f>
        <v>9.982677759999941</v>
      </c>
      <c r="X1456">
        <f>1.96*SQRT(U1456)/50</f>
        <v>0.12391755889283231</v>
      </c>
      <c r="Y1456">
        <f>1.96*SQRT(V1456)/50</f>
        <v>0.12385387338765919</v>
      </c>
    </row>
    <row r="1457" spans="1:15" x14ac:dyDescent="0.25">
      <c r="A1457" t="s">
        <v>78</v>
      </c>
      <c r="B1457">
        <v>209282.93017499999</v>
      </c>
      <c r="C1457" t="s">
        <v>37</v>
      </c>
    </row>
    <row r="1458" spans="1:15" x14ac:dyDescent="0.25">
      <c r="A1458" t="s">
        <v>170</v>
      </c>
      <c r="B1458">
        <v>5123.83</v>
      </c>
      <c r="C1458">
        <v>5073.21</v>
      </c>
      <c r="D1458">
        <v>5073.01</v>
      </c>
      <c r="E1458">
        <v>5067.6899999999996</v>
      </c>
      <c r="F1458">
        <v>257.35899999999998</v>
      </c>
      <c r="G1458">
        <v>820.04399999999998</v>
      </c>
      <c r="H1458">
        <v>133.024</v>
      </c>
      <c r="I1458">
        <v>135.113</v>
      </c>
      <c r="J1458">
        <v>466.91800000000001</v>
      </c>
      <c r="K1458">
        <v>3928.46</v>
      </c>
      <c r="L1458">
        <v>1.30507E-3</v>
      </c>
      <c r="M1458">
        <v>0.995116</v>
      </c>
      <c r="N1458">
        <v>0</v>
      </c>
      <c r="O1458" t="s">
        <v>43</v>
      </c>
    </row>
    <row r="1459" spans="1:15" x14ac:dyDescent="0.25">
      <c r="A1459" t="s">
        <v>170</v>
      </c>
      <c r="B1459">
        <v>5122.58</v>
      </c>
      <c r="C1459">
        <v>5072.1000000000004</v>
      </c>
      <c r="D1459">
        <v>5071.8999999999996</v>
      </c>
      <c r="E1459">
        <v>5066.58</v>
      </c>
      <c r="F1459">
        <v>257.39</v>
      </c>
      <c r="G1459">
        <v>820.14599999999996</v>
      </c>
      <c r="H1459">
        <v>133.04</v>
      </c>
      <c r="I1459">
        <v>135.20599999999999</v>
      </c>
      <c r="J1459">
        <v>466.952</v>
      </c>
      <c r="K1459">
        <v>3927.35</v>
      </c>
      <c r="L1459">
        <v>1.2457600000000001E-3</v>
      </c>
      <c r="M1459">
        <v>0.99511499999999997</v>
      </c>
      <c r="N1459">
        <v>0</v>
      </c>
      <c r="O1459" t="s">
        <v>43</v>
      </c>
    </row>
    <row r="1460" spans="1:15" x14ac:dyDescent="0.25">
      <c r="A1460" t="s">
        <v>170</v>
      </c>
      <c r="B1460">
        <v>5124.82</v>
      </c>
      <c r="C1460">
        <v>5074.01</v>
      </c>
      <c r="D1460">
        <v>5073.82</v>
      </c>
      <c r="E1460">
        <v>5068.5</v>
      </c>
      <c r="F1460">
        <v>257.48599999999999</v>
      </c>
      <c r="G1460">
        <v>819.64200000000005</v>
      </c>
      <c r="H1460">
        <v>133.04</v>
      </c>
      <c r="I1460">
        <v>135.17599999999999</v>
      </c>
      <c r="J1460">
        <v>466.36200000000002</v>
      </c>
      <c r="K1460">
        <v>3929.79</v>
      </c>
      <c r="L1460">
        <v>1.2631599999999999E-3</v>
      </c>
      <c r="M1460">
        <v>0.99511499999999997</v>
      </c>
      <c r="N1460">
        <v>0</v>
      </c>
      <c r="O1460" t="s">
        <v>43</v>
      </c>
    </row>
    <row r="1461" spans="1:15" x14ac:dyDescent="0.25">
      <c r="A1461" t="s">
        <v>170</v>
      </c>
      <c r="B1461">
        <v>5117.26</v>
      </c>
      <c r="C1461">
        <v>5066.97</v>
      </c>
      <c r="D1461">
        <v>5066.78</v>
      </c>
      <c r="E1461">
        <v>5061.46</v>
      </c>
      <c r="F1461">
        <v>257.25900000000001</v>
      </c>
      <c r="G1461">
        <v>819.99900000000002</v>
      </c>
      <c r="H1461">
        <v>133.03200000000001</v>
      </c>
      <c r="I1461">
        <v>135.23099999999999</v>
      </c>
      <c r="J1461">
        <v>466.88099999999997</v>
      </c>
      <c r="K1461">
        <v>3922.44</v>
      </c>
      <c r="L1461">
        <v>1.2309700000000001E-3</v>
      </c>
      <c r="M1461">
        <v>0.995116</v>
      </c>
      <c r="N1461">
        <v>0</v>
      </c>
      <c r="O1461" t="s">
        <v>43</v>
      </c>
    </row>
    <row r="1462" spans="1:15" x14ac:dyDescent="0.25">
      <c r="A1462" t="s">
        <v>170</v>
      </c>
      <c r="B1462">
        <v>5118.6099999999997</v>
      </c>
      <c r="C1462">
        <v>5067.7299999999996</v>
      </c>
      <c r="D1462">
        <v>5067.53</v>
      </c>
      <c r="E1462">
        <v>5062.2299999999996</v>
      </c>
      <c r="F1462">
        <v>257.22699999999998</v>
      </c>
      <c r="G1462">
        <v>819.69899999999996</v>
      </c>
      <c r="H1462">
        <v>132.91399999999999</v>
      </c>
      <c r="I1462">
        <v>135.172</v>
      </c>
      <c r="J1462">
        <v>466.87</v>
      </c>
      <c r="K1462">
        <v>3923.52</v>
      </c>
      <c r="L1462">
        <v>1.2794099999999999E-3</v>
      </c>
      <c r="M1462">
        <v>0.995116</v>
      </c>
      <c r="N1462">
        <v>0</v>
      </c>
      <c r="O1462" t="s">
        <v>43</v>
      </c>
    </row>
    <row r="1463" spans="1:15" x14ac:dyDescent="0.25">
      <c r="A1463" t="s">
        <v>170</v>
      </c>
      <c r="B1463">
        <v>5122.53</v>
      </c>
      <c r="C1463">
        <v>5072.29</v>
      </c>
      <c r="D1463">
        <v>5072.09</v>
      </c>
      <c r="E1463">
        <v>5066.7700000000004</v>
      </c>
      <c r="F1463">
        <v>257.39699999999999</v>
      </c>
      <c r="G1463">
        <v>819.91</v>
      </c>
      <c r="H1463">
        <v>133.006</v>
      </c>
      <c r="I1463">
        <v>135.13800000000001</v>
      </c>
      <c r="J1463">
        <v>466.93799999999999</v>
      </c>
      <c r="K1463">
        <v>3927.72</v>
      </c>
      <c r="L1463">
        <v>1.2300499999999999E-3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170</v>
      </c>
      <c r="B1464">
        <v>5126.7299999999996</v>
      </c>
      <c r="C1464">
        <v>5076.42</v>
      </c>
      <c r="D1464">
        <v>5076.22</v>
      </c>
      <c r="E1464">
        <v>5070.8599999999997</v>
      </c>
      <c r="F1464">
        <v>257.30099999999999</v>
      </c>
      <c r="G1464">
        <v>822.83799999999997</v>
      </c>
      <c r="H1464">
        <v>133.196</v>
      </c>
      <c r="I1464">
        <v>135.119</v>
      </c>
      <c r="J1464">
        <v>469.67399999999998</v>
      </c>
      <c r="K1464">
        <v>3928.93</v>
      </c>
      <c r="L1464">
        <v>2.1948800000000002E-3</v>
      </c>
      <c r="M1464">
        <v>0.99511300000000003</v>
      </c>
      <c r="N1464">
        <v>0</v>
      </c>
      <c r="O1464" t="s">
        <v>43</v>
      </c>
    </row>
    <row r="1465" spans="1:15" x14ac:dyDescent="0.25">
      <c r="A1465" t="s">
        <v>170</v>
      </c>
      <c r="B1465">
        <v>5121.07</v>
      </c>
      <c r="C1465">
        <v>5070.68</v>
      </c>
      <c r="D1465">
        <v>5070.49</v>
      </c>
      <c r="E1465">
        <v>5065.1899999999996</v>
      </c>
      <c r="F1465">
        <v>257.38200000000001</v>
      </c>
      <c r="G1465">
        <v>819.34400000000005</v>
      </c>
      <c r="H1465">
        <v>133.124</v>
      </c>
      <c r="I1465">
        <v>135.078</v>
      </c>
      <c r="J1465">
        <v>466.33100000000002</v>
      </c>
      <c r="K1465">
        <v>3926.69</v>
      </c>
      <c r="L1465">
        <v>1.2304600000000001E-3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170</v>
      </c>
      <c r="B1466">
        <v>5120.25</v>
      </c>
      <c r="C1466">
        <v>5069.29</v>
      </c>
      <c r="D1466">
        <v>5069.1000000000004</v>
      </c>
      <c r="E1466">
        <v>5063.79</v>
      </c>
      <c r="F1466">
        <v>257.34500000000003</v>
      </c>
      <c r="G1466">
        <v>819.49599999999998</v>
      </c>
      <c r="H1466">
        <v>133.11099999999999</v>
      </c>
      <c r="I1466">
        <v>135.13300000000001</v>
      </c>
      <c r="J1466">
        <v>466.45800000000003</v>
      </c>
      <c r="K1466">
        <v>3925.23</v>
      </c>
      <c r="L1466">
        <v>1.37502E-3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170</v>
      </c>
      <c r="B1467">
        <v>5118.88</v>
      </c>
      <c r="C1467">
        <v>5068.54</v>
      </c>
      <c r="D1467">
        <v>5068.3500000000004</v>
      </c>
      <c r="E1467">
        <v>5063.0200000000004</v>
      </c>
      <c r="F1467">
        <v>257.45</v>
      </c>
      <c r="G1467">
        <v>819.577</v>
      </c>
      <c r="H1467">
        <v>133.059</v>
      </c>
      <c r="I1467">
        <v>135.13</v>
      </c>
      <c r="J1467">
        <v>466.56299999999999</v>
      </c>
      <c r="K1467">
        <v>3924.22</v>
      </c>
      <c r="L1467">
        <v>1.2331600000000001E-3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170</v>
      </c>
      <c r="B1468">
        <v>5122.47</v>
      </c>
      <c r="C1468">
        <v>5071.7</v>
      </c>
      <c r="D1468">
        <v>5071.5</v>
      </c>
      <c r="E1468">
        <v>5066.2</v>
      </c>
      <c r="F1468">
        <v>257.28199999999998</v>
      </c>
      <c r="G1468">
        <v>820.05100000000004</v>
      </c>
      <c r="H1468">
        <v>133.03800000000001</v>
      </c>
      <c r="I1468">
        <v>135.36199999999999</v>
      </c>
      <c r="J1468">
        <v>466.78300000000002</v>
      </c>
      <c r="K1468">
        <v>3927.07</v>
      </c>
      <c r="L1468">
        <v>1.23062E-3</v>
      </c>
      <c r="M1468">
        <v>0.995116</v>
      </c>
      <c r="N1468">
        <v>0</v>
      </c>
      <c r="O1468" t="s">
        <v>43</v>
      </c>
    </row>
    <row r="1469" spans="1:15" x14ac:dyDescent="0.25">
      <c r="A1469" t="s">
        <v>170</v>
      </c>
      <c r="B1469">
        <v>5122.63</v>
      </c>
      <c r="C1469">
        <v>5072.18</v>
      </c>
      <c r="D1469">
        <v>5071.99</v>
      </c>
      <c r="E1469">
        <v>5066.66</v>
      </c>
      <c r="F1469">
        <v>257.23399999999998</v>
      </c>
      <c r="G1469">
        <v>820.87</v>
      </c>
      <c r="H1469">
        <v>133.089</v>
      </c>
      <c r="I1469">
        <v>135.10599999999999</v>
      </c>
      <c r="J1469">
        <v>467.904</v>
      </c>
      <c r="K1469">
        <v>3926.75</v>
      </c>
      <c r="L1469">
        <v>1.7463299999999999E-3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170</v>
      </c>
      <c r="B1470">
        <v>5125.5600000000004</v>
      </c>
      <c r="C1470">
        <v>5074.38</v>
      </c>
      <c r="D1470">
        <v>5074.1899999999996</v>
      </c>
      <c r="E1470">
        <v>5068.8500000000004</v>
      </c>
      <c r="F1470">
        <v>257.36200000000002</v>
      </c>
      <c r="G1470">
        <v>822.18499999999995</v>
      </c>
      <c r="H1470">
        <v>133.04599999999999</v>
      </c>
      <c r="I1470">
        <v>135.14500000000001</v>
      </c>
      <c r="J1470">
        <v>469.18900000000002</v>
      </c>
      <c r="K1470">
        <v>3927.59</v>
      </c>
      <c r="L1470">
        <v>1.2322699999999999E-3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170</v>
      </c>
      <c r="B1471">
        <v>5122.3999999999996</v>
      </c>
      <c r="C1471">
        <v>5071.6000000000004</v>
      </c>
      <c r="D1471">
        <v>5071.3999999999996</v>
      </c>
      <c r="E1471">
        <v>5066.07</v>
      </c>
      <c r="F1471">
        <v>257.291</v>
      </c>
      <c r="G1471">
        <v>819.79399999999998</v>
      </c>
      <c r="H1471">
        <v>133.23599999999999</v>
      </c>
      <c r="I1471">
        <v>135.136</v>
      </c>
      <c r="J1471">
        <v>466.50599999999997</v>
      </c>
      <c r="K1471">
        <v>3927.19</v>
      </c>
      <c r="L1471">
        <v>1.23011E-3</v>
      </c>
      <c r="M1471">
        <v>0.99511499999999997</v>
      </c>
      <c r="N1471">
        <v>0</v>
      </c>
      <c r="O1471" t="s">
        <v>43</v>
      </c>
    </row>
    <row r="1472" spans="1:15" x14ac:dyDescent="0.25">
      <c r="A1472" t="s">
        <v>170</v>
      </c>
      <c r="B1472">
        <v>5120.9399999999996</v>
      </c>
      <c r="C1472">
        <v>5069.84</v>
      </c>
      <c r="D1472">
        <v>5069.6499999999996</v>
      </c>
      <c r="E1472">
        <v>5064.32</v>
      </c>
      <c r="F1472">
        <v>257.38400000000001</v>
      </c>
      <c r="G1472">
        <v>819.71900000000005</v>
      </c>
      <c r="H1472">
        <v>132.97300000000001</v>
      </c>
      <c r="I1472">
        <v>135.267</v>
      </c>
      <c r="J1472">
        <v>466.50200000000001</v>
      </c>
      <c r="K1472">
        <v>3925.56</v>
      </c>
      <c r="L1472">
        <v>1.26738E-3</v>
      </c>
      <c r="M1472">
        <v>0.99511499999999997</v>
      </c>
      <c r="N1472">
        <v>0</v>
      </c>
      <c r="O1472" t="s">
        <v>43</v>
      </c>
    </row>
    <row r="1473" spans="1:15" x14ac:dyDescent="0.25">
      <c r="A1473" t="s">
        <v>170</v>
      </c>
      <c r="B1473">
        <v>5124.3500000000004</v>
      </c>
      <c r="C1473">
        <v>5073.0600000000004</v>
      </c>
      <c r="D1473">
        <v>5072.87</v>
      </c>
      <c r="E1473">
        <v>5067.57</v>
      </c>
      <c r="F1473">
        <v>257.17200000000003</v>
      </c>
      <c r="G1473">
        <v>819.90700000000004</v>
      </c>
      <c r="H1473">
        <v>132.99799999999999</v>
      </c>
      <c r="I1473">
        <v>135.12899999999999</v>
      </c>
      <c r="J1473">
        <v>466.89299999999997</v>
      </c>
      <c r="K1473">
        <v>3928.72</v>
      </c>
      <c r="L1473">
        <v>1.2334500000000001E-3</v>
      </c>
      <c r="M1473">
        <v>0.99511499999999997</v>
      </c>
      <c r="N1473">
        <v>0</v>
      </c>
      <c r="O1473" t="s">
        <v>43</v>
      </c>
    </row>
    <row r="1474" spans="1:15" x14ac:dyDescent="0.25">
      <c r="A1474" t="s">
        <v>170</v>
      </c>
      <c r="B1474">
        <v>5123.58</v>
      </c>
      <c r="C1474">
        <v>5072.49</v>
      </c>
      <c r="D1474">
        <v>5072.3</v>
      </c>
      <c r="E1474">
        <v>5067.01</v>
      </c>
      <c r="F1474">
        <v>257.57400000000001</v>
      </c>
      <c r="G1474">
        <v>820.399</v>
      </c>
      <c r="H1474">
        <v>133.036</v>
      </c>
      <c r="I1474">
        <v>135.26900000000001</v>
      </c>
      <c r="J1474">
        <v>467.30599999999998</v>
      </c>
      <c r="K1474">
        <v>3927.21</v>
      </c>
      <c r="L1474">
        <v>1.23091E-3</v>
      </c>
      <c r="M1474">
        <v>0.99511499999999997</v>
      </c>
      <c r="N1474">
        <v>0</v>
      </c>
      <c r="O1474" t="s">
        <v>43</v>
      </c>
    </row>
    <row r="1475" spans="1:15" x14ac:dyDescent="0.25">
      <c r="A1475" t="s">
        <v>170</v>
      </c>
      <c r="B1475">
        <v>5122.74</v>
      </c>
      <c r="C1475">
        <v>5072.45</v>
      </c>
      <c r="D1475">
        <v>5072.25</v>
      </c>
      <c r="E1475">
        <v>5066.96</v>
      </c>
      <c r="F1475">
        <v>257.41899999999998</v>
      </c>
      <c r="G1475">
        <v>819.52800000000002</v>
      </c>
      <c r="H1475">
        <v>133.05799999999999</v>
      </c>
      <c r="I1475">
        <v>135.15199999999999</v>
      </c>
      <c r="J1475">
        <v>466.41300000000001</v>
      </c>
      <c r="K1475">
        <v>3928.21</v>
      </c>
      <c r="L1475">
        <v>1.2755500000000001E-3</v>
      </c>
      <c r="M1475">
        <v>0.995116</v>
      </c>
      <c r="N1475">
        <v>0</v>
      </c>
      <c r="O1475" t="s">
        <v>43</v>
      </c>
    </row>
    <row r="1476" spans="1:15" x14ac:dyDescent="0.25">
      <c r="A1476" t="s">
        <v>170</v>
      </c>
      <c r="B1476">
        <v>5128.29</v>
      </c>
      <c r="C1476">
        <v>5077.43</v>
      </c>
      <c r="D1476">
        <v>5077.24</v>
      </c>
      <c r="E1476">
        <v>5071.92</v>
      </c>
      <c r="F1476">
        <v>257.57600000000002</v>
      </c>
      <c r="G1476">
        <v>822.43899999999996</v>
      </c>
      <c r="H1476">
        <v>133.166</v>
      </c>
      <c r="I1476">
        <v>135.166</v>
      </c>
      <c r="J1476">
        <v>469.32600000000002</v>
      </c>
      <c r="K1476">
        <v>3929.94</v>
      </c>
      <c r="L1476">
        <v>1.2365E-3</v>
      </c>
      <c r="M1476">
        <v>0.99511400000000005</v>
      </c>
      <c r="N1476">
        <v>0</v>
      </c>
      <c r="O1476" t="s">
        <v>43</v>
      </c>
    </row>
    <row r="1477" spans="1:15" x14ac:dyDescent="0.25">
      <c r="A1477" t="s">
        <v>170</v>
      </c>
      <c r="B1477">
        <v>5105.13</v>
      </c>
      <c r="C1477">
        <v>5054.62</v>
      </c>
      <c r="D1477">
        <v>5054.3599999999997</v>
      </c>
      <c r="E1477">
        <v>5048.83</v>
      </c>
      <c r="F1477">
        <v>258.33100000000002</v>
      </c>
      <c r="G1477">
        <v>788.10500000000002</v>
      </c>
      <c r="H1477">
        <v>133.78800000000001</v>
      </c>
      <c r="I1477">
        <v>135.596</v>
      </c>
      <c r="J1477">
        <v>433.767</v>
      </c>
      <c r="K1477">
        <v>3940.23</v>
      </c>
      <c r="L1477">
        <v>1.23018E-3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170</v>
      </c>
      <c r="B1478">
        <v>5118.57</v>
      </c>
      <c r="C1478">
        <v>5068.22</v>
      </c>
      <c r="D1478">
        <v>5068.0200000000004</v>
      </c>
      <c r="E1478">
        <v>5062.71</v>
      </c>
      <c r="F1478">
        <v>257.42099999999999</v>
      </c>
      <c r="G1478">
        <v>818.54899999999998</v>
      </c>
      <c r="H1478">
        <v>132.93899999999999</v>
      </c>
      <c r="I1478">
        <v>135.18899999999999</v>
      </c>
      <c r="J1478">
        <v>465.54599999999999</v>
      </c>
      <c r="K1478">
        <v>3925.05</v>
      </c>
      <c r="L1478">
        <v>1.2853400000000001E-3</v>
      </c>
      <c r="M1478">
        <v>0.995116</v>
      </c>
      <c r="N1478">
        <v>0</v>
      </c>
      <c r="O1478" t="s">
        <v>43</v>
      </c>
    </row>
    <row r="1479" spans="1:15" x14ac:dyDescent="0.25">
      <c r="A1479" t="s">
        <v>170</v>
      </c>
      <c r="B1479">
        <v>5117.2</v>
      </c>
      <c r="C1479">
        <v>5066.9399999999996</v>
      </c>
      <c r="D1479">
        <v>5066.75</v>
      </c>
      <c r="E1479">
        <v>5061.47</v>
      </c>
      <c r="F1479">
        <v>257.40800000000002</v>
      </c>
      <c r="G1479">
        <v>818.76599999999996</v>
      </c>
      <c r="H1479">
        <v>132.94900000000001</v>
      </c>
      <c r="I1479">
        <v>135.19900000000001</v>
      </c>
      <c r="J1479">
        <v>465.81299999999999</v>
      </c>
      <c r="K1479">
        <v>3923.57</v>
      </c>
      <c r="L1479">
        <v>1.2495500000000001E-3</v>
      </c>
      <c r="M1479">
        <v>0.995116</v>
      </c>
      <c r="N1479">
        <v>0</v>
      </c>
      <c r="O1479" t="s">
        <v>43</v>
      </c>
    </row>
    <row r="1480" spans="1:15" x14ac:dyDescent="0.25">
      <c r="A1480" t="s">
        <v>170</v>
      </c>
      <c r="B1480">
        <v>5117.72</v>
      </c>
      <c r="C1480">
        <v>5067.5</v>
      </c>
      <c r="D1480">
        <v>5067.3100000000004</v>
      </c>
      <c r="E1480">
        <v>5062.0200000000004</v>
      </c>
      <c r="F1480">
        <v>257.36099999999999</v>
      </c>
      <c r="G1480">
        <v>819.28099999999995</v>
      </c>
      <c r="H1480">
        <v>132.99700000000001</v>
      </c>
      <c r="I1480">
        <v>135.15199999999999</v>
      </c>
      <c r="J1480">
        <v>466.29500000000002</v>
      </c>
      <c r="K1480">
        <v>3923.74</v>
      </c>
      <c r="L1480">
        <v>1.2317700000000001E-3</v>
      </c>
      <c r="M1480">
        <v>0.99510799999999999</v>
      </c>
      <c r="N1480">
        <v>0</v>
      </c>
      <c r="O1480" t="s">
        <v>43</v>
      </c>
    </row>
    <row r="1481" spans="1:15" x14ac:dyDescent="0.25">
      <c r="A1481" t="s">
        <v>170</v>
      </c>
      <c r="B1481">
        <v>5120.5200000000004</v>
      </c>
      <c r="C1481">
        <v>5070.0200000000004</v>
      </c>
      <c r="D1481">
        <v>5069.82</v>
      </c>
      <c r="E1481">
        <v>5064.54</v>
      </c>
      <c r="F1481">
        <v>257.37</v>
      </c>
      <c r="G1481">
        <v>818.61099999999999</v>
      </c>
      <c r="H1481">
        <v>132.90199999999999</v>
      </c>
      <c r="I1481">
        <v>135.095</v>
      </c>
      <c r="J1481">
        <v>465.87799999999999</v>
      </c>
      <c r="K1481">
        <v>3926.72</v>
      </c>
      <c r="L1481">
        <v>1.2306400000000001E-3</v>
      </c>
      <c r="M1481">
        <v>0.995116</v>
      </c>
      <c r="N1481">
        <v>0</v>
      </c>
      <c r="O1481" t="s">
        <v>43</v>
      </c>
    </row>
    <row r="1482" spans="1:15" x14ac:dyDescent="0.25">
      <c r="A1482" t="s">
        <v>170</v>
      </c>
      <c r="B1482">
        <v>5120.13</v>
      </c>
      <c r="C1482">
        <v>5069.8</v>
      </c>
      <c r="D1482">
        <v>5069.6000000000004</v>
      </c>
      <c r="E1482">
        <v>5064.32</v>
      </c>
      <c r="F1482">
        <v>257.33800000000002</v>
      </c>
      <c r="G1482">
        <v>818.86</v>
      </c>
      <c r="H1482">
        <v>133.09100000000001</v>
      </c>
      <c r="I1482">
        <v>135.18700000000001</v>
      </c>
      <c r="J1482">
        <v>465.77100000000002</v>
      </c>
      <c r="K1482">
        <v>3926.33</v>
      </c>
      <c r="L1482">
        <v>1.2798600000000001E-3</v>
      </c>
      <c r="M1482">
        <v>0.99511499999999997</v>
      </c>
      <c r="N1482">
        <v>0</v>
      </c>
      <c r="O1482" t="s">
        <v>43</v>
      </c>
    </row>
    <row r="1483" spans="1:15" x14ac:dyDescent="0.25">
      <c r="A1483" t="s">
        <v>170</v>
      </c>
      <c r="B1483">
        <v>5115.3500000000004</v>
      </c>
      <c r="C1483">
        <v>5065.08</v>
      </c>
      <c r="D1483">
        <v>5064.88</v>
      </c>
      <c r="E1483">
        <v>5059.6000000000004</v>
      </c>
      <c r="F1483">
        <v>257.34199999999998</v>
      </c>
      <c r="G1483">
        <v>818.81399999999996</v>
      </c>
      <c r="H1483">
        <v>133</v>
      </c>
      <c r="I1483">
        <v>135.16800000000001</v>
      </c>
      <c r="J1483">
        <v>465.798</v>
      </c>
      <c r="K1483">
        <v>3921.84</v>
      </c>
      <c r="L1483">
        <v>1.26424E-3</v>
      </c>
      <c r="M1483">
        <v>0.995116</v>
      </c>
      <c r="N1483">
        <v>0</v>
      </c>
      <c r="O1483" t="s">
        <v>43</v>
      </c>
    </row>
    <row r="1484" spans="1:15" x14ac:dyDescent="0.25">
      <c r="A1484" t="s">
        <v>170</v>
      </c>
      <c r="B1484">
        <v>5115.96</v>
      </c>
      <c r="C1484">
        <v>5065.6899999999996</v>
      </c>
      <c r="D1484">
        <v>5065.49</v>
      </c>
      <c r="E1484">
        <v>5060.2</v>
      </c>
      <c r="F1484">
        <v>257.327</v>
      </c>
      <c r="G1484">
        <v>818.57299999999998</v>
      </c>
      <c r="H1484">
        <v>133.02500000000001</v>
      </c>
      <c r="I1484">
        <v>135.11799999999999</v>
      </c>
      <c r="J1484">
        <v>465.78800000000001</v>
      </c>
      <c r="K1484">
        <v>3922.49</v>
      </c>
      <c r="L1484">
        <v>1.2313700000000001E-3</v>
      </c>
      <c r="M1484">
        <v>0.995116</v>
      </c>
      <c r="N1484">
        <v>0</v>
      </c>
      <c r="O1484" t="s">
        <v>43</v>
      </c>
    </row>
    <row r="1485" spans="1:15" x14ac:dyDescent="0.25">
      <c r="A1485" t="s">
        <v>170</v>
      </c>
      <c r="B1485">
        <v>5117.34</v>
      </c>
      <c r="C1485">
        <v>5066.88</v>
      </c>
      <c r="D1485">
        <v>5066.68</v>
      </c>
      <c r="E1485">
        <v>5061.3900000000003</v>
      </c>
      <c r="F1485">
        <v>257.42700000000002</v>
      </c>
      <c r="G1485">
        <v>818.16600000000005</v>
      </c>
      <c r="H1485">
        <v>132.846</v>
      </c>
      <c r="I1485">
        <v>135.142</v>
      </c>
      <c r="J1485">
        <v>465.12099999999998</v>
      </c>
      <c r="K1485">
        <v>3924.33</v>
      </c>
      <c r="L1485">
        <v>1.2422799999999999E-3</v>
      </c>
      <c r="M1485">
        <v>0.99511499999999997</v>
      </c>
      <c r="N1485">
        <v>0</v>
      </c>
      <c r="O1485" t="s">
        <v>43</v>
      </c>
    </row>
    <row r="1486" spans="1:15" x14ac:dyDescent="0.25">
      <c r="A1486" t="s">
        <v>170</v>
      </c>
      <c r="B1486">
        <v>5117.83</v>
      </c>
      <c r="C1486">
        <v>5067.55</v>
      </c>
      <c r="D1486">
        <v>5067.3500000000004</v>
      </c>
      <c r="E1486">
        <v>5062.05</v>
      </c>
      <c r="F1486">
        <v>257.32100000000003</v>
      </c>
      <c r="G1486">
        <v>819.83199999999999</v>
      </c>
      <c r="H1486">
        <v>132.97</v>
      </c>
      <c r="I1486">
        <v>135.09899999999999</v>
      </c>
      <c r="J1486">
        <v>466.66</v>
      </c>
      <c r="K1486">
        <v>3923.36</v>
      </c>
      <c r="L1486">
        <v>1.3649300000000001E-3</v>
      </c>
      <c r="M1486">
        <v>0.995116</v>
      </c>
      <c r="N1486">
        <v>0</v>
      </c>
      <c r="O1486" t="s">
        <v>43</v>
      </c>
    </row>
    <row r="1487" spans="1:15" x14ac:dyDescent="0.25">
      <c r="A1487" t="s">
        <v>170</v>
      </c>
      <c r="B1487">
        <v>5115.6899999999996</v>
      </c>
      <c r="C1487">
        <v>5065.34</v>
      </c>
      <c r="D1487">
        <v>5065.13</v>
      </c>
      <c r="E1487">
        <v>5059.83</v>
      </c>
      <c r="F1487">
        <v>257.20600000000002</v>
      </c>
      <c r="G1487">
        <v>818.404</v>
      </c>
      <c r="H1487">
        <v>132.98500000000001</v>
      </c>
      <c r="I1487">
        <v>135.11500000000001</v>
      </c>
      <c r="J1487">
        <v>465.601</v>
      </c>
      <c r="K1487">
        <v>3922.48</v>
      </c>
      <c r="L1487">
        <v>1.23321E-3</v>
      </c>
      <c r="M1487">
        <v>0.99511499999999997</v>
      </c>
      <c r="N1487">
        <v>0</v>
      </c>
      <c r="O1487" t="s">
        <v>43</v>
      </c>
    </row>
    <row r="1488" spans="1:15" x14ac:dyDescent="0.25">
      <c r="A1488" t="s">
        <v>170</v>
      </c>
      <c r="B1488">
        <v>5117.17</v>
      </c>
      <c r="C1488">
        <v>5067</v>
      </c>
      <c r="D1488">
        <v>5066.8100000000004</v>
      </c>
      <c r="E1488">
        <v>5061.51</v>
      </c>
      <c r="F1488">
        <v>257.41199999999998</v>
      </c>
      <c r="G1488">
        <v>818.73400000000004</v>
      </c>
      <c r="H1488">
        <v>133.095</v>
      </c>
      <c r="I1488">
        <v>135.15700000000001</v>
      </c>
      <c r="J1488">
        <v>465.73</v>
      </c>
      <c r="K1488">
        <v>3923.55</v>
      </c>
      <c r="L1488">
        <v>1.2300499999999999E-3</v>
      </c>
      <c r="M1488">
        <v>0.995116</v>
      </c>
      <c r="N1488">
        <v>0</v>
      </c>
      <c r="O1488" t="s">
        <v>43</v>
      </c>
    </row>
    <row r="1489" spans="1:15" x14ac:dyDescent="0.25">
      <c r="A1489" t="s">
        <v>170</v>
      </c>
      <c r="B1489">
        <v>5118.5600000000004</v>
      </c>
      <c r="C1489">
        <v>5068.25</v>
      </c>
      <c r="D1489">
        <v>5068.04</v>
      </c>
      <c r="E1489">
        <v>5062.74</v>
      </c>
      <c r="F1489">
        <v>257.66899999999998</v>
      </c>
      <c r="G1489">
        <v>821.28099999999995</v>
      </c>
      <c r="H1489">
        <v>133.05500000000001</v>
      </c>
      <c r="I1489">
        <v>135.137</v>
      </c>
      <c r="J1489">
        <v>468.12900000000002</v>
      </c>
      <c r="K1489">
        <v>3922.21</v>
      </c>
      <c r="L1489">
        <v>1.2533799999999999E-3</v>
      </c>
      <c r="M1489">
        <v>0.99511499999999997</v>
      </c>
      <c r="N1489">
        <v>0</v>
      </c>
      <c r="O1489" t="s">
        <v>43</v>
      </c>
    </row>
    <row r="1490" spans="1:15" x14ac:dyDescent="0.25">
      <c r="A1490" t="s">
        <v>170</v>
      </c>
      <c r="B1490">
        <v>5118.54</v>
      </c>
      <c r="C1490">
        <v>5068.24</v>
      </c>
      <c r="D1490">
        <v>5068.04</v>
      </c>
      <c r="E1490">
        <v>5062.75</v>
      </c>
      <c r="F1490">
        <v>257.49200000000002</v>
      </c>
      <c r="G1490">
        <v>818.49400000000003</v>
      </c>
      <c r="H1490">
        <v>132.99100000000001</v>
      </c>
      <c r="I1490">
        <v>135.07599999999999</v>
      </c>
      <c r="J1490">
        <v>465.49900000000002</v>
      </c>
      <c r="K1490">
        <v>3925.15</v>
      </c>
      <c r="L1490">
        <v>1.2306400000000001E-3</v>
      </c>
      <c r="M1490">
        <v>0.99511499999999997</v>
      </c>
      <c r="N1490">
        <v>0</v>
      </c>
      <c r="O1490" t="s">
        <v>43</v>
      </c>
    </row>
    <row r="1491" spans="1:15" x14ac:dyDescent="0.25">
      <c r="A1491" t="s">
        <v>170</v>
      </c>
      <c r="B1491">
        <v>5117.43</v>
      </c>
      <c r="C1491">
        <v>5067.17</v>
      </c>
      <c r="D1491">
        <v>5066.9799999999996</v>
      </c>
      <c r="E1491">
        <v>5061.6899999999996</v>
      </c>
      <c r="F1491">
        <v>257.32499999999999</v>
      </c>
      <c r="G1491">
        <v>818.54899999999998</v>
      </c>
      <c r="H1491">
        <v>132.834</v>
      </c>
      <c r="I1491">
        <v>135.107</v>
      </c>
      <c r="J1491">
        <v>465.69600000000003</v>
      </c>
      <c r="K1491">
        <v>3924.16</v>
      </c>
      <c r="L1491">
        <v>1.26264E-3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170</v>
      </c>
      <c r="B1492">
        <v>5114.71</v>
      </c>
      <c r="C1492">
        <v>5064.3900000000003</v>
      </c>
      <c r="D1492">
        <v>5064.18</v>
      </c>
      <c r="E1492">
        <v>5058.8900000000003</v>
      </c>
      <c r="F1492">
        <v>257.27699999999999</v>
      </c>
      <c r="G1492">
        <v>818.46400000000006</v>
      </c>
      <c r="H1492">
        <v>132.94399999999999</v>
      </c>
      <c r="I1492">
        <v>135.047</v>
      </c>
      <c r="J1492">
        <v>465.65499999999997</v>
      </c>
      <c r="K1492">
        <v>3921.38</v>
      </c>
      <c r="L1492">
        <v>1.2307799999999999E-3</v>
      </c>
      <c r="M1492">
        <v>0.995116</v>
      </c>
      <c r="N1492">
        <v>0</v>
      </c>
      <c r="O1492" t="s">
        <v>43</v>
      </c>
    </row>
    <row r="1493" spans="1:15" x14ac:dyDescent="0.25">
      <c r="A1493" t="s">
        <v>170</v>
      </c>
      <c r="B1493">
        <v>5119.66</v>
      </c>
      <c r="C1493">
        <v>5069.26</v>
      </c>
      <c r="D1493">
        <v>5069.07</v>
      </c>
      <c r="E1493">
        <v>5063.78</v>
      </c>
      <c r="F1493">
        <v>257.38799999999998</v>
      </c>
      <c r="G1493">
        <v>818.375</v>
      </c>
      <c r="H1493">
        <v>133.02199999999999</v>
      </c>
      <c r="I1493">
        <v>135.107</v>
      </c>
      <c r="J1493">
        <v>465.50799999999998</v>
      </c>
      <c r="K1493">
        <v>3926.21</v>
      </c>
      <c r="L1493">
        <v>1.23011E-3</v>
      </c>
      <c r="M1493">
        <v>0.995116</v>
      </c>
      <c r="N1493">
        <v>0</v>
      </c>
      <c r="O1493" t="s">
        <v>43</v>
      </c>
    </row>
    <row r="1494" spans="1:15" x14ac:dyDescent="0.25">
      <c r="A1494" t="s">
        <v>170</v>
      </c>
      <c r="B1494">
        <v>5125.92</v>
      </c>
      <c r="C1494">
        <v>5075.45</v>
      </c>
      <c r="D1494">
        <v>5075.2299999999996</v>
      </c>
      <c r="E1494">
        <v>5069.93</v>
      </c>
      <c r="F1494">
        <v>257.392</v>
      </c>
      <c r="G1494">
        <v>824.03499999999997</v>
      </c>
      <c r="H1494">
        <v>132.976</v>
      </c>
      <c r="I1494">
        <v>135.083</v>
      </c>
      <c r="J1494">
        <v>470.84500000000003</v>
      </c>
      <c r="K1494">
        <v>3926.96</v>
      </c>
      <c r="L1494">
        <v>1.2302999999999999E-3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170</v>
      </c>
      <c r="B1495">
        <v>5118.68</v>
      </c>
      <c r="C1495">
        <v>5068.25</v>
      </c>
      <c r="D1495">
        <v>5068.05</v>
      </c>
      <c r="E1495">
        <v>5062.7700000000004</v>
      </c>
      <c r="F1495">
        <v>257.30700000000002</v>
      </c>
      <c r="G1495">
        <v>818.24900000000002</v>
      </c>
      <c r="H1495">
        <v>133.05099999999999</v>
      </c>
      <c r="I1495">
        <v>135.16999999999999</v>
      </c>
      <c r="J1495">
        <v>465.24</v>
      </c>
      <c r="K1495">
        <v>3925.38</v>
      </c>
      <c r="L1495">
        <v>1.28045E-3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170</v>
      </c>
      <c r="B1496">
        <v>5116.0200000000004</v>
      </c>
      <c r="C1496">
        <v>5065.82</v>
      </c>
      <c r="D1496">
        <v>5065.62</v>
      </c>
      <c r="E1496">
        <v>5060.28</v>
      </c>
      <c r="F1496">
        <v>257.40699999999998</v>
      </c>
      <c r="G1496">
        <v>818.21100000000001</v>
      </c>
      <c r="H1496">
        <v>133.089</v>
      </c>
      <c r="I1496">
        <v>135.12799999999999</v>
      </c>
      <c r="J1496">
        <v>465.279</v>
      </c>
      <c r="K1496">
        <v>3922.86</v>
      </c>
      <c r="L1496">
        <v>1.2759799999999999E-3</v>
      </c>
      <c r="M1496">
        <v>0.995116</v>
      </c>
      <c r="N1496">
        <v>0</v>
      </c>
      <c r="O1496" t="s">
        <v>43</v>
      </c>
    </row>
    <row r="1497" spans="1:15" x14ac:dyDescent="0.25">
      <c r="A1497" t="s">
        <v>170</v>
      </c>
      <c r="B1497">
        <v>5118.26</v>
      </c>
      <c r="C1497">
        <v>5067.8999999999996</v>
      </c>
      <c r="D1497">
        <v>5067.7</v>
      </c>
      <c r="E1497">
        <v>5062.41</v>
      </c>
      <c r="F1497">
        <v>257.56400000000002</v>
      </c>
      <c r="G1497">
        <v>818.61400000000003</v>
      </c>
      <c r="H1497">
        <v>133.00200000000001</v>
      </c>
      <c r="I1497">
        <v>135.13200000000001</v>
      </c>
      <c r="J1497">
        <v>465.88799999999998</v>
      </c>
      <c r="K1497">
        <v>3924.29</v>
      </c>
      <c r="L1497">
        <v>1.5753900000000001E-3</v>
      </c>
      <c r="M1497">
        <v>0.99511499999999997</v>
      </c>
      <c r="N1497">
        <v>0</v>
      </c>
      <c r="O1497" t="s">
        <v>43</v>
      </c>
    </row>
    <row r="1498" spans="1:15" x14ac:dyDescent="0.25">
      <c r="A1498" t="s">
        <v>170</v>
      </c>
      <c r="B1498">
        <v>5117.76</v>
      </c>
      <c r="C1498">
        <v>5067.4799999999996</v>
      </c>
      <c r="D1498">
        <v>5067.28</v>
      </c>
      <c r="E1498">
        <v>5061.99</v>
      </c>
      <c r="F1498">
        <v>257.29700000000003</v>
      </c>
      <c r="G1498">
        <v>818.28700000000003</v>
      </c>
      <c r="H1498">
        <v>132.95699999999999</v>
      </c>
      <c r="I1498">
        <v>135.11500000000001</v>
      </c>
      <c r="J1498">
        <v>465.322</v>
      </c>
      <c r="K1498">
        <v>3924.76</v>
      </c>
      <c r="L1498">
        <v>4.41714E-3</v>
      </c>
      <c r="M1498">
        <v>0.995116</v>
      </c>
      <c r="N1498">
        <v>0</v>
      </c>
      <c r="O1498" t="s">
        <v>43</v>
      </c>
    </row>
    <row r="1499" spans="1:15" x14ac:dyDescent="0.25">
      <c r="A1499" t="s">
        <v>170</v>
      </c>
      <c r="B1499">
        <v>5123.18</v>
      </c>
      <c r="C1499">
        <v>5072.66</v>
      </c>
      <c r="D1499">
        <v>5072.45</v>
      </c>
      <c r="E1499">
        <v>5067.13</v>
      </c>
      <c r="F1499">
        <v>257.36599999999999</v>
      </c>
      <c r="G1499">
        <v>820.75599999999997</v>
      </c>
      <c r="H1499">
        <v>133.155</v>
      </c>
      <c r="I1499">
        <v>135.21299999999999</v>
      </c>
      <c r="J1499">
        <v>467.51400000000001</v>
      </c>
      <c r="K1499">
        <v>3927.29</v>
      </c>
      <c r="L1499">
        <v>1.23482E-3</v>
      </c>
      <c r="M1499">
        <v>0.995116</v>
      </c>
      <c r="N1499">
        <v>0</v>
      </c>
      <c r="O1499" t="s">
        <v>43</v>
      </c>
    </row>
    <row r="1500" spans="1:15" x14ac:dyDescent="0.25">
      <c r="A1500" t="s">
        <v>170</v>
      </c>
      <c r="B1500">
        <v>5120.2299999999996</v>
      </c>
      <c r="C1500">
        <v>5069.6499999999996</v>
      </c>
      <c r="D1500">
        <v>5069.45</v>
      </c>
      <c r="E1500">
        <v>5064.1000000000004</v>
      </c>
      <c r="F1500">
        <v>257.39600000000002</v>
      </c>
      <c r="G1500">
        <v>819.596</v>
      </c>
      <c r="H1500">
        <v>133.029</v>
      </c>
      <c r="I1500">
        <v>135.20400000000001</v>
      </c>
      <c r="J1500">
        <v>466.65300000000002</v>
      </c>
      <c r="K1500">
        <v>3925.23</v>
      </c>
      <c r="L1500">
        <v>1.40255E-3</v>
      </c>
      <c r="M1500">
        <v>0.995112</v>
      </c>
      <c r="N1500">
        <v>0</v>
      </c>
      <c r="O1500" t="s">
        <v>43</v>
      </c>
    </row>
    <row r="1501" spans="1:15" x14ac:dyDescent="0.25">
      <c r="A1501" t="s">
        <v>170</v>
      </c>
      <c r="B1501">
        <v>5131.7</v>
      </c>
      <c r="C1501">
        <v>5079.49</v>
      </c>
      <c r="D1501">
        <v>5079.29</v>
      </c>
      <c r="E1501">
        <v>5073.95</v>
      </c>
      <c r="F1501">
        <v>257.77699999999999</v>
      </c>
      <c r="G1501">
        <v>821.23199999999997</v>
      </c>
      <c r="H1501">
        <v>133.107</v>
      </c>
      <c r="I1501">
        <v>135.303</v>
      </c>
      <c r="J1501">
        <v>467.827</v>
      </c>
      <c r="K1501">
        <v>3933.12</v>
      </c>
      <c r="L1501">
        <v>1.2815599999999999E-3</v>
      </c>
      <c r="M1501">
        <v>0.995116</v>
      </c>
      <c r="N1501">
        <v>0</v>
      </c>
      <c r="O1501" t="s">
        <v>43</v>
      </c>
    </row>
    <row r="1502" spans="1:15" x14ac:dyDescent="0.25">
      <c r="A1502" t="s">
        <v>170</v>
      </c>
      <c r="B1502">
        <v>5123.8599999999997</v>
      </c>
      <c r="C1502">
        <v>5072.62</v>
      </c>
      <c r="D1502">
        <v>5072.43</v>
      </c>
      <c r="E1502">
        <v>5067.1000000000004</v>
      </c>
      <c r="F1502">
        <v>257.43700000000001</v>
      </c>
      <c r="G1502">
        <v>819.72500000000002</v>
      </c>
      <c r="H1502">
        <v>133.041</v>
      </c>
      <c r="I1502">
        <v>135.18600000000001</v>
      </c>
      <c r="J1502">
        <v>466.68900000000002</v>
      </c>
      <c r="K1502">
        <v>3928.06</v>
      </c>
      <c r="L1502">
        <v>1.2519600000000001E-3</v>
      </c>
      <c r="M1502">
        <v>0.995116</v>
      </c>
      <c r="N1502">
        <v>2</v>
      </c>
      <c r="O1502" t="s">
        <v>43</v>
      </c>
    </row>
    <row r="1503" spans="1:15" x14ac:dyDescent="0.25">
      <c r="A1503" t="s">
        <v>170</v>
      </c>
      <c r="B1503">
        <v>5123.57</v>
      </c>
      <c r="C1503">
        <v>5073.08</v>
      </c>
      <c r="D1503">
        <v>5072.88</v>
      </c>
      <c r="E1503">
        <v>5067.54</v>
      </c>
      <c r="F1503">
        <v>257.33999999999997</v>
      </c>
      <c r="G1503">
        <v>820.84299999999996</v>
      </c>
      <c r="H1503">
        <v>133.16800000000001</v>
      </c>
      <c r="I1503">
        <v>135.208</v>
      </c>
      <c r="J1503">
        <v>467.55900000000003</v>
      </c>
      <c r="K1503">
        <v>3927.63</v>
      </c>
      <c r="L1503">
        <v>1.2310699999999999E-3</v>
      </c>
      <c r="M1503">
        <v>0.99511499999999997</v>
      </c>
      <c r="N1503">
        <v>0</v>
      </c>
      <c r="O1503" t="s">
        <v>43</v>
      </c>
    </row>
    <row r="1504" spans="1:15" x14ac:dyDescent="0.25">
      <c r="A1504" t="s">
        <v>170</v>
      </c>
      <c r="B1504">
        <v>5118.24</v>
      </c>
      <c r="C1504">
        <v>5067.78</v>
      </c>
      <c r="D1504">
        <v>5067.58</v>
      </c>
      <c r="E1504">
        <v>5062.2700000000004</v>
      </c>
      <c r="F1504">
        <v>257.524</v>
      </c>
      <c r="G1504">
        <v>820.12599999999998</v>
      </c>
      <c r="H1504">
        <v>133.00299999999999</v>
      </c>
      <c r="I1504">
        <v>135.17599999999999</v>
      </c>
      <c r="J1504">
        <v>467.09699999999998</v>
      </c>
      <c r="K1504">
        <v>3922.86</v>
      </c>
      <c r="L1504">
        <v>1.2311100000000001E-3</v>
      </c>
      <c r="M1504">
        <v>0.99511400000000005</v>
      </c>
      <c r="N1504">
        <v>0</v>
      </c>
      <c r="O1504" t="s">
        <v>43</v>
      </c>
    </row>
    <row r="1505" spans="1:25" x14ac:dyDescent="0.25">
      <c r="A1505" t="s">
        <v>170</v>
      </c>
      <c r="B1505">
        <v>5118.8</v>
      </c>
      <c r="C1505">
        <v>5067.78</v>
      </c>
      <c r="D1505">
        <v>5067.59</v>
      </c>
      <c r="E1505">
        <v>5062.25</v>
      </c>
      <c r="F1505">
        <v>257.476</v>
      </c>
      <c r="G1505">
        <v>820.14599999999996</v>
      </c>
      <c r="H1505">
        <v>133.107</v>
      </c>
      <c r="I1505">
        <v>135.18700000000001</v>
      </c>
      <c r="J1505">
        <v>467.02699999999999</v>
      </c>
      <c r="K1505">
        <v>3922.88</v>
      </c>
      <c r="L1505">
        <v>1.4473000000000001E-3</v>
      </c>
      <c r="M1505">
        <v>0.99511499999999997</v>
      </c>
      <c r="N1505">
        <v>0</v>
      </c>
      <c r="O1505" t="s">
        <v>43</v>
      </c>
    </row>
    <row r="1506" spans="1:25" x14ac:dyDescent="0.25">
      <c r="A1506" t="s">
        <v>170</v>
      </c>
      <c r="B1506">
        <v>5122.96</v>
      </c>
      <c r="C1506">
        <v>5072.46</v>
      </c>
      <c r="D1506">
        <v>5072.2700000000004</v>
      </c>
      <c r="E1506">
        <v>5066.95</v>
      </c>
      <c r="F1506">
        <v>257.32100000000003</v>
      </c>
      <c r="G1506">
        <v>820.00599999999997</v>
      </c>
      <c r="H1506">
        <v>133.03399999999999</v>
      </c>
      <c r="I1506">
        <v>135.11699999999999</v>
      </c>
      <c r="J1506">
        <v>466.97300000000001</v>
      </c>
      <c r="K1506">
        <v>3927.86</v>
      </c>
      <c r="L1506">
        <v>1.3744899999999999E-3</v>
      </c>
      <c r="M1506">
        <v>0.99510900000000002</v>
      </c>
      <c r="N1506">
        <v>0</v>
      </c>
      <c r="O1506" t="s">
        <v>43</v>
      </c>
    </row>
    <row r="1507" spans="1:25" x14ac:dyDescent="0.25">
      <c r="A1507" t="s">
        <v>170</v>
      </c>
      <c r="B1507">
        <v>5123.26</v>
      </c>
      <c r="C1507">
        <v>5072.12</v>
      </c>
      <c r="D1507">
        <v>5071.93</v>
      </c>
      <c r="E1507">
        <v>5066.55</v>
      </c>
      <c r="F1507">
        <v>257.428</v>
      </c>
      <c r="G1507">
        <v>820.53200000000004</v>
      </c>
      <c r="H1507">
        <v>133.06399999999999</v>
      </c>
      <c r="I1507">
        <v>135.149</v>
      </c>
      <c r="J1507">
        <v>467.54399999999998</v>
      </c>
      <c r="K1507">
        <v>3926.76</v>
      </c>
      <c r="L1507">
        <v>1.24336E-3</v>
      </c>
      <c r="M1507">
        <v>0.995116</v>
      </c>
      <c r="N1507">
        <v>0</v>
      </c>
      <c r="O1507" t="s">
        <v>43</v>
      </c>
    </row>
    <row r="1508" spans="1:25" x14ac:dyDescent="0.25">
      <c r="A1508" t="s">
        <v>170</v>
      </c>
      <c r="B1508">
        <v>5121.3</v>
      </c>
      <c r="C1508">
        <v>5070.87</v>
      </c>
      <c r="D1508">
        <v>5070.67</v>
      </c>
      <c r="E1508">
        <v>5065.37</v>
      </c>
      <c r="F1508">
        <v>257.46499999999997</v>
      </c>
      <c r="G1508">
        <v>819.66399999999999</v>
      </c>
      <c r="H1508">
        <v>132.98099999999999</v>
      </c>
      <c r="I1508">
        <v>135.11000000000001</v>
      </c>
      <c r="J1508">
        <v>466.77600000000001</v>
      </c>
      <c r="K1508">
        <v>3926.45</v>
      </c>
      <c r="L1508">
        <v>1.2796299999999999E-3</v>
      </c>
      <c r="M1508">
        <v>0.995116</v>
      </c>
      <c r="N1508">
        <v>0</v>
      </c>
      <c r="O1508" t="s">
        <v>43</v>
      </c>
    </row>
    <row r="1509" spans="1:25" x14ac:dyDescent="0.25">
      <c r="A1509" t="s">
        <v>170</v>
      </c>
      <c r="B1509">
        <v>5120.05</v>
      </c>
      <c r="C1509">
        <v>5069.12</v>
      </c>
      <c r="D1509">
        <v>5068.92</v>
      </c>
      <c r="E1509">
        <v>5063.6099999999997</v>
      </c>
      <c r="F1509">
        <v>257.63499999999999</v>
      </c>
      <c r="G1509">
        <v>820.90300000000002</v>
      </c>
      <c r="H1509">
        <v>133.048</v>
      </c>
      <c r="I1509">
        <v>135.17599999999999</v>
      </c>
      <c r="J1509">
        <v>467.714</v>
      </c>
      <c r="K1509">
        <v>3923.5</v>
      </c>
      <c r="L1509">
        <v>1.3177499999999999E-3</v>
      </c>
      <c r="M1509">
        <v>0.995116</v>
      </c>
      <c r="N1509">
        <v>0</v>
      </c>
      <c r="O1509" t="s">
        <v>43</v>
      </c>
    </row>
    <row r="1510" spans="1:25" x14ac:dyDescent="0.25">
      <c r="A1510" t="s">
        <v>170</v>
      </c>
      <c r="B1510">
        <v>5119.37</v>
      </c>
      <c r="C1510">
        <v>5068.66</v>
      </c>
      <c r="D1510">
        <v>5068.47</v>
      </c>
      <c r="E1510">
        <v>5063.16</v>
      </c>
      <c r="F1510">
        <v>257.399</v>
      </c>
      <c r="G1510">
        <v>819.92399999999998</v>
      </c>
      <c r="H1510">
        <v>133.08000000000001</v>
      </c>
      <c r="I1510">
        <v>135.21600000000001</v>
      </c>
      <c r="J1510">
        <v>466.76499999999999</v>
      </c>
      <c r="K1510">
        <v>3924.07</v>
      </c>
      <c r="L1510">
        <v>1.4460199999999999E-3</v>
      </c>
      <c r="M1510">
        <v>0.995116</v>
      </c>
      <c r="N1510">
        <v>0</v>
      </c>
      <c r="O1510" t="s">
        <v>43</v>
      </c>
    </row>
    <row r="1511" spans="1:25" x14ac:dyDescent="0.25">
      <c r="A1511" t="s">
        <v>170</v>
      </c>
      <c r="B1511">
        <v>5124.3100000000004</v>
      </c>
      <c r="C1511">
        <v>5073.8100000000004</v>
      </c>
      <c r="D1511">
        <v>5073.6099999999997</v>
      </c>
      <c r="E1511">
        <v>5068.3100000000004</v>
      </c>
      <c r="F1511">
        <v>257.31700000000001</v>
      </c>
      <c r="G1511">
        <v>820.95899999999995</v>
      </c>
      <c r="H1511">
        <v>133.07599999999999</v>
      </c>
      <c r="I1511">
        <v>135.15199999999999</v>
      </c>
      <c r="J1511">
        <v>467.84300000000002</v>
      </c>
      <c r="K1511">
        <v>3928.28</v>
      </c>
      <c r="L1511">
        <v>1.2334100000000001E-3</v>
      </c>
      <c r="M1511">
        <v>0.995116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170</v>
      </c>
      <c r="B1512">
        <v>5121.09</v>
      </c>
      <c r="C1512">
        <v>5069.87</v>
      </c>
      <c r="D1512">
        <v>5069.68</v>
      </c>
      <c r="E1512">
        <v>5064.38</v>
      </c>
      <c r="F1512">
        <v>257.39400000000001</v>
      </c>
      <c r="G1512">
        <v>819.471</v>
      </c>
      <c r="H1512">
        <v>132.96100000000001</v>
      </c>
      <c r="I1512">
        <v>135.119</v>
      </c>
      <c r="J1512">
        <v>466.52</v>
      </c>
      <c r="K1512">
        <v>3925.93</v>
      </c>
      <c r="L1512">
        <v>1.2302299999999999E-3</v>
      </c>
      <c r="M1512">
        <v>0.99510900000000002</v>
      </c>
      <c r="N1512">
        <v>0</v>
      </c>
      <c r="O1512" t="s">
        <v>43</v>
      </c>
      <c r="R1512">
        <f>AVERAGE(B1463:B1512)</f>
        <v>5120.3697999999995</v>
      </c>
      <c r="S1512">
        <f>AVERAGE(C1463:C1512)</f>
        <v>5069.7834000000003</v>
      </c>
      <c r="U1512">
        <f>_xlfn.VAR.P(B1463:B1512)</f>
        <v>16.774581959999665</v>
      </c>
      <c r="V1512">
        <f>_xlfn.VAR.P(C1463:C1512)</f>
        <v>15.141126440000294</v>
      </c>
      <c r="X1512">
        <f>1.96*SQRT(U1512)/50</f>
        <v>0.16055059521226908</v>
      </c>
      <c r="Y1512">
        <f>1.96*SQRT(V1512)/50</f>
        <v>0.15253347348291146</v>
      </c>
    </row>
    <row r="1513" spans="1:25" x14ac:dyDescent="0.25">
      <c r="A1513" t="s">
        <v>171</v>
      </c>
      <c r="B1513">
        <v>256030.15414200001</v>
      </c>
      <c r="C1513" t="s">
        <v>37</v>
      </c>
    </row>
    <row r="1514" spans="1:25" x14ac:dyDescent="0.25">
      <c r="A1514" t="s">
        <v>172</v>
      </c>
      <c r="B1514">
        <v>4749.68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1.34957E-3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172</v>
      </c>
      <c r="B1515">
        <v>4741.32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1.2300600000000001E-3</v>
      </c>
      <c r="L1515">
        <v>0.995112</v>
      </c>
      <c r="M1515">
        <v>0</v>
      </c>
      <c r="N1515" t="s">
        <v>43</v>
      </c>
    </row>
    <row r="1516" spans="1:25" x14ac:dyDescent="0.25">
      <c r="A1516" t="s">
        <v>172</v>
      </c>
      <c r="B1516">
        <v>4739.3999999999996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1.23131E-3</v>
      </c>
      <c r="L1516">
        <v>0.99511499999999997</v>
      </c>
      <c r="M1516">
        <v>0</v>
      </c>
      <c r="N1516" t="s">
        <v>43</v>
      </c>
    </row>
    <row r="1517" spans="1:25" x14ac:dyDescent="0.25">
      <c r="A1517" t="s">
        <v>172</v>
      </c>
      <c r="B1517">
        <v>4743.3999999999996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1.2409999999999999E-3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172</v>
      </c>
      <c r="B1518">
        <v>4748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1.23744E-3</v>
      </c>
      <c r="L1518">
        <v>0.995116</v>
      </c>
      <c r="M1518">
        <v>0</v>
      </c>
      <c r="N1518" t="s">
        <v>43</v>
      </c>
    </row>
    <row r="1519" spans="1:25" x14ac:dyDescent="0.25">
      <c r="A1519" t="s">
        <v>172</v>
      </c>
      <c r="B1519">
        <v>4745.72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1.2916500000000001E-3</v>
      </c>
      <c r="L1519">
        <v>0.99511300000000003</v>
      </c>
      <c r="M1519">
        <v>0</v>
      </c>
      <c r="N1519" t="s">
        <v>43</v>
      </c>
    </row>
    <row r="1520" spans="1:25" x14ac:dyDescent="0.25">
      <c r="A1520" t="s">
        <v>172</v>
      </c>
      <c r="B1520">
        <v>4737.97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1.2652399999999999E-3</v>
      </c>
      <c r="L1520">
        <v>0.995116</v>
      </c>
      <c r="M1520">
        <v>0</v>
      </c>
      <c r="N1520" t="s">
        <v>43</v>
      </c>
    </row>
    <row r="1521" spans="1:14" x14ac:dyDescent="0.25">
      <c r="A1521" t="s">
        <v>172</v>
      </c>
      <c r="B1521">
        <v>4742.8500000000004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1.23632E-3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172</v>
      </c>
      <c r="B1522">
        <v>4747.6000000000004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1.2420300000000001E-3</v>
      </c>
      <c r="L1522">
        <v>0.995116</v>
      </c>
      <c r="M1522">
        <v>0</v>
      </c>
      <c r="N1522" t="s">
        <v>43</v>
      </c>
    </row>
    <row r="1523" spans="1:14" x14ac:dyDescent="0.25">
      <c r="A1523" t="s">
        <v>172</v>
      </c>
      <c r="B1523">
        <v>4742.54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1.2391399999999999E-3</v>
      </c>
      <c r="L1523">
        <v>0.99511400000000005</v>
      </c>
      <c r="M1523">
        <v>0</v>
      </c>
      <c r="N1523" t="s">
        <v>43</v>
      </c>
    </row>
    <row r="1524" spans="1:14" x14ac:dyDescent="0.25">
      <c r="A1524" t="s">
        <v>172</v>
      </c>
      <c r="B1524">
        <v>4744.54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1.2862699999999999E-3</v>
      </c>
      <c r="L1524">
        <v>0.995116</v>
      </c>
      <c r="M1524">
        <v>0</v>
      </c>
      <c r="N1524" t="s">
        <v>43</v>
      </c>
    </row>
    <row r="1525" spans="1:14" x14ac:dyDescent="0.25">
      <c r="A1525" t="s">
        <v>172</v>
      </c>
      <c r="B1525">
        <v>4740.84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1.23033E-3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172</v>
      </c>
      <c r="B1526">
        <v>4742.6400000000003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1.2319200000000001E-3</v>
      </c>
      <c r="L1526">
        <v>0.995116</v>
      </c>
      <c r="M1526">
        <v>0</v>
      </c>
      <c r="N1526" t="s">
        <v>43</v>
      </c>
    </row>
    <row r="1527" spans="1:14" x14ac:dyDescent="0.25">
      <c r="A1527" t="s">
        <v>172</v>
      </c>
      <c r="B1527">
        <v>4747.75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1.3415300000000001E-3</v>
      </c>
      <c r="L1527">
        <v>0.995116</v>
      </c>
      <c r="M1527">
        <v>0</v>
      </c>
      <c r="N1527" t="s">
        <v>43</v>
      </c>
    </row>
    <row r="1528" spans="1:14" x14ac:dyDescent="0.25">
      <c r="A1528" t="s">
        <v>172</v>
      </c>
      <c r="B1528">
        <v>4748.33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1.2580600000000001E-3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172</v>
      </c>
      <c r="B1529">
        <v>4741.6899999999996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1.2372699999999999E-3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172</v>
      </c>
      <c r="B1530">
        <v>4747.0600000000004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1.2312499999999999E-3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172</v>
      </c>
      <c r="B1531">
        <v>4745.51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1.7263199999999999E-3</v>
      </c>
      <c r="L1531">
        <v>0.99511499999999997</v>
      </c>
      <c r="M1531">
        <v>0</v>
      </c>
      <c r="N1531" t="s">
        <v>43</v>
      </c>
    </row>
    <row r="1532" spans="1:14" x14ac:dyDescent="0.25">
      <c r="A1532" t="s">
        <v>172</v>
      </c>
      <c r="B1532">
        <v>4744.71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1.25921E-3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172</v>
      </c>
      <c r="B1533">
        <v>4742.57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1.24464E-3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172</v>
      </c>
      <c r="B1534">
        <v>4743.33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1.2330100000000001E-3</v>
      </c>
      <c r="L1534">
        <v>0.99511400000000005</v>
      </c>
      <c r="M1534">
        <v>0</v>
      </c>
      <c r="N1534" t="s">
        <v>43</v>
      </c>
    </row>
    <row r="1535" spans="1:14" x14ac:dyDescent="0.25">
      <c r="A1535" t="s">
        <v>172</v>
      </c>
      <c r="B1535">
        <v>4744.22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1.23868E-3</v>
      </c>
      <c r="L1535">
        <v>0.995116</v>
      </c>
      <c r="M1535">
        <v>0</v>
      </c>
      <c r="N1535" t="s">
        <v>43</v>
      </c>
    </row>
    <row r="1536" spans="1:14" x14ac:dyDescent="0.25">
      <c r="A1536" t="s">
        <v>172</v>
      </c>
      <c r="B1536">
        <v>4703.2299999999996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1.4607400000000001E-3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172</v>
      </c>
      <c r="B1537">
        <v>4748.3100000000004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1.8535400000000001E-3</v>
      </c>
      <c r="L1537">
        <v>0.99511499999999997</v>
      </c>
      <c r="M1537">
        <v>0</v>
      </c>
      <c r="N1537" t="s">
        <v>43</v>
      </c>
    </row>
    <row r="1538" spans="1:14" x14ac:dyDescent="0.25">
      <c r="A1538" t="s">
        <v>172</v>
      </c>
      <c r="B1538">
        <v>4739.3999999999996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1.23157E-3</v>
      </c>
      <c r="L1538">
        <v>0.995116</v>
      </c>
      <c r="M1538">
        <v>0</v>
      </c>
      <c r="N1538" t="s">
        <v>43</v>
      </c>
    </row>
    <row r="1539" spans="1:14" x14ac:dyDescent="0.25">
      <c r="A1539" t="s">
        <v>172</v>
      </c>
      <c r="B1539">
        <v>4745.25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1.4567200000000001E-3</v>
      </c>
      <c r="L1539">
        <v>0.995116</v>
      </c>
      <c r="M1539">
        <v>0</v>
      </c>
      <c r="N1539" t="s">
        <v>43</v>
      </c>
    </row>
    <row r="1540" spans="1:14" x14ac:dyDescent="0.25">
      <c r="A1540" t="s">
        <v>172</v>
      </c>
      <c r="B1540">
        <v>4746.6099999999997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1.26256E-3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172</v>
      </c>
      <c r="B1541">
        <v>4743.8999999999996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1.24968E-3</v>
      </c>
      <c r="L1541">
        <v>0.995116</v>
      </c>
      <c r="M1541">
        <v>0</v>
      </c>
      <c r="N1541" t="s">
        <v>43</v>
      </c>
    </row>
    <row r="1542" spans="1:14" x14ac:dyDescent="0.25">
      <c r="A1542" t="s">
        <v>172</v>
      </c>
      <c r="B1542">
        <v>4748.1899999999996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1.2498800000000001E-3</v>
      </c>
      <c r="L1542">
        <v>0.99511499999999997</v>
      </c>
      <c r="M1542">
        <v>0</v>
      </c>
      <c r="N1542" t="s">
        <v>43</v>
      </c>
    </row>
    <row r="1543" spans="1:14" x14ac:dyDescent="0.25">
      <c r="A1543" t="s">
        <v>172</v>
      </c>
      <c r="B1543">
        <v>4747.21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1.2383299999999999E-3</v>
      </c>
      <c r="L1543">
        <v>0.99511400000000005</v>
      </c>
      <c r="M1543">
        <v>0</v>
      </c>
      <c r="N1543" t="s">
        <v>43</v>
      </c>
    </row>
    <row r="1544" spans="1:14" x14ac:dyDescent="0.25">
      <c r="A1544" t="s">
        <v>172</v>
      </c>
      <c r="B1544">
        <v>4747.82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1.2583099999999999E-3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172</v>
      </c>
      <c r="B1545">
        <v>4745.47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1.71196E-3</v>
      </c>
      <c r="L1545">
        <v>0.99511499999999997</v>
      </c>
      <c r="M1545">
        <v>0</v>
      </c>
      <c r="N1545" t="s">
        <v>43</v>
      </c>
    </row>
    <row r="1546" spans="1:14" x14ac:dyDescent="0.25">
      <c r="A1546" t="s">
        <v>172</v>
      </c>
      <c r="B1546">
        <v>4745.96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1.27615E-3</v>
      </c>
      <c r="L1546">
        <v>0.995116</v>
      </c>
      <c r="M1546">
        <v>0</v>
      </c>
      <c r="N1546" t="s">
        <v>43</v>
      </c>
    </row>
    <row r="1547" spans="1:14" x14ac:dyDescent="0.25">
      <c r="A1547" t="s">
        <v>172</v>
      </c>
      <c r="B1547">
        <v>4745.63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1.36001E-3</v>
      </c>
      <c r="L1547">
        <v>0.995116</v>
      </c>
      <c r="M1547">
        <v>0</v>
      </c>
      <c r="N1547" t="s">
        <v>43</v>
      </c>
    </row>
    <row r="1548" spans="1:14" x14ac:dyDescent="0.25">
      <c r="A1548" t="s">
        <v>172</v>
      </c>
      <c r="B1548">
        <v>4743.0600000000004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1.3417500000000001E-3</v>
      </c>
      <c r="L1548">
        <v>0.995116</v>
      </c>
      <c r="M1548">
        <v>222</v>
      </c>
      <c r="N1548" t="s">
        <v>43</v>
      </c>
    </row>
    <row r="1549" spans="1:14" x14ac:dyDescent="0.25">
      <c r="A1549" t="s">
        <v>172</v>
      </c>
      <c r="B1549">
        <v>4747.55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1.2375800000000001E-3</v>
      </c>
      <c r="L1549">
        <v>0.995116</v>
      </c>
      <c r="M1549">
        <v>0</v>
      </c>
      <c r="N1549" t="s">
        <v>43</v>
      </c>
    </row>
    <row r="1550" spans="1:14" x14ac:dyDescent="0.25">
      <c r="A1550" t="s">
        <v>172</v>
      </c>
      <c r="B1550">
        <v>4744.33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1.2561899999999999E-3</v>
      </c>
      <c r="L1550">
        <v>0.99511499999999997</v>
      </c>
      <c r="M1550">
        <v>0</v>
      </c>
      <c r="N1550" t="s">
        <v>43</v>
      </c>
    </row>
    <row r="1551" spans="1:14" x14ac:dyDescent="0.25">
      <c r="A1551" t="s">
        <v>172</v>
      </c>
      <c r="B1551">
        <v>4737.9399999999996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1.2332199999999999E-3</v>
      </c>
      <c r="L1551">
        <v>0.995116</v>
      </c>
      <c r="M1551">
        <v>0</v>
      </c>
      <c r="N1551" t="s">
        <v>43</v>
      </c>
    </row>
    <row r="1552" spans="1:14" x14ac:dyDescent="0.25">
      <c r="A1552" t="s">
        <v>172</v>
      </c>
      <c r="B1552">
        <v>4745.16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1.25263E-3</v>
      </c>
      <c r="L1552">
        <v>0.99511499999999997</v>
      </c>
      <c r="M1552">
        <v>0</v>
      </c>
      <c r="N1552" t="s">
        <v>43</v>
      </c>
    </row>
    <row r="1553" spans="1:25" x14ac:dyDescent="0.25">
      <c r="A1553" t="s">
        <v>172</v>
      </c>
      <c r="B1553">
        <v>4743.6499999999996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1.5235699999999999E-3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172</v>
      </c>
      <c r="B1554">
        <v>4746.9399999999996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1.46495E-3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172</v>
      </c>
      <c r="B1555">
        <v>4742.33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1.2348299999999999E-3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172</v>
      </c>
      <c r="B1556">
        <v>4741.41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1.23189E-3</v>
      </c>
      <c r="L1556">
        <v>0.995116</v>
      </c>
      <c r="M1556">
        <v>0</v>
      </c>
      <c r="N1556" t="s">
        <v>43</v>
      </c>
    </row>
    <row r="1557" spans="1:25" x14ac:dyDescent="0.25">
      <c r="A1557" t="s">
        <v>172</v>
      </c>
      <c r="B1557">
        <v>4749.88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1.23872E-3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172</v>
      </c>
      <c r="B1558">
        <v>4748.58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1.2353100000000001E-3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172</v>
      </c>
      <c r="B1559">
        <v>4741.93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1.23083E-3</v>
      </c>
      <c r="L1559">
        <v>0.99511499999999997</v>
      </c>
      <c r="M1559">
        <v>0</v>
      </c>
      <c r="N1559" t="s">
        <v>43</v>
      </c>
    </row>
    <row r="1560" spans="1:25" x14ac:dyDescent="0.25">
      <c r="A1560" t="s">
        <v>172</v>
      </c>
      <c r="B1560">
        <v>4743.5200000000004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1.23638E-3</v>
      </c>
      <c r="L1560">
        <v>0.99511499999999997</v>
      </c>
      <c r="M1560">
        <v>0</v>
      </c>
      <c r="N1560" t="s">
        <v>43</v>
      </c>
    </row>
    <row r="1561" spans="1:25" x14ac:dyDescent="0.25">
      <c r="A1561" t="s">
        <v>172</v>
      </c>
      <c r="B1561">
        <v>4747.33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1.2387100000000001E-3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172</v>
      </c>
      <c r="B1562">
        <v>4749.32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1.23076E-3</v>
      </c>
      <c r="L1562">
        <v>0.995116</v>
      </c>
      <c r="M1562">
        <v>0</v>
      </c>
      <c r="N1562" t="s">
        <v>43</v>
      </c>
    </row>
    <row r="1563" spans="1:25" x14ac:dyDescent="0.25">
      <c r="A1563" t="s">
        <v>172</v>
      </c>
      <c r="B1563">
        <v>4745.55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1.2363700000000001E-3</v>
      </c>
      <c r="L1563">
        <v>0.99511400000000005</v>
      </c>
      <c r="M1563">
        <v>0</v>
      </c>
      <c r="N1563" t="s">
        <v>43</v>
      </c>
    </row>
    <row r="1564" spans="1:25" x14ac:dyDescent="0.25">
      <c r="A1564" t="s">
        <v>172</v>
      </c>
      <c r="B1564">
        <v>4746.87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1.2320899999999999E-3</v>
      </c>
      <c r="L1564">
        <v>0.995116</v>
      </c>
      <c r="M1564">
        <v>0</v>
      </c>
      <c r="N1564" t="s">
        <v>43</v>
      </c>
    </row>
    <row r="1565" spans="1:25" x14ac:dyDescent="0.25">
      <c r="A1565" t="s">
        <v>172</v>
      </c>
      <c r="B1565">
        <v>4739.32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1.24295E-3</v>
      </c>
      <c r="L1565">
        <v>0.99511499999999997</v>
      </c>
      <c r="M1565">
        <v>0</v>
      </c>
      <c r="N1565" t="s">
        <v>43</v>
      </c>
    </row>
    <row r="1566" spans="1:25" x14ac:dyDescent="0.25">
      <c r="A1566" t="s">
        <v>172</v>
      </c>
      <c r="B1566">
        <v>4742.4399999999996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3.4743500000000002E-3</v>
      </c>
      <c r="L1566">
        <v>0.995116</v>
      </c>
      <c r="M1566">
        <v>0</v>
      </c>
      <c r="N1566" t="s">
        <v>43</v>
      </c>
    </row>
    <row r="1567" spans="1:25" x14ac:dyDescent="0.25">
      <c r="A1567" t="s">
        <v>172</v>
      </c>
      <c r="B1567">
        <v>4751.05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1.23763E-3</v>
      </c>
      <c r="L1567">
        <v>0.995116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172</v>
      </c>
      <c r="B1568">
        <v>4750.76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1.3388199999999999E-3</v>
      </c>
      <c r="L1568">
        <v>0.99511400000000005</v>
      </c>
      <c r="M1568">
        <v>0</v>
      </c>
      <c r="N1568" t="s">
        <v>43</v>
      </c>
      <c r="R1568">
        <f>AVERAGE(B1519:B1568)</f>
        <v>4744.1153999999988</v>
      </c>
      <c r="S1568">
        <f>AVERAGE(C1519:C1568)</f>
        <v>0</v>
      </c>
      <c r="U1568">
        <f>_xlfn.VAR.P(B1519:B1568)</f>
        <v>43.624352840000938</v>
      </c>
      <c r="V1568">
        <f>_xlfn.VAR.P(C1519:C1568)</f>
        <v>0</v>
      </c>
      <c r="X1568">
        <f>1.96*SQRT(U1568)/50</f>
        <v>0.25891103790309722</v>
      </c>
      <c r="Y1568">
        <f>1.96*SQRT(V1568)/50</f>
        <v>0</v>
      </c>
    </row>
    <row r="1569" spans="1:13" x14ac:dyDescent="0.25">
      <c r="A1569" t="s">
        <v>173</v>
      </c>
      <c r="B1569">
        <v>237217.599999</v>
      </c>
      <c r="C1569" t="s">
        <v>37</v>
      </c>
    </row>
    <row r="1570" spans="1:13" x14ac:dyDescent="0.25">
      <c r="A1570" t="s">
        <v>174</v>
      </c>
      <c r="B1570">
        <v>4329.4399999999996</v>
      </c>
      <c r="C1570">
        <v>4329.17</v>
      </c>
      <c r="D1570">
        <v>4328.99</v>
      </c>
      <c r="E1570">
        <v>4323.7299999999996</v>
      </c>
      <c r="F1570">
        <v>257.452</v>
      </c>
      <c r="G1570">
        <v>0</v>
      </c>
      <c r="H1570">
        <v>130.941</v>
      </c>
      <c r="I1570">
        <v>0</v>
      </c>
      <c r="J1570">
        <v>1.2601400000000001E-3</v>
      </c>
      <c r="K1570">
        <v>0.995116</v>
      </c>
      <c r="L1570">
        <v>0</v>
      </c>
      <c r="M1570" t="s">
        <v>43</v>
      </c>
    </row>
    <row r="1571" spans="1:13" x14ac:dyDescent="0.25">
      <c r="A1571" t="s">
        <v>174</v>
      </c>
      <c r="B1571">
        <v>4326.7299999999996</v>
      </c>
      <c r="C1571">
        <v>4326.49</v>
      </c>
      <c r="D1571">
        <v>4326.3599999999997</v>
      </c>
      <c r="E1571">
        <v>4321.1099999999997</v>
      </c>
      <c r="F1571">
        <v>257.17200000000003</v>
      </c>
      <c r="G1571">
        <v>0</v>
      </c>
      <c r="H1571">
        <v>130.87200000000001</v>
      </c>
      <c r="I1571">
        <v>0</v>
      </c>
      <c r="J1571">
        <v>1.2432400000000001E-3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174</v>
      </c>
      <c r="B1572">
        <v>4329.74</v>
      </c>
      <c r="C1572">
        <v>4329.5600000000004</v>
      </c>
      <c r="D1572">
        <v>4329.42</v>
      </c>
      <c r="E1572">
        <v>4324.18</v>
      </c>
      <c r="F1572">
        <v>257.35300000000001</v>
      </c>
      <c r="G1572">
        <v>0</v>
      </c>
      <c r="H1572">
        <v>130.917</v>
      </c>
      <c r="I1572">
        <v>0</v>
      </c>
      <c r="J1572">
        <v>1.24103E-3</v>
      </c>
      <c r="K1572">
        <v>0.995116</v>
      </c>
      <c r="L1572">
        <v>0</v>
      </c>
      <c r="M1572" t="s">
        <v>43</v>
      </c>
    </row>
    <row r="1573" spans="1:13" x14ac:dyDescent="0.25">
      <c r="A1573" t="s">
        <v>174</v>
      </c>
      <c r="B1573">
        <v>4328.18</v>
      </c>
      <c r="C1573">
        <v>4328</v>
      </c>
      <c r="D1573">
        <v>4327.8599999999997</v>
      </c>
      <c r="E1573">
        <v>4322.6099999999997</v>
      </c>
      <c r="F1573">
        <v>257.33600000000001</v>
      </c>
      <c r="G1573">
        <v>0</v>
      </c>
      <c r="H1573">
        <v>130.834</v>
      </c>
      <c r="I1573">
        <v>0</v>
      </c>
      <c r="J1573">
        <v>1.2424700000000001E-3</v>
      </c>
      <c r="K1573">
        <v>0.99511499999999997</v>
      </c>
      <c r="L1573">
        <v>0</v>
      </c>
      <c r="M1573" t="s">
        <v>43</v>
      </c>
    </row>
    <row r="1574" spans="1:13" x14ac:dyDescent="0.25">
      <c r="A1574" t="s">
        <v>174</v>
      </c>
      <c r="B1574">
        <v>4334.57</v>
      </c>
      <c r="C1574">
        <v>4334.3999999999996</v>
      </c>
      <c r="D1574">
        <v>4334.2700000000004</v>
      </c>
      <c r="E1574">
        <v>4328.99</v>
      </c>
      <c r="F1574">
        <v>257.63799999999998</v>
      </c>
      <c r="G1574">
        <v>0</v>
      </c>
      <c r="H1574">
        <v>130.77500000000001</v>
      </c>
      <c r="I1574">
        <v>0</v>
      </c>
      <c r="J1574">
        <v>1.2304099999999999E-3</v>
      </c>
      <c r="K1574">
        <v>0.995116</v>
      </c>
      <c r="L1574">
        <v>0</v>
      </c>
      <c r="M1574" t="s">
        <v>43</v>
      </c>
    </row>
    <row r="1575" spans="1:13" x14ac:dyDescent="0.25">
      <c r="A1575" t="s">
        <v>174</v>
      </c>
      <c r="B1575">
        <v>4328.05</v>
      </c>
      <c r="C1575">
        <v>4327.87</v>
      </c>
      <c r="D1575">
        <v>4327.74</v>
      </c>
      <c r="E1575">
        <v>4322.4799999999996</v>
      </c>
      <c r="F1575">
        <v>257.32799999999997</v>
      </c>
      <c r="G1575">
        <v>0</v>
      </c>
      <c r="H1575">
        <v>130.77600000000001</v>
      </c>
      <c r="I1575">
        <v>0</v>
      </c>
      <c r="J1575">
        <v>1.2896699999999999E-3</v>
      </c>
      <c r="K1575">
        <v>0.995116</v>
      </c>
      <c r="L1575">
        <v>0</v>
      </c>
      <c r="M1575" t="s">
        <v>43</v>
      </c>
    </row>
    <row r="1576" spans="1:13" x14ac:dyDescent="0.25">
      <c r="A1576" t="s">
        <v>174</v>
      </c>
      <c r="B1576">
        <v>4330.38</v>
      </c>
      <c r="C1576">
        <v>4330.21</v>
      </c>
      <c r="D1576">
        <v>4330.08</v>
      </c>
      <c r="E1576">
        <v>4324.8</v>
      </c>
      <c r="F1576">
        <v>257.44</v>
      </c>
      <c r="G1576">
        <v>0</v>
      </c>
      <c r="H1576">
        <v>131.04900000000001</v>
      </c>
      <c r="I1576">
        <v>0</v>
      </c>
      <c r="J1576">
        <v>1.2300799999999999E-3</v>
      </c>
      <c r="K1576">
        <v>0.99510900000000002</v>
      </c>
      <c r="L1576">
        <v>0</v>
      </c>
      <c r="M1576" t="s">
        <v>43</v>
      </c>
    </row>
    <row r="1577" spans="1:13" x14ac:dyDescent="0.25">
      <c r="A1577" t="s">
        <v>174</v>
      </c>
      <c r="B1577">
        <v>4330.45</v>
      </c>
      <c r="C1577">
        <v>4330.28</v>
      </c>
      <c r="D1577">
        <v>4330.1400000000003</v>
      </c>
      <c r="E1577">
        <v>4324.88</v>
      </c>
      <c r="F1577">
        <v>257.24700000000001</v>
      </c>
      <c r="G1577">
        <v>0</v>
      </c>
      <c r="H1577">
        <v>130.93</v>
      </c>
      <c r="I1577">
        <v>0</v>
      </c>
      <c r="J1577">
        <v>1.3198800000000001E-3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174</v>
      </c>
      <c r="B1578">
        <v>4328.49</v>
      </c>
      <c r="C1578">
        <v>4328.29</v>
      </c>
      <c r="D1578">
        <v>4328.16</v>
      </c>
      <c r="E1578">
        <v>4322.91</v>
      </c>
      <c r="F1578">
        <v>257.26499999999999</v>
      </c>
      <c r="G1578">
        <v>0</v>
      </c>
      <c r="H1578">
        <v>130.96700000000001</v>
      </c>
      <c r="I1578">
        <v>0</v>
      </c>
      <c r="J1578">
        <v>1.23645E-3</v>
      </c>
      <c r="K1578">
        <v>0.99511400000000005</v>
      </c>
      <c r="L1578">
        <v>0</v>
      </c>
      <c r="M1578" t="s">
        <v>43</v>
      </c>
    </row>
    <row r="1579" spans="1:13" x14ac:dyDescent="0.25">
      <c r="A1579" t="s">
        <v>174</v>
      </c>
      <c r="B1579">
        <v>4327.58</v>
      </c>
      <c r="C1579">
        <v>4327.3999999999996</v>
      </c>
      <c r="D1579">
        <v>4327.2700000000004</v>
      </c>
      <c r="E1579">
        <v>4322.0200000000004</v>
      </c>
      <c r="F1579">
        <v>257.411</v>
      </c>
      <c r="G1579">
        <v>0</v>
      </c>
      <c r="H1579">
        <v>130.83699999999999</v>
      </c>
      <c r="I1579">
        <v>0</v>
      </c>
      <c r="J1579">
        <v>1.3054900000000001E-3</v>
      </c>
      <c r="K1579">
        <v>0.99511499999999997</v>
      </c>
      <c r="L1579">
        <v>0</v>
      </c>
      <c r="M1579" t="s">
        <v>43</v>
      </c>
    </row>
    <row r="1580" spans="1:13" x14ac:dyDescent="0.25">
      <c r="A1580" t="s">
        <v>174</v>
      </c>
      <c r="B1580">
        <v>4326.99</v>
      </c>
      <c r="C1580">
        <v>4326.82</v>
      </c>
      <c r="D1580">
        <v>4326.68</v>
      </c>
      <c r="E1580">
        <v>4321.4399999999996</v>
      </c>
      <c r="F1580">
        <v>257.25200000000001</v>
      </c>
      <c r="G1580">
        <v>0</v>
      </c>
      <c r="H1580">
        <v>130.78700000000001</v>
      </c>
      <c r="I1580">
        <v>0</v>
      </c>
      <c r="J1580">
        <v>1.24654E-3</v>
      </c>
      <c r="K1580">
        <v>0.995116</v>
      </c>
      <c r="L1580">
        <v>0</v>
      </c>
      <c r="M1580" t="s">
        <v>43</v>
      </c>
    </row>
    <row r="1581" spans="1:13" x14ac:dyDescent="0.25">
      <c r="A1581" t="s">
        <v>174</v>
      </c>
      <c r="B1581">
        <v>4325.46</v>
      </c>
      <c r="C1581">
        <v>4325.28</v>
      </c>
      <c r="D1581">
        <v>4325.1499999999996</v>
      </c>
      <c r="E1581">
        <v>4319.91</v>
      </c>
      <c r="F1581">
        <v>257.25200000000001</v>
      </c>
      <c r="G1581">
        <v>0</v>
      </c>
      <c r="H1581">
        <v>130.875</v>
      </c>
      <c r="I1581">
        <v>0</v>
      </c>
      <c r="J1581">
        <v>1.2773299999999999E-3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174</v>
      </c>
      <c r="B1582">
        <v>4329.45</v>
      </c>
      <c r="C1582">
        <v>4329.26</v>
      </c>
      <c r="D1582">
        <v>4329.13</v>
      </c>
      <c r="E1582">
        <v>4323.87</v>
      </c>
      <c r="F1582">
        <v>257.25099999999998</v>
      </c>
      <c r="G1582">
        <v>0</v>
      </c>
      <c r="H1582">
        <v>130.85400000000001</v>
      </c>
      <c r="I1582">
        <v>0</v>
      </c>
      <c r="J1582">
        <v>1.23011E-3</v>
      </c>
      <c r="K1582">
        <v>0.99511400000000005</v>
      </c>
      <c r="L1582">
        <v>0</v>
      </c>
      <c r="M1582" t="s">
        <v>43</v>
      </c>
    </row>
    <row r="1583" spans="1:13" x14ac:dyDescent="0.25">
      <c r="A1583" t="s">
        <v>174</v>
      </c>
      <c r="B1583">
        <v>4328.46</v>
      </c>
      <c r="C1583">
        <v>4328.2700000000004</v>
      </c>
      <c r="D1583">
        <v>4328.12</v>
      </c>
      <c r="E1583">
        <v>4322.8500000000004</v>
      </c>
      <c r="F1583">
        <v>257.31299999999999</v>
      </c>
      <c r="G1583">
        <v>0</v>
      </c>
      <c r="H1583">
        <v>130.83099999999999</v>
      </c>
      <c r="I1583">
        <v>0</v>
      </c>
      <c r="J1583">
        <v>1.24631E-3</v>
      </c>
      <c r="K1583">
        <v>0.99511499999999997</v>
      </c>
      <c r="L1583">
        <v>0</v>
      </c>
      <c r="M1583" t="s">
        <v>43</v>
      </c>
    </row>
    <row r="1584" spans="1:13" x14ac:dyDescent="0.25">
      <c r="A1584" t="s">
        <v>174</v>
      </c>
      <c r="B1584">
        <v>4325.22</v>
      </c>
      <c r="C1584">
        <v>4325.0200000000004</v>
      </c>
      <c r="D1584">
        <v>4324.88</v>
      </c>
      <c r="E1584">
        <v>4319.63</v>
      </c>
      <c r="F1584">
        <v>257.185</v>
      </c>
      <c r="G1584">
        <v>0</v>
      </c>
      <c r="H1584">
        <v>130.792</v>
      </c>
      <c r="I1584">
        <v>0</v>
      </c>
      <c r="J1584">
        <v>1.4321E-3</v>
      </c>
      <c r="K1584">
        <v>0.99511499999999997</v>
      </c>
      <c r="L1584">
        <v>0</v>
      </c>
      <c r="M1584" t="s">
        <v>43</v>
      </c>
    </row>
    <row r="1585" spans="1:13" x14ac:dyDescent="0.25">
      <c r="A1585" t="s">
        <v>174</v>
      </c>
      <c r="B1585">
        <v>4326.24</v>
      </c>
      <c r="C1585">
        <v>4326.07</v>
      </c>
      <c r="D1585">
        <v>4325.9399999999996</v>
      </c>
      <c r="E1585">
        <v>4320.6899999999996</v>
      </c>
      <c r="F1585">
        <v>257.28100000000001</v>
      </c>
      <c r="G1585">
        <v>0</v>
      </c>
      <c r="H1585">
        <v>130.858</v>
      </c>
      <c r="I1585">
        <v>0</v>
      </c>
      <c r="J1585">
        <v>1.2303399999999999E-3</v>
      </c>
      <c r="K1585">
        <v>0.995116</v>
      </c>
      <c r="L1585">
        <v>0</v>
      </c>
      <c r="M1585" t="s">
        <v>43</v>
      </c>
    </row>
    <row r="1586" spans="1:13" x14ac:dyDescent="0.25">
      <c r="A1586" t="s">
        <v>174</v>
      </c>
      <c r="B1586">
        <v>4330.2299999999996</v>
      </c>
      <c r="C1586">
        <v>4330.0600000000004</v>
      </c>
      <c r="D1586">
        <v>4329.93</v>
      </c>
      <c r="E1586">
        <v>4324.66</v>
      </c>
      <c r="F1586">
        <v>257.41000000000003</v>
      </c>
      <c r="G1586">
        <v>0</v>
      </c>
      <c r="H1586">
        <v>130.89699999999999</v>
      </c>
      <c r="I1586">
        <v>0</v>
      </c>
      <c r="J1586">
        <v>1.5029100000000001E-3</v>
      </c>
      <c r="K1586">
        <v>0.995116</v>
      </c>
      <c r="L1586">
        <v>0</v>
      </c>
      <c r="M1586" t="s">
        <v>43</v>
      </c>
    </row>
    <row r="1587" spans="1:13" x14ac:dyDescent="0.25">
      <c r="A1587" t="s">
        <v>174</v>
      </c>
      <c r="B1587">
        <v>4327.46</v>
      </c>
      <c r="C1587">
        <v>4327.28</v>
      </c>
      <c r="D1587">
        <v>4327.1499999999996</v>
      </c>
      <c r="E1587">
        <v>4321.91</v>
      </c>
      <c r="F1587">
        <v>257.19900000000001</v>
      </c>
      <c r="G1587">
        <v>0</v>
      </c>
      <c r="H1587">
        <v>130.91300000000001</v>
      </c>
      <c r="I1587">
        <v>0</v>
      </c>
      <c r="J1587">
        <v>1.41395E-3</v>
      </c>
      <c r="K1587">
        <v>0.99511499999999997</v>
      </c>
      <c r="L1587">
        <v>0</v>
      </c>
      <c r="M1587" t="s">
        <v>43</v>
      </c>
    </row>
    <row r="1588" spans="1:13" x14ac:dyDescent="0.25">
      <c r="A1588" t="s">
        <v>174</v>
      </c>
      <c r="B1588">
        <v>4325.3599999999997</v>
      </c>
      <c r="C1588">
        <v>4325.1899999999996</v>
      </c>
      <c r="D1588">
        <v>4325.0600000000004</v>
      </c>
      <c r="E1588">
        <v>4319.8</v>
      </c>
      <c r="F1588">
        <v>257.39499999999998</v>
      </c>
      <c r="G1588">
        <v>0</v>
      </c>
      <c r="H1588">
        <v>130.875</v>
      </c>
      <c r="I1588">
        <v>0</v>
      </c>
      <c r="J1588">
        <v>1.2318400000000001E-3</v>
      </c>
      <c r="K1588">
        <v>0.99511499999999997</v>
      </c>
      <c r="L1588">
        <v>0</v>
      </c>
      <c r="M1588" t="s">
        <v>43</v>
      </c>
    </row>
    <row r="1589" spans="1:13" x14ac:dyDescent="0.25">
      <c r="A1589" t="s">
        <v>174</v>
      </c>
      <c r="B1589">
        <v>4327.93</v>
      </c>
      <c r="C1589">
        <v>4327.75</v>
      </c>
      <c r="D1589">
        <v>4327.62</v>
      </c>
      <c r="E1589">
        <v>4322.37</v>
      </c>
      <c r="F1589">
        <v>257.37400000000002</v>
      </c>
      <c r="G1589">
        <v>0</v>
      </c>
      <c r="H1589">
        <v>130.821</v>
      </c>
      <c r="I1589">
        <v>0</v>
      </c>
      <c r="J1589">
        <v>1.2843799999999999E-3</v>
      </c>
      <c r="K1589">
        <v>0.995116</v>
      </c>
      <c r="L1589">
        <v>0</v>
      </c>
      <c r="M1589" t="s">
        <v>43</v>
      </c>
    </row>
    <row r="1590" spans="1:13" x14ac:dyDescent="0.25">
      <c r="A1590" t="s">
        <v>174</v>
      </c>
      <c r="B1590">
        <v>4327.99</v>
      </c>
      <c r="C1590">
        <v>4327.82</v>
      </c>
      <c r="D1590">
        <v>4327.68</v>
      </c>
      <c r="E1590">
        <v>4322.42</v>
      </c>
      <c r="F1590">
        <v>257.21199999999999</v>
      </c>
      <c r="G1590">
        <v>0</v>
      </c>
      <c r="H1590">
        <v>130.76499999999999</v>
      </c>
      <c r="I1590">
        <v>0</v>
      </c>
      <c r="J1590">
        <v>1.3504400000000001E-3</v>
      </c>
      <c r="K1590">
        <v>0.99511499999999997</v>
      </c>
      <c r="L1590">
        <v>0</v>
      </c>
      <c r="M1590" t="s">
        <v>43</v>
      </c>
    </row>
    <row r="1591" spans="1:13" x14ac:dyDescent="0.25">
      <c r="A1591" t="s">
        <v>174</v>
      </c>
      <c r="B1591">
        <v>4329.82</v>
      </c>
      <c r="C1591">
        <v>4329.58</v>
      </c>
      <c r="D1591">
        <v>4329.42</v>
      </c>
      <c r="E1591">
        <v>4324.17</v>
      </c>
      <c r="F1591">
        <v>257.221</v>
      </c>
      <c r="G1591">
        <v>0</v>
      </c>
      <c r="H1591">
        <v>130.87299999999999</v>
      </c>
      <c r="I1591">
        <v>0</v>
      </c>
      <c r="J1591">
        <v>1.4579300000000001E-3</v>
      </c>
      <c r="K1591">
        <v>0.99509800000000004</v>
      </c>
      <c r="L1591">
        <v>0</v>
      </c>
      <c r="M1591" t="s">
        <v>43</v>
      </c>
    </row>
    <row r="1592" spans="1:13" x14ac:dyDescent="0.25">
      <c r="A1592" t="s">
        <v>174</v>
      </c>
      <c r="B1592">
        <v>4327.55</v>
      </c>
      <c r="C1592">
        <v>4327.38</v>
      </c>
      <c r="D1592">
        <v>4327.25</v>
      </c>
      <c r="E1592">
        <v>4321.99</v>
      </c>
      <c r="F1592">
        <v>257.53100000000001</v>
      </c>
      <c r="G1592">
        <v>0</v>
      </c>
      <c r="H1592">
        <v>130.852</v>
      </c>
      <c r="I1592">
        <v>0</v>
      </c>
      <c r="J1592">
        <v>1.3134900000000001E-3</v>
      </c>
      <c r="K1592">
        <v>0.995116</v>
      </c>
      <c r="L1592">
        <v>0</v>
      </c>
      <c r="M1592" t="s">
        <v>43</v>
      </c>
    </row>
    <row r="1593" spans="1:13" x14ac:dyDescent="0.25">
      <c r="A1593" t="s">
        <v>174</v>
      </c>
      <c r="B1593">
        <v>4326.2</v>
      </c>
      <c r="C1593">
        <v>4326.03</v>
      </c>
      <c r="D1593">
        <v>4325.8900000000003</v>
      </c>
      <c r="E1593">
        <v>4320.63</v>
      </c>
      <c r="F1593">
        <v>257.30500000000001</v>
      </c>
      <c r="G1593">
        <v>0</v>
      </c>
      <c r="H1593">
        <v>130.79</v>
      </c>
      <c r="I1593">
        <v>0</v>
      </c>
      <c r="J1593">
        <v>1.2317599999999999E-3</v>
      </c>
      <c r="K1593">
        <v>0.995116</v>
      </c>
      <c r="L1593">
        <v>0</v>
      </c>
      <c r="M1593" t="s">
        <v>43</v>
      </c>
    </row>
    <row r="1594" spans="1:13" x14ac:dyDescent="0.25">
      <c r="A1594" t="s">
        <v>174</v>
      </c>
      <c r="B1594">
        <v>4327.75</v>
      </c>
      <c r="C1594">
        <v>4327.57</v>
      </c>
      <c r="D1594">
        <v>4327.4399999999996</v>
      </c>
      <c r="E1594">
        <v>4322.18</v>
      </c>
      <c r="F1594">
        <v>257.62200000000001</v>
      </c>
      <c r="G1594">
        <v>0</v>
      </c>
      <c r="H1594">
        <v>130.86099999999999</v>
      </c>
      <c r="I1594">
        <v>0</v>
      </c>
      <c r="J1594">
        <v>1.2309899999999999E-3</v>
      </c>
      <c r="K1594">
        <v>0.99511499999999997</v>
      </c>
      <c r="L1594">
        <v>0</v>
      </c>
      <c r="M1594" t="s">
        <v>43</v>
      </c>
    </row>
    <row r="1595" spans="1:13" x14ac:dyDescent="0.25">
      <c r="A1595" t="s">
        <v>174</v>
      </c>
      <c r="B1595">
        <v>4324.78</v>
      </c>
      <c r="C1595">
        <v>4324.6000000000004</v>
      </c>
      <c r="D1595">
        <v>4324.47</v>
      </c>
      <c r="E1595">
        <v>4319.21</v>
      </c>
      <c r="F1595">
        <v>257.26400000000001</v>
      </c>
      <c r="G1595">
        <v>0</v>
      </c>
      <c r="H1595">
        <v>130.87700000000001</v>
      </c>
      <c r="I1595">
        <v>0</v>
      </c>
      <c r="J1595">
        <v>1.29977E-3</v>
      </c>
      <c r="K1595">
        <v>0.99511499999999997</v>
      </c>
      <c r="L1595">
        <v>0</v>
      </c>
      <c r="M1595" t="s">
        <v>43</v>
      </c>
    </row>
    <row r="1596" spans="1:13" x14ac:dyDescent="0.25">
      <c r="A1596" t="s">
        <v>174</v>
      </c>
      <c r="B1596">
        <v>4332.8599999999997</v>
      </c>
      <c r="C1596">
        <v>4332.6899999999996</v>
      </c>
      <c r="D1596">
        <v>4332.55</v>
      </c>
      <c r="E1596">
        <v>4327.3</v>
      </c>
      <c r="F1596">
        <v>257.423</v>
      </c>
      <c r="G1596">
        <v>0</v>
      </c>
      <c r="H1596">
        <v>130.90100000000001</v>
      </c>
      <c r="I1596">
        <v>0</v>
      </c>
      <c r="J1596">
        <v>1.2432599999999999E-3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174</v>
      </c>
      <c r="B1597">
        <v>4328.34</v>
      </c>
      <c r="C1597">
        <v>4328.17</v>
      </c>
      <c r="D1597">
        <v>4328.03</v>
      </c>
      <c r="E1597">
        <v>4322.76</v>
      </c>
      <c r="F1597">
        <v>257.48399999999998</v>
      </c>
      <c r="G1597">
        <v>0</v>
      </c>
      <c r="H1597">
        <v>130.88499999999999</v>
      </c>
      <c r="I1597">
        <v>0</v>
      </c>
      <c r="J1597">
        <v>1.2421800000000001E-3</v>
      </c>
      <c r="K1597">
        <v>0.99511499999999997</v>
      </c>
      <c r="L1597">
        <v>0</v>
      </c>
      <c r="M1597" t="s">
        <v>43</v>
      </c>
    </row>
    <row r="1598" spans="1:13" x14ac:dyDescent="0.25">
      <c r="A1598" t="s">
        <v>174</v>
      </c>
      <c r="B1598">
        <v>4334.2700000000004</v>
      </c>
      <c r="C1598">
        <v>4334.08</v>
      </c>
      <c r="D1598">
        <v>4333.9399999999996</v>
      </c>
      <c r="E1598">
        <v>4328.68</v>
      </c>
      <c r="F1598">
        <v>257.38099999999997</v>
      </c>
      <c r="G1598">
        <v>0</v>
      </c>
      <c r="H1598">
        <v>130.92099999999999</v>
      </c>
      <c r="I1598">
        <v>0</v>
      </c>
      <c r="J1598">
        <v>1.28823E-3</v>
      </c>
      <c r="K1598">
        <v>0.99511499999999997</v>
      </c>
      <c r="L1598">
        <v>0</v>
      </c>
      <c r="M1598" t="s">
        <v>43</v>
      </c>
    </row>
    <row r="1599" spans="1:13" x14ac:dyDescent="0.25">
      <c r="A1599" t="s">
        <v>174</v>
      </c>
      <c r="B1599">
        <v>4328.22</v>
      </c>
      <c r="C1599">
        <v>4328</v>
      </c>
      <c r="D1599">
        <v>4327.87</v>
      </c>
      <c r="E1599">
        <v>4322.63</v>
      </c>
      <c r="F1599">
        <v>257.38200000000001</v>
      </c>
      <c r="G1599">
        <v>0</v>
      </c>
      <c r="H1599">
        <v>130.88900000000001</v>
      </c>
      <c r="I1599">
        <v>0</v>
      </c>
      <c r="J1599">
        <v>1.2933E-3</v>
      </c>
      <c r="K1599">
        <v>0.99511499999999997</v>
      </c>
      <c r="L1599">
        <v>0</v>
      </c>
      <c r="M1599" t="s">
        <v>43</v>
      </c>
    </row>
    <row r="1600" spans="1:13" x14ac:dyDescent="0.25">
      <c r="A1600" t="s">
        <v>174</v>
      </c>
      <c r="B1600">
        <v>4327.3599999999997</v>
      </c>
      <c r="C1600">
        <v>4327.1899999999996</v>
      </c>
      <c r="D1600">
        <v>4327.0600000000004</v>
      </c>
      <c r="E1600">
        <v>4321.82</v>
      </c>
      <c r="F1600">
        <v>257.20100000000002</v>
      </c>
      <c r="G1600">
        <v>0</v>
      </c>
      <c r="H1600">
        <v>130.82499999999999</v>
      </c>
      <c r="I1600">
        <v>0</v>
      </c>
      <c r="J1600">
        <v>1.25281E-3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174</v>
      </c>
      <c r="B1601">
        <v>4330.07</v>
      </c>
      <c r="C1601">
        <v>4329.8900000000003</v>
      </c>
      <c r="D1601">
        <v>4329.75</v>
      </c>
      <c r="E1601">
        <v>4324.5</v>
      </c>
      <c r="F1601">
        <v>257.22500000000002</v>
      </c>
      <c r="G1601">
        <v>0</v>
      </c>
      <c r="H1601">
        <v>130.82300000000001</v>
      </c>
      <c r="I1601">
        <v>0</v>
      </c>
      <c r="J1601">
        <v>1.2338399999999999E-3</v>
      </c>
      <c r="K1601">
        <v>0.99511499999999997</v>
      </c>
      <c r="L1601">
        <v>0</v>
      </c>
      <c r="M1601" t="s">
        <v>43</v>
      </c>
    </row>
    <row r="1602" spans="1:13" x14ac:dyDescent="0.25">
      <c r="A1602" t="s">
        <v>174</v>
      </c>
      <c r="B1602">
        <v>4328.22</v>
      </c>
      <c r="C1602">
        <v>4328.05</v>
      </c>
      <c r="D1602">
        <v>4327.91</v>
      </c>
      <c r="E1602">
        <v>4322.66</v>
      </c>
      <c r="F1602">
        <v>257.291</v>
      </c>
      <c r="G1602">
        <v>0</v>
      </c>
      <c r="H1602">
        <v>130.86500000000001</v>
      </c>
      <c r="I1602">
        <v>0</v>
      </c>
      <c r="J1602">
        <v>1.25884E-3</v>
      </c>
      <c r="K1602">
        <v>0.995116</v>
      </c>
      <c r="L1602">
        <v>0</v>
      </c>
      <c r="M1602" t="s">
        <v>43</v>
      </c>
    </row>
    <row r="1603" spans="1:13" x14ac:dyDescent="0.25">
      <c r="A1603" t="s">
        <v>174</v>
      </c>
      <c r="B1603">
        <v>4327.4399999999996</v>
      </c>
      <c r="C1603">
        <v>4327.2700000000004</v>
      </c>
      <c r="D1603">
        <v>4327.13</v>
      </c>
      <c r="E1603">
        <v>4321.8900000000003</v>
      </c>
      <c r="F1603">
        <v>257.20800000000003</v>
      </c>
      <c r="G1603">
        <v>0</v>
      </c>
      <c r="H1603">
        <v>130.84899999999999</v>
      </c>
      <c r="I1603">
        <v>0</v>
      </c>
      <c r="J1603">
        <v>1.2424000000000001E-3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174</v>
      </c>
      <c r="B1604">
        <v>4328.47</v>
      </c>
      <c r="C1604">
        <v>4328.3</v>
      </c>
      <c r="D1604">
        <v>4328.17</v>
      </c>
      <c r="E1604">
        <v>4322.93</v>
      </c>
      <c r="F1604">
        <v>257.16199999999998</v>
      </c>
      <c r="G1604">
        <v>0</v>
      </c>
      <c r="H1604">
        <v>130.77099999999999</v>
      </c>
      <c r="I1604">
        <v>0</v>
      </c>
      <c r="J1604">
        <v>1.26548E-3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174</v>
      </c>
      <c r="B1605">
        <v>4330.42</v>
      </c>
      <c r="C1605">
        <v>4330.22</v>
      </c>
      <c r="D1605">
        <v>4330.09</v>
      </c>
      <c r="E1605">
        <v>4324.84</v>
      </c>
      <c r="F1605">
        <v>257.27699999999999</v>
      </c>
      <c r="G1605">
        <v>0</v>
      </c>
      <c r="H1605">
        <v>130.816</v>
      </c>
      <c r="I1605">
        <v>0</v>
      </c>
      <c r="J1605">
        <v>1.2304099999999999E-3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174</v>
      </c>
      <c r="B1606">
        <v>4327.1499999999996</v>
      </c>
      <c r="C1606">
        <v>4326.9799999999996</v>
      </c>
      <c r="D1606">
        <v>4326.8500000000004</v>
      </c>
      <c r="E1606">
        <v>4321.6099999999997</v>
      </c>
      <c r="F1606">
        <v>257.27600000000001</v>
      </c>
      <c r="G1606">
        <v>0</v>
      </c>
      <c r="H1606">
        <v>130.898</v>
      </c>
      <c r="I1606">
        <v>0</v>
      </c>
      <c r="J1606">
        <v>1.2305199999999999E-3</v>
      </c>
      <c r="K1606">
        <v>0.995116</v>
      </c>
      <c r="L1606">
        <v>0</v>
      </c>
      <c r="M1606" t="s">
        <v>43</v>
      </c>
    </row>
    <row r="1607" spans="1:13" x14ac:dyDescent="0.25">
      <c r="A1607" t="s">
        <v>174</v>
      </c>
      <c r="B1607">
        <v>4328.01</v>
      </c>
      <c r="C1607">
        <v>4327.84</v>
      </c>
      <c r="D1607">
        <v>4327.7</v>
      </c>
      <c r="E1607">
        <v>4322.43</v>
      </c>
      <c r="F1607">
        <v>257.28300000000002</v>
      </c>
      <c r="G1607">
        <v>0</v>
      </c>
      <c r="H1607">
        <v>130.89500000000001</v>
      </c>
      <c r="I1607">
        <v>0</v>
      </c>
      <c r="J1607">
        <v>1.2431199999999999E-3</v>
      </c>
      <c r="K1607">
        <v>0.99511300000000003</v>
      </c>
      <c r="L1607">
        <v>0</v>
      </c>
      <c r="M1607" t="s">
        <v>43</v>
      </c>
    </row>
    <row r="1608" spans="1:13" x14ac:dyDescent="0.25">
      <c r="A1608" t="s">
        <v>174</v>
      </c>
      <c r="B1608">
        <v>4330.3900000000003</v>
      </c>
      <c r="C1608">
        <v>4330.22</v>
      </c>
      <c r="D1608">
        <v>4330.08</v>
      </c>
      <c r="E1608">
        <v>4324.82</v>
      </c>
      <c r="F1608">
        <v>257.286</v>
      </c>
      <c r="G1608">
        <v>0</v>
      </c>
      <c r="H1608">
        <v>130.97200000000001</v>
      </c>
      <c r="I1608">
        <v>0</v>
      </c>
      <c r="J1608">
        <v>1.2423E-3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174</v>
      </c>
      <c r="B1609">
        <v>4323.13</v>
      </c>
      <c r="C1609">
        <v>4322.9399999999996</v>
      </c>
      <c r="D1609">
        <v>4322.8100000000004</v>
      </c>
      <c r="E1609">
        <v>4317.5600000000004</v>
      </c>
      <c r="F1609">
        <v>257.20600000000002</v>
      </c>
      <c r="G1609">
        <v>0</v>
      </c>
      <c r="H1609">
        <v>130.81800000000001</v>
      </c>
      <c r="I1609">
        <v>0</v>
      </c>
      <c r="J1609">
        <v>1.29991E-3</v>
      </c>
      <c r="K1609">
        <v>0.99511499999999997</v>
      </c>
      <c r="L1609">
        <v>0</v>
      </c>
      <c r="M1609" t="s">
        <v>43</v>
      </c>
    </row>
    <row r="1610" spans="1:13" x14ac:dyDescent="0.25">
      <c r="A1610" t="s">
        <v>174</v>
      </c>
      <c r="B1610">
        <v>4327.16</v>
      </c>
      <c r="C1610">
        <v>4327</v>
      </c>
      <c r="D1610">
        <v>4326.8599999999997</v>
      </c>
      <c r="E1610">
        <v>4321.62</v>
      </c>
      <c r="F1610">
        <v>257.24799999999999</v>
      </c>
      <c r="G1610">
        <v>0</v>
      </c>
      <c r="H1610">
        <v>130.804</v>
      </c>
      <c r="I1610">
        <v>0</v>
      </c>
      <c r="J1610">
        <v>1.3113700000000001E-3</v>
      </c>
      <c r="K1610">
        <v>0.995116</v>
      </c>
      <c r="L1610">
        <v>0</v>
      </c>
      <c r="M1610" t="s">
        <v>43</v>
      </c>
    </row>
    <row r="1611" spans="1:13" x14ac:dyDescent="0.25">
      <c r="A1611" t="s">
        <v>174</v>
      </c>
      <c r="B1611">
        <v>4328.17</v>
      </c>
      <c r="C1611">
        <v>4328.01</v>
      </c>
      <c r="D1611">
        <v>4327.87</v>
      </c>
      <c r="E1611">
        <v>4322.6099999999997</v>
      </c>
      <c r="F1611">
        <v>257.358</v>
      </c>
      <c r="G1611">
        <v>0</v>
      </c>
      <c r="H1611">
        <v>130.79499999999999</v>
      </c>
      <c r="I1611">
        <v>0</v>
      </c>
      <c r="J1611">
        <v>1.2509699999999999E-3</v>
      </c>
      <c r="K1611">
        <v>0.99511499999999997</v>
      </c>
      <c r="L1611">
        <v>0</v>
      </c>
      <c r="M1611" t="s">
        <v>43</v>
      </c>
    </row>
    <row r="1612" spans="1:13" x14ac:dyDescent="0.25">
      <c r="A1612" t="s">
        <v>174</v>
      </c>
      <c r="B1612">
        <v>4328.59</v>
      </c>
      <c r="C1612">
        <v>4328.3999999999996</v>
      </c>
      <c r="D1612">
        <v>4328.25</v>
      </c>
      <c r="E1612">
        <v>4322.99</v>
      </c>
      <c r="F1612">
        <v>257.30700000000002</v>
      </c>
      <c r="G1612">
        <v>0</v>
      </c>
      <c r="H1612">
        <v>130.86699999999999</v>
      </c>
      <c r="I1612">
        <v>0</v>
      </c>
      <c r="J1612">
        <v>1.2611499999999999E-3</v>
      </c>
      <c r="K1612">
        <v>0.99511300000000003</v>
      </c>
      <c r="L1612">
        <v>0</v>
      </c>
      <c r="M1612" t="s">
        <v>43</v>
      </c>
    </row>
    <row r="1613" spans="1:13" x14ac:dyDescent="0.25">
      <c r="A1613" t="s">
        <v>174</v>
      </c>
      <c r="B1613">
        <v>4330.4399999999996</v>
      </c>
      <c r="C1613">
        <v>4330.2299999999996</v>
      </c>
      <c r="D1613">
        <v>4330.09</v>
      </c>
      <c r="E1613">
        <v>4324.84</v>
      </c>
      <c r="F1613">
        <v>257.20699999999999</v>
      </c>
      <c r="G1613">
        <v>0</v>
      </c>
      <c r="H1613">
        <v>130.83500000000001</v>
      </c>
      <c r="I1613">
        <v>0</v>
      </c>
      <c r="J1613">
        <v>1.3643699999999999E-3</v>
      </c>
      <c r="K1613">
        <v>0.99511499999999997</v>
      </c>
      <c r="L1613">
        <v>0</v>
      </c>
      <c r="M1613" t="s">
        <v>43</v>
      </c>
    </row>
    <row r="1614" spans="1:13" x14ac:dyDescent="0.25">
      <c r="A1614" t="s">
        <v>174</v>
      </c>
      <c r="B1614">
        <v>4325.41</v>
      </c>
      <c r="C1614">
        <v>4325.2299999999996</v>
      </c>
      <c r="D1614">
        <v>4325.1000000000004</v>
      </c>
      <c r="E1614">
        <v>4319.8500000000004</v>
      </c>
      <c r="F1614">
        <v>257.25799999999998</v>
      </c>
      <c r="G1614">
        <v>0</v>
      </c>
      <c r="H1614">
        <v>130.80699999999999</v>
      </c>
      <c r="I1614">
        <v>0</v>
      </c>
      <c r="J1614">
        <v>1.2301199999999999E-3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174</v>
      </c>
      <c r="B1615">
        <v>4325.6099999999997</v>
      </c>
      <c r="C1615">
        <v>4325.4399999999996</v>
      </c>
      <c r="D1615">
        <v>4325.3100000000004</v>
      </c>
      <c r="E1615">
        <v>4320.05</v>
      </c>
      <c r="F1615">
        <v>257.14499999999998</v>
      </c>
      <c r="G1615">
        <v>0</v>
      </c>
      <c r="H1615">
        <v>130.78200000000001</v>
      </c>
      <c r="I1615">
        <v>0</v>
      </c>
      <c r="J1615">
        <v>1.2325999999999999E-3</v>
      </c>
      <c r="K1615">
        <v>0.99511499999999997</v>
      </c>
      <c r="L1615">
        <v>0</v>
      </c>
      <c r="M1615" t="s">
        <v>43</v>
      </c>
    </row>
    <row r="1616" spans="1:13" x14ac:dyDescent="0.25">
      <c r="A1616" t="s">
        <v>174</v>
      </c>
      <c r="B1616">
        <v>4327.45</v>
      </c>
      <c r="C1616">
        <v>4327.28</v>
      </c>
      <c r="D1616">
        <v>4327.1499999999996</v>
      </c>
      <c r="E1616">
        <v>4321.8999999999996</v>
      </c>
      <c r="F1616">
        <v>257.13799999999998</v>
      </c>
      <c r="G1616">
        <v>0</v>
      </c>
      <c r="H1616">
        <v>130.84399999999999</v>
      </c>
      <c r="I1616">
        <v>0</v>
      </c>
      <c r="J1616">
        <v>1.2304200000000001E-3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174</v>
      </c>
      <c r="B1617">
        <v>4329.18</v>
      </c>
      <c r="C1617">
        <v>4329</v>
      </c>
      <c r="D1617">
        <v>4328.87</v>
      </c>
      <c r="E1617">
        <v>4323.62</v>
      </c>
      <c r="F1617">
        <v>257.44299999999998</v>
      </c>
      <c r="G1617">
        <v>0</v>
      </c>
      <c r="H1617">
        <v>130.83699999999999</v>
      </c>
      <c r="I1617">
        <v>0</v>
      </c>
      <c r="J1617">
        <v>1.2411799999999999E-3</v>
      </c>
      <c r="K1617">
        <v>0.995116</v>
      </c>
      <c r="L1617">
        <v>0</v>
      </c>
      <c r="M1617" t="s">
        <v>43</v>
      </c>
    </row>
    <row r="1618" spans="1:25" x14ac:dyDescent="0.25">
      <c r="A1618" t="s">
        <v>174</v>
      </c>
      <c r="B1618">
        <v>4328.2299999999996</v>
      </c>
      <c r="C1618">
        <v>4328.05</v>
      </c>
      <c r="D1618">
        <v>4327.91</v>
      </c>
      <c r="E1618">
        <v>4322.67</v>
      </c>
      <c r="F1618">
        <v>257.30799999999999</v>
      </c>
      <c r="G1618">
        <v>0</v>
      </c>
      <c r="H1618">
        <v>130.78700000000001</v>
      </c>
      <c r="I1618">
        <v>0</v>
      </c>
      <c r="J1618">
        <v>1.2443599999999999E-3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174</v>
      </c>
      <c r="B1619">
        <v>4327.08</v>
      </c>
      <c r="C1619">
        <v>4326.87</v>
      </c>
      <c r="D1619">
        <v>4326.7299999999996</v>
      </c>
      <c r="E1619">
        <v>4321.4799999999996</v>
      </c>
      <c r="F1619">
        <v>257.29399999999998</v>
      </c>
      <c r="G1619">
        <v>0</v>
      </c>
      <c r="H1619">
        <v>130.74199999999999</v>
      </c>
      <c r="I1619">
        <v>0</v>
      </c>
      <c r="J1619">
        <v>1.23657E-3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174</v>
      </c>
      <c r="B1620">
        <v>4327.57</v>
      </c>
      <c r="C1620">
        <v>4327.3900000000003</v>
      </c>
      <c r="D1620">
        <v>4327.25</v>
      </c>
      <c r="E1620">
        <v>4322.01</v>
      </c>
      <c r="F1620">
        <v>257.15499999999997</v>
      </c>
      <c r="G1620">
        <v>0</v>
      </c>
      <c r="H1620">
        <v>130.84100000000001</v>
      </c>
      <c r="I1620">
        <v>0</v>
      </c>
      <c r="J1620">
        <v>1.24131E-3</v>
      </c>
      <c r="K1620">
        <v>0.99511400000000005</v>
      </c>
      <c r="L1620">
        <v>0</v>
      </c>
      <c r="M1620" t="s">
        <v>43</v>
      </c>
    </row>
    <row r="1621" spans="1:25" x14ac:dyDescent="0.25">
      <c r="A1621" t="s">
        <v>174</v>
      </c>
      <c r="B1621">
        <v>4329.62</v>
      </c>
      <c r="C1621">
        <v>4329.4399999999996</v>
      </c>
      <c r="D1621">
        <v>4329.3100000000004</v>
      </c>
      <c r="E1621">
        <v>4324.0600000000004</v>
      </c>
      <c r="F1621">
        <v>257.32900000000001</v>
      </c>
      <c r="G1621">
        <v>0</v>
      </c>
      <c r="H1621">
        <v>130.833</v>
      </c>
      <c r="I1621">
        <v>0</v>
      </c>
      <c r="J1621">
        <v>1.6236600000000001E-3</v>
      </c>
      <c r="K1621">
        <v>0.99511499999999997</v>
      </c>
      <c r="L1621">
        <v>0</v>
      </c>
      <c r="M1621" t="s">
        <v>43</v>
      </c>
    </row>
    <row r="1622" spans="1:25" x14ac:dyDescent="0.25">
      <c r="A1622" t="s">
        <v>174</v>
      </c>
      <c r="B1622">
        <v>4328.24</v>
      </c>
      <c r="C1622">
        <v>4328.0600000000004</v>
      </c>
      <c r="D1622">
        <v>4327.93</v>
      </c>
      <c r="E1622">
        <v>4322.6899999999996</v>
      </c>
      <c r="F1622">
        <v>257.20699999999999</v>
      </c>
      <c r="G1622">
        <v>0</v>
      </c>
      <c r="H1622">
        <v>130.827</v>
      </c>
      <c r="I1622">
        <v>0</v>
      </c>
      <c r="J1622">
        <v>1.23693E-3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174</v>
      </c>
      <c r="B1623">
        <v>4325.66</v>
      </c>
      <c r="C1623">
        <v>4325.4799999999996</v>
      </c>
      <c r="D1623">
        <v>4325.3500000000004</v>
      </c>
      <c r="E1623">
        <v>4320.1000000000004</v>
      </c>
      <c r="F1623">
        <v>257.298</v>
      </c>
      <c r="G1623">
        <v>0</v>
      </c>
      <c r="H1623">
        <v>130.94</v>
      </c>
      <c r="I1623">
        <v>0</v>
      </c>
      <c r="J1623">
        <v>1.6820100000000001E-3</v>
      </c>
      <c r="K1623">
        <v>0.99511400000000005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174</v>
      </c>
      <c r="B1624">
        <v>4328.37</v>
      </c>
      <c r="C1624">
        <v>4328.2</v>
      </c>
      <c r="D1624">
        <v>4328.07</v>
      </c>
      <c r="E1624">
        <v>4322.82</v>
      </c>
      <c r="F1624">
        <v>257.23</v>
      </c>
      <c r="G1624">
        <v>0</v>
      </c>
      <c r="H1624">
        <v>130.82499999999999</v>
      </c>
      <c r="I1624">
        <v>0</v>
      </c>
      <c r="J1624">
        <v>1.29324E-3</v>
      </c>
      <c r="K1624">
        <v>0.995116</v>
      </c>
      <c r="L1624">
        <v>0</v>
      </c>
      <c r="M1624" t="s">
        <v>43</v>
      </c>
      <c r="R1624">
        <f>AVERAGE(B1575:B1624)</f>
        <v>4328.059400000001</v>
      </c>
      <c r="S1624">
        <f>AVERAGE(C1575:C1624)</f>
        <v>4327.8790000000017</v>
      </c>
      <c r="U1624">
        <f>_xlfn.VAR.P(B1575:B1624)</f>
        <v>3.9371616400001153</v>
      </c>
      <c r="V1624">
        <f>_xlfn.VAR.P(C1575:C1624)</f>
        <v>3.9299210000002049</v>
      </c>
      <c r="X1624">
        <f>1.96*SQRT(U1624)/50</f>
        <v>7.7781746332219723E-2</v>
      </c>
      <c r="Y1624">
        <f>1.96*SQRT(V1624)/50</f>
        <v>7.771019112986606E-2</v>
      </c>
    </row>
    <row r="1625" spans="1:25" x14ac:dyDescent="0.25">
      <c r="A1625" t="s">
        <v>175</v>
      </c>
      <c r="B1625">
        <v>216407.22664400001</v>
      </c>
      <c r="C1625" t="s">
        <v>37</v>
      </c>
      <c r="U1625" t="s">
        <v>83</v>
      </c>
    </row>
    <row r="1626" spans="1:25" x14ac:dyDescent="0.25">
      <c r="U1626">
        <f>_xlfn.STDEV.P(B1575:B1624)</f>
        <v>1.9842282227607073</v>
      </c>
      <c r="V1626">
        <f>_xlfn.STDEV.P(C1575:C1624)</f>
        <v>1.9824028349455629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17.504599999999755</v>
      </c>
      <c r="E3">
        <f ca="1">OFFSET('84p trace'!$S$56,(A3-1)*56,0)-OFFSET('84p stat'!$H$1,A3*20,0)</f>
        <v>35.844172999999955</v>
      </c>
      <c r="F3">
        <f ca="1">OFFSET('84p stat'!$H$1,A3*20,0)-OFFSET('84p stat'!$K$1,A3*20,0)</f>
        <v>16.306123000000071</v>
      </c>
      <c r="G3">
        <f ca="1">OFFSET('84p stat'!$K$1,A3*20,0)-OFFSET('84p stat'!$N$1,A3*20,0)</f>
        <v>845.27679099999989</v>
      </c>
      <c r="H3">
        <f ca="1">OFFSET('84p stat'!$N$1,A3*20,0)</f>
        <v>507.034313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2.9440120000000238</v>
      </c>
      <c r="E4" s="5">
        <f ca="1">OFFSET('84p trace'!$V$56,(A4-1)*56,0)</f>
        <v>3.2055760400000168</v>
      </c>
      <c r="F4" s="5">
        <f ca="1">OFFSET('84p stat'!$H$1,A4*20,1)</f>
        <v>3.144374</v>
      </c>
      <c r="G4" s="5">
        <f ca="1">OFFSET('84p stat'!$K$1,A4*20,1)</f>
        <v>3.1399490000000001</v>
      </c>
      <c r="H4" s="5">
        <f ca="1">OFFSET('84p stat'!$N$1,A4*20,1)</f>
        <v>2.4909720000000002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1495.8483999999999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158.95252543999982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1.9392000000025291</v>
      </c>
      <c r="E7">
        <f ca="1">OFFSET('84p trace'!$S$56,(A7-1)*56,0)-OFFSET('84p stat'!$H$1,A7*20,0)</f>
        <v>122.54289299999891</v>
      </c>
      <c r="F7">
        <f ca="1">OFFSET('84p stat'!$H$1,A7*20,0)-OFFSET('84p stat'!$K$1,A7*20,0)</f>
        <v>30.261102999999821</v>
      </c>
      <c r="G7">
        <f ca="1">OFFSET('84p stat'!$K$1,A7*20,0)-OFFSET('84p stat'!$N$1,A7*20,0)</f>
        <v>4235.9907439999997</v>
      </c>
      <c r="H7">
        <f ca="1">OFFSET('84p stat'!$N$1,A7*20,0)</f>
        <v>1006.81826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154.24875316000126</v>
      </c>
      <c r="E8" s="5">
        <f ca="1">OFFSET('84p trace'!$V$56,(A8-1)*56,0)</f>
        <v>154.2496570000003</v>
      </c>
      <c r="F8" s="5">
        <f ca="1">OFFSET('84p stat'!$H$1,A8*20,1)</f>
        <v>72.719297999999995</v>
      </c>
      <c r="G8" s="5">
        <f ca="1">OFFSET('84p stat'!$K$1,A8*20,1)</f>
        <v>72.254368999999997</v>
      </c>
      <c r="H8" s="5">
        <f ca="1">OFFSET('84p stat'!$N$1,A8*20,1)</f>
        <v>43.380544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17.561360000000263</v>
      </c>
      <c r="E9">
        <f ca="1">OFFSET('84p trace'!$S$56,(A9-1)*56,0)-OFFSET('84p stat'!$H$1,A9*20,0)</f>
        <v>35.444599000000039</v>
      </c>
      <c r="F9">
        <f ca="1">OFFSET('84p stat'!$H$1,A9*20,0)-OFFSET('84p stat'!$K$1,A9*20,0)</f>
        <v>29.318783999999937</v>
      </c>
      <c r="G9">
        <f ca="1">OFFSET('84p stat'!$K$1,A9*20,0)-OFFSET('84p stat'!$N$1,A9*20,0)</f>
        <v>245.69031300000006</v>
      </c>
      <c r="H9">
        <f ca="1">OFFSET('84p stat'!$N$1,A9*20,0)</f>
        <v>521.738204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0.48193567239999707</v>
      </c>
      <c r="E10" s="5">
        <f ca="1">OFFSET('84p trace'!$V$56,(A10-1)*56,0)</f>
        <v>0.23759844999999566</v>
      </c>
      <c r="F10" s="5">
        <f ca="1">OFFSET('84p stat'!$H$1,A10*20,1)</f>
        <v>0.16380800000000001</v>
      </c>
      <c r="G10" s="5">
        <f ca="1">OFFSET('84p stat'!$K$1,A10*20,1)</f>
        <v>0.15861600000000001</v>
      </c>
      <c r="H10" s="5">
        <f ca="1">OFFSET('84p stat'!$N$1,A10*20,1)</f>
        <v>7.4478000000000003E-2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17.557440000000156</v>
      </c>
      <c r="E11">
        <f ca="1">OFFSET('84p trace'!$S$56,(A11-1)*56,0)-OFFSET('84p stat'!$H$1,A11*20,0)</f>
        <v>35.289862999999741</v>
      </c>
      <c r="F11">
        <f ca="1">OFFSET('84p stat'!$H$1,A11*20,0)-OFFSET('84p stat'!$K$1,A11*20,0)</f>
        <v>15.907937999999945</v>
      </c>
      <c r="G11">
        <f ca="1">OFFSET('84p stat'!$K$1,A11*20,0)-OFFSET('84p stat'!$N$1,A11*20,0)</f>
        <v>245.832404</v>
      </c>
      <c r="H11">
        <f ca="1">OFFSET('84p stat'!$N$1,A11*20,0)</f>
        <v>319.34851500000002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0.26542129440000045</v>
      </c>
      <c r="E12" s="5">
        <f ca="1">OFFSET('84p trace'!$V$56,(A12-1)*56,0)</f>
        <v>0.20595288160000283</v>
      </c>
      <c r="F12" s="5">
        <f ca="1">OFFSET('84p stat'!$H$1,A12*20,1)</f>
        <v>0.207092</v>
      </c>
      <c r="G12" s="5">
        <f ca="1">OFFSET('84p stat'!$K$1,A12*20,1)</f>
        <v>0.20554900000000001</v>
      </c>
      <c r="H12" s="5">
        <f ca="1">OFFSET('84p stat'!$N$1,A12*20,1)</f>
        <v>8.5905999999999996E-2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17.541199999999776</v>
      </c>
      <c r="E13">
        <f ca="1">OFFSET('84p trace'!$S$56,(A13-1)*56,0)-OFFSET('84p stat'!$H$1,A13*20,0)</f>
        <v>35.485357000000135</v>
      </c>
      <c r="F13">
        <f ca="1">OFFSET('84p stat'!$H$1,A13*20,0)-OFFSET('84p stat'!$K$1,A13*20,0)</f>
        <v>29.321737999999982</v>
      </c>
      <c r="G13">
        <f ca="1">OFFSET('84p stat'!$K$1,A13*20,0)-OFFSET('84p stat'!$N$1,A13*20,0)</f>
        <v>189.40393300000005</v>
      </c>
      <c r="H13">
        <f ca="1">OFFSET('84p stat'!$N$1,A13*20,0)</f>
        <v>521.61487199999999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9.7939090000001006E-2</v>
      </c>
      <c r="E14" s="5">
        <f ca="1">OFFSET('84p trace'!$V$56,(A14-1)*56,0)</f>
        <v>6.4879650000000094E-2</v>
      </c>
      <c r="F14" s="5">
        <f ca="1">OFFSET('84p stat'!$H$1,A14*20,1)</f>
        <v>6.0971999999999998E-2</v>
      </c>
      <c r="G14" s="5">
        <f ca="1">OFFSET('84p stat'!$K$1,A14*20,1)</f>
        <v>5.5546999999999999E-2</v>
      </c>
      <c r="H14" s="5">
        <f ca="1">OFFSET('84p stat'!$N$1,A14*20,1)</f>
        <v>3.1265000000000001E-2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17.4943999999997</v>
      </c>
      <c r="E15">
        <f ca="1">OFFSET('84p trace'!$S$56,(A15-1)*56,0)-OFFSET('84p stat'!$H$1,A15*20,0)</f>
        <v>266.94592900000032</v>
      </c>
      <c r="F15">
        <f ca="1">OFFSET('84p stat'!$H$1,A15*20,0)-OFFSET('84p stat'!$K$1,A15*20,0)</f>
        <v>4.6491080000000693</v>
      </c>
      <c r="G15">
        <f ca="1">OFFSET('84p stat'!$K$1,A15*20,0)-OFFSET('84p stat'!$N$1,A15*20,0)</f>
        <v>334.96342099999998</v>
      </c>
      <c r="H15">
        <f ca="1">OFFSET('84p stat'!$N$1,A15*20,0)</f>
        <v>245.270602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0.55082420840000046</v>
      </c>
      <c r="E16" s="5">
        <f ca="1">OFFSET('84p trace'!$V$56,(A16-1)*56,0)</f>
        <v>0.54460813640001282</v>
      </c>
      <c r="F16" s="5">
        <f ca="1">OFFSET('84p stat'!$H$1,A16*20,1)</f>
        <v>0.22416800000000001</v>
      </c>
      <c r="G16" s="5">
        <f ca="1">OFFSET('84p stat'!$K$1,A16*20,1)</f>
        <v>0.22684499999999999</v>
      </c>
      <c r="H16" s="5">
        <f ca="1">OFFSET('84p stat'!$N$1,A16*20,1)</f>
        <v>6.2760000000000003E-3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878.05143999999996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6.5293599263999784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18.441180000000031</v>
      </c>
      <c r="E19">
        <f ca="1">OFFSET('84p trace'!$S$56,(A19-1)*56,0)-OFFSET('84p stat'!$H$1,A19*20,0)</f>
        <v>292.43206399999997</v>
      </c>
      <c r="F19">
        <f ca="1">OFFSET('84p stat'!$H$1,A19*20,0)-OFFSET('84p stat'!$K$1,A19*20,0)</f>
        <v>4.4668709999999692</v>
      </c>
      <c r="G19">
        <f ca="1">OFFSET('84p stat'!$K$1,A19*20,0)-OFFSET('84p stat'!$N$1,A19*20,0)</f>
        <v>317.21413299999995</v>
      </c>
      <c r="H19">
        <f ca="1">OFFSET('84p stat'!$N$1,A19*20,0)</f>
        <v>245.632012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280.26348115240012</v>
      </c>
      <c r="E20" s="5">
        <f ca="1">OFFSET('84p trace'!$V$56,(A20-1)*56,0)</f>
        <v>274.78589863359991</v>
      </c>
      <c r="F20" s="5">
        <f ca="1">OFFSET('84p stat'!$H$1,A20*20,1)</f>
        <v>102.241328</v>
      </c>
      <c r="G20" s="5">
        <f ca="1">OFFSET('84p stat'!$K$1,A20*20,1)</f>
        <v>102.32135700000001</v>
      </c>
      <c r="H20" s="5">
        <f ca="1">OFFSET('84p stat'!$N$1,A20*20,1)</f>
        <v>7.5560000000000002E-2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51.449000000001433</v>
      </c>
      <c r="E21">
        <f ca="1">OFFSET('84p trace'!$S$56,(A21-1)*56,0)-OFFSET('84p stat'!$H$1,A21*20,0)</f>
        <v>9.4407190000010814</v>
      </c>
      <c r="F21">
        <f ca="1">OFFSET('84p stat'!$H$1,A21*20,0)-OFFSET('84p stat'!$K$1,A21*20,0)</f>
        <v>29.834063000000242</v>
      </c>
      <c r="G21">
        <f ca="1">OFFSET('84p stat'!$K$1,A21*20,0)-OFFSET('84p stat'!$N$1,A21*20,0)</f>
        <v>4942.6169250000003</v>
      </c>
      <c r="H21">
        <f ca="1">OFFSET('84p stat'!$N$1,A21*20,0)</f>
        <v>636.03689299999996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247.21820624000043</v>
      </c>
      <c r="E22" s="5">
        <f ca="1">OFFSET('84p trace'!$V$56,(A22-1)*56,0)</f>
        <v>247.56653604000115</v>
      </c>
      <c r="F22" s="5">
        <f ca="1">OFFSET('84p stat'!$H$1,A22*20,1)</f>
        <v>247.691495</v>
      </c>
      <c r="G22" s="5">
        <f ca="1">OFFSET('84p stat'!$K$1,A22*20,1)</f>
        <v>247.67833899999999</v>
      </c>
      <c r="H22" s="5">
        <f ca="1">OFFSET('84p stat'!$N$1,A22*20,1)</f>
        <v>0.110302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1482.3442000000005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168.10769636000001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17.980999999999767</v>
      </c>
      <c r="E25">
        <f ca="1">OFFSET('84p trace'!$S$56,(A25-1)*56,0)-OFFSET('84p stat'!$H$1,A25*20,0)</f>
        <v>35.625481000000036</v>
      </c>
      <c r="F25">
        <f ca="1">OFFSET('84p stat'!$H$1,A25*20,0)-OFFSET('84p stat'!$K$1,A25*20,0)</f>
        <v>520.56616099999985</v>
      </c>
      <c r="G25">
        <f ca="1">OFFSET('84p stat'!$K$1,A25*20,0)-OFFSET('84p stat'!$N$1,A25*20,0)</f>
        <v>845.48615800000005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6.1007905600000143</v>
      </c>
      <c r="E26" s="5">
        <f ca="1">OFFSET('84p trace'!$V$56,(A26-1)*56,0)</f>
        <v>6.165737160000015</v>
      </c>
      <c r="F26" s="5">
        <f ca="1">OFFSET('84p stat'!$H$1,A26*20,1)</f>
        <v>6.1747860000000001</v>
      </c>
      <c r="G26" s="5">
        <f ca="1">OFFSET('84p stat'!$K$1,A26*20,1)</f>
        <v>0.10732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1.7437800000001289</v>
      </c>
      <c r="E27">
        <f ca="1">OFFSET('84p trace'!$S$56,(A27-1)*56,0)-OFFSET('84p stat'!$H$1,A27*20,0)</f>
        <v>35.244881999999961</v>
      </c>
      <c r="F27">
        <f ca="1">OFFSET('84p stat'!$H$1,A27*20,0)-OFFSET('84p stat'!$K$1,A27*20,0)</f>
        <v>520.29747100000009</v>
      </c>
      <c r="G27">
        <f ca="1">OFFSET('84p stat'!$K$1,A27*20,0)-OFFSET('84p stat'!$N$1,A27*20,0)</f>
        <v>393.72832699999998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8.7642804483999956</v>
      </c>
      <c r="E28" s="5">
        <f ca="1">OFFSET('84p trace'!$V$56,(A28-1)*56,0)</f>
        <v>8.6987423376000361</v>
      </c>
      <c r="F28" s="5">
        <f ca="1">OFFSET('84p stat'!$H$1,A28*20,1)</f>
        <v>8.5873720000000002</v>
      </c>
      <c r="G28" s="5">
        <f ca="1">OFFSET('84p stat'!$K$1,A28*20,1)</f>
        <v>3.1814000000000002E-2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17.504599999999755</v>
      </c>
      <c r="E31" s="5">
        <f ca="1">OFFSET('84p trace'!$S$56,(A31-1)*56,0)-OFFSET('84p stat'!$H$1,A31*20,0)</f>
        <v>35.844172999999955</v>
      </c>
      <c r="F31" s="5">
        <f ca="1">OFFSET('84p stat'!$H$1,A31*20,0)-OFFSET('84p stat'!$K$1,A31*20,0)</f>
        <v>16.306123000000071</v>
      </c>
      <c r="G31" s="5">
        <f ca="1">OFFSET('84p stat'!$K$1,A31*20,0)-OFFSET('84p stat'!$N$1,A31*20,0)</f>
        <v>845.27679099999989</v>
      </c>
      <c r="H31" s="5">
        <f ca="1">OFFSET('84p stat'!$N$1,A31*20,0)</f>
        <v>507.034313</v>
      </c>
      <c r="I31" s="5"/>
      <c r="J31" s="5">
        <f ca="1">SUM(D31:H31)</f>
        <v>1421.9659999999997</v>
      </c>
      <c r="K31" s="10">
        <f ca="1">G31/J31</f>
        <v>0.59444233617400144</v>
      </c>
      <c r="L31">
        <f ca="1">$K$29*POWER(K31,2)*SQRT(G138/(POWER(G31,2)*$L$29)+J138/(POWER(J31,2)*$L$29))</f>
        <v>3.3611545253037537E-4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1495.8483999999999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1495.8483999999999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1.9392000000025291</v>
      </c>
      <c r="E33" s="5">
        <f ca="1">OFFSET('84p trace'!$S$56,(A33-1)*56,0)-OFFSET('84p stat'!$H$1,A33*20,0)</f>
        <v>122.54289299999891</v>
      </c>
      <c r="F33" s="5">
        <f ca="1">OFFSET('84p stat'!$H$1,A33*20,0)-OFFSET('84p stat'!$K$1,A33*20,0)</f>
        <v>30.261102999999821</v>
      </c>
      <c r="G33" s="5">
        <f ca="1">OFFSET('84p stat'!$K$1,A33*20,0)-OFFSET('84p stat'!$N$1,A33*20,0)</f>
        <v>4235.9907439999997</v>
      </c>
      <c r="H33" s="5">
        <f ca="1">OFFSET('84p stat'!$N$1,A33*20,0)</f>
        <v>1006.81826</v>
      </c>
      <c r="I33" s="5"/>
      <c r="J33" s="5">
        <f t="shared" ca="1" si="0"/>
        <v>5397.552200000001</v>
      </c>
      <c r="K33" s="10">
        <f t="shared" ca="1" si="1"/>
        <v>0.78479847661315794</v>
      </c>
      <c r="L33">
        <f ca="1">$K$29*POWER(K33,2)*SQRT(G140/(POWER(G33,2)*$L$29)+J140/(POWER(J33,2)*$L$29))</f>
        <v>7.8385084605991711E-4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17.561360000000263</v>
      </c>
      <c r="E34" s="5">
        <f ca="1">OFFSET('84p trace'!$S$56,(A34-1)*56,0)-OFFSET('84p stat'!$H$1,A34*20,0)</f>
        <v>35.444599000000039</v>
      </c>
      <c r="F34" s="5">
        <f ca="1">OFFSET('84p stat'!$H$1,A34*20,0)-OFFSET('84p stat'!$K$1,A34*20,0)</f>
        <v>29.318783999999937</v>
      </c>
      <c r="G34" s="5">
        <f ca="1">OFFSET('84p stat'!$K$1,A34*20,0)-OFFSET('84p stat'!$N$1,A34*20,0)</f>
        <v>245.69031300000006</v>
      </c>
      <c r="H34" s="5">
        <f ca="1">OFFSET('84p stat'!$N$1,A34*20,0)</f>
        <v>521.738204</v>
      </c>
      <c r="I34" s="5"/>
      <c r="J34" s="5">
        <f t="shared" ca="1" si="0"/>
        <v>849.7532600000003</v>
      </c>
      <c r="K34" s="10">
        <f t="shared" ca="1" si="1"/>
        <v>0.2891313567893814</v>
      </c>
      <c r="L34">
        <f ca="1">$K$29*POWER(K34,2)*SQRT(G141/(POWER(G34,2)*$L$29)+J141/(POWER(J34,2)*$L$29))</f>
        <v>4.7339941174444453E-5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17.557440000000156</v>
      </c>
      <c r="E35" s="5">
        <f ca="1">OFFSET('84p trace'!$S$56,(A35-1)*56,0)-OFFSET('84p stat'!$H$1,A35*20,0)</f>
        <v>35.289862999999741</v>
      </c>
      <c r="F35" s="5">
        <f ca="1">OFFSET('84p stat'!$H$1,A35*20,0)-OFFSET('84p stat'!$K$1,A35*20,0)</f>
        <v>15.907937999999945</v>
      </c>
      <c r="G35" s="5">
        <f ca="1">OFFSET('84p stat'!$K$1,A35*20,0)-OFFSET('84p stat'!$N$1,A35*20,0)</f>
        <v>245.832404</v>
      </c>
      <c r="H35" s="5">
        <f ca="1">OFFSET('84p stat'!$N$1,A35*20,0)</f>
        <v>319.34851500000002</v>
      </c>
      <c r="I35" s="5"/>
      <c r="J35" s="5">
        <f t="shared" ca="1" si="0"/>
        <v>633.93615999999986</v>
      </c>
      <c r="K35" s="10">
        <f ca="1">E35/J35</f>
        <v>5.5667849898323754E-2</v>
      </c>
      <c r="L35">
        <f ca="1">$K$29*POWER(K35,2)*SQRT(E142/(POWER(E35,2)*$L$29)+J142/(POWER(J35,2)*$L$29))</f>
        <v>1.1126539027516397E-5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17.541199999999776</v>
      </c>
      <c r="E36" s="5">
        <f ca="1">OFFSET('84p trace'!$S$56,(A36-1)*56,0)-OFFSET('84p stat'!$H$1,A36*20,0)</f>
        <v>35.485357000000135</v>
      </c>
      <c r="F36" s="5">
        <f ca="1">OFFSET('84p stat'!$H$1,A36*20,0)-OFFSET('84p stat'!$K$1,A36*20,0)</f>
        <v>29.321737999999982</v>
      </c>
      <c r="G36" s="5">
        <f ca="1">OFFSET('84p stat'!$K$1,A36*20,0)-OFFSET('84p stat'!$N$1,A36*20,0)</f>
        <v>189.40393300000005</v>
      </c>
      <c r="H36" s="5">
        <f ca="1">OFFSET('84p stat'!$N$1,A36*20,0)</f>
        <v>521.61487199999999</v>
      </c>
      <c r="I36" s="5"/>
      <c r="J36" s="5">
        <f t="shared" ca="1" si="0"/>
        <v>793.36709999999994</v>
      </c>
      <c r="K36" s="10">
        <f ca="1">E36/J36</f>
        <v>4.4727537857317423E-2</v>
      </c>
      <c r="L36">
        <f ca="1">$K$29*POWER(K36,2)*SQRT(E143/(POWER(E36,2)*$L$29)+J143/(POWER(J36,2)*$L$29))</f>
        <v>3.9994100120249406E-6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17.4943999999997</v>
      </c>
      <c r="E37" s="5">
        <f ca="1">OFFSET('84p trace'!$S$56,(A37-1)*56,0)-OFFSET('84p stat'!$H$1,A37*20,0)</f>
        <v>266.94592900000032</v>
      </c>
      <c r="F37" s="5">
        <f ca="1">OFFSET('84p stat'!$H$1,A37*20,0)-OFFSET('84p stat'!$K$1,A37*20,0)</f>
        <v>4.6491080000000693</v>
      </c>
      <c r="G37" s="5">
        <f ca="1">OFFSET('84p stat'!$K$1,A37*20,0)-OFFSET('84p stat'!$N$1,A37*20,0)</f>
        <v>334.96342099999998</v>
      </c>
      <c r="H37" s="5">
        <f ca="1">OFFSET('84p stat'!$N$1,A37*20,0)</f>
        <v>245.270602</v>
      </c>
      <c r="I37" s="5"/>
      <c r="J37" s="5">
        <f t="shared" ca="1" si="0"/>
        <v>869.32346000000007</v>
      </c>
      <c r="K37" s="10">
        <f t="shared" ca="1" si="1"/>
        <v>0.38531505982824849</v>
      </c>
      <c r="L37">
        <f t="shared" ref="L37:L59" ca="1" si="2">$K$29*POWER(K37,2)*SQRT(G144/(POWER(G37,2)*$L$29)+J144/(POWER(J37,2)*$L$29))</f>
        <v>8.3088586359990186E-5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878.05143999999996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878.05143999999996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18.441180000000031</v>
      </c>
      <c r="E39" s="5">
        <f ca="1">OFFSET('84p trace'!$S$56,(A39-1)*56,0)-OFFSET('84p stat'!$H$1,A39*20,0)</f>
        <v>292.43206399999997</v>
      </c>
      <c r="F39" s="5">
        <f ca="1">OFFSET('84p stat'!$H$1,A39*20,0)-OFFSET('84p stat'!$K$1,A39*20,0)</f>
        <v>4.4668709999999692</v>
      </c>
      <c r="G39" s="5">
        <f ca="1">OFFSET('84p stat'!$K$1,A39*20,0)-OFFSET('84p stat'!$N$1,A39*20,0)</f>
        <v>317.21413299999995</v>
      </c>
      <c r="H39" s="5">
        <f ca="1">OFFSET('84p stat'!$N$1,A39*20,0)</f>
        <v>245.632012</v>
      </c>
      <c r="I39" s="5"/>
      <c r="J39" s="5">
        <f t="shared" ca="1" si="0"/>
        <v>878.18625999999995</v>
      </c>
      <c r="K39" s="10">
        <f t="shared" ca="1" si="1"/>
        <v>0.36121509462013213</v>
      </c>
      <c r="L39">
        <f t="shared" ca="1" si="2"/>
        <v>1.618176924897457E-3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51.449000000001433</v>
      </c>
      <c r="E40" s="5">
        <f ca="1">OFFSET('84p trace'!$S$56,(A40-1)*56,0)-OFFSET('84p stat'!$H$1,A40*20,0)</f>
        <v>9.4407190000010814</v>
      </c>
      <c r="F40" s="5">
        <f ca="1">OFFSET('84p stat'!$H$1,A40*20,0)-OFFSET('84p stat'!$K$1,A40*20,0)</f>
        <v>29.834063000000242</v>
      </c>
      <c r="G40" s="5">
        <f ca="1">OFFSET('84p stat'!$K$1,A40*20,0)-OFFSET('84p stat'!$N$1,A40*20,0)</f>
        <v>4942.6169250000003</v>
      </c>
      <c r="H40" s="5">
        <f ca="1">OFFSET('84p stat'!$N$1,A40*20,0)</f>
        <v>636.03689299999996</v>
      </c>
      <c r="I40" s="5"/>
      <c r="J40" s="5">
        <f t="shared" ca="1" si="0"/>
        <v>5669.3776000000034</v>
      </c>
      <c r="K40" s="10">
        <f t="shared" ca="1" si="1"/>
        <v>0.87180944253915937</v>
      </c>
      <c r="L40">
        <f t="shared" ca="1" si="2"/>
        <v>1.3481216552781146E-3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1482.3442000000005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1482.3442000000005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17.980999999999767</v>
      </c>
      <c r="E42" s="5">
        <f ca="1">OFFSET('84p trace'!$S$56,(A42-1)*56,0)-OFFSET('84p stat'!$H$1,A42*20,0)</f>
        <v>35.625481000000036</v>
      </c>
      <c r="F42" s="5">
        <f ca="1">OFFSET('84p stat'!$H$1,A42*20,0)-OFFSET('84p stat'!$K$1,A42*20,0)</f>
        <v>520.56616099999985</v>
      </c>
      <c r="G42" s="5">
        <f ca="1">OFFSET('84p stat'!$K$1,A42*20,0)-OFFSET('84p stat'!$N$1,A42*20,0)</f>
        <v>845.48615800000005</v>
      </c>
      <c r="H42" s="5">
        <f ca="1">OFFSET('84p stat'!$N$1,A42*20,0)</f>
        <v>0</v>
      </c>
      <c r="I42" s="5"/>
      <c r="J42" s="5">
        <f t="shared" ca="1" si="0"/>
        <v>1419.6587999999997</v>
      </c>
      <c r="K42" s="10">
        <f t="shared" ca="1" si="1"/>
        <v>0.59555588849940577</v>
      </c>
      <c r="L42">
        <f t="shared" ca="1" si="2"/>
        <v>3.006780728870089E-4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1.7437800000001289</v>
      </c>
      <c r="E43" s="5">
        <f ca="1">OFFSET('84p trace'!$S$56,(A43-1)*56,0)-OFFSET('84p stat'!$H$1,A43*20,0)</f>
        <v>35.244881999999961</v>
      </c>
      <c r="F43" s="5">
        <f ca="1">OFFSET('84p stat'!$H$1,A43*20,0)-OFFSET('84p stat'!$K$1,A43*20,0)</f>
        <v>520.29747100000009</v>
      </c>
      <c r="G43" s="5">
        <f ca="1">OFFSET('84p stat'!$K$1,A43*20,0)-OFFSET('84p stat'!$N$1,A43*20,0)</f>
        <v>393.72832699999998</v>
      </c>
      <c r="H43" s="5">
        <f ca="1">OFFSET('84p stat'!$N$1,A43*20,0)</f>
        <v>0</v>
      </c>
      <c r="I43" s="5"/>
      <c r="J43" s="5">
        <f t="shared" ca="1" si="0"/>
        <v>951.0144600000001</v>
      </c>
      <c r="K43" s="10">
        <f t="shared" ca="1" si="1"/>
        <v>0.41400877017159121</v>
      </c>
      <c r="L43">
        <f t="shared" ca="1" si="2"/>
        <v>2.5604425108704778E-4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18.048359999999661</v>
      </c>
      <c r="E44" s="5">
        <f ca="1">OFFSET('84p trace'!$S$56,(A44-1)*56,0)-OFFSET('84p stat'!$H$1,A44*20,0)</f>
        <v>35.265939000000117</v>
      </c>
      <c r="F44" s="5">
        <f ca="1">OFFSET('84p stat'!$H$1,A44*20,0)-OFFSET('84p stat'!$K$1,A44*20,0)</f>
        <v>545.37987499999997</v>
      </c>
      <c r="G44" s="5">
        <f ca="1">OFFSET('84p stat'!$K$1,A44*20,0)-OFFSET('84p stat'!$N$1,A44*20,0)</f>
        <v>245.06754599999999</v>
      </c>
      <c r="H44" s="5">
        <f ca="1">OFFSET('84p stat'!$N$1,A44*20,0)</f>
        <v>0</v>
      </c>
      <c r="I44" s="5"/>
      <c r="J44" s="5">
        <f t="shared" ref="J44:J59" ca="1" si="4">SUM(D44:H44)</f>
        <v>843.76171999999974</v>
      </c>
      <c r="K44" s="10">
        <f t="shared" ref="K44:K59" ca="1" si="5">G44/J44</f>
        <v>0.29044639048095244</v>
      </c>
      <c r="L44">
        <f t="shared" ca="1" si="2"/>
        <v>3.3948159408214907E-5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17.940359999999828</v>
      </c>
      <c r="E45" s="5">
        <f ca="1">OFFSET('84p trace'!$S$56,(A45-1)*56,0)-OFFSET('84p stat'!$H$1,A45*20,0)</f>
        <v>36.080535999999711</v>
      </c>
      <c r="F45" s="5">
        <f ca="1">OFFSET('84p stat'!$H$1,A45*20,0)-OFFSET('84p stat'!$K$1,A45*20,0)</f>
        <v>545.42265599999996</v>
      </c>
      <c r="G45" s="5">
        <f ca="1">OFFSET('84p stat'!$K$1,A45*20,0)-OFFSET('84p stat'!$N$1,A45*20,0)</f>
        <v>188.95882800000001</v>
      </c>
      <c r="H45" s="5">
        <f ca="1">OFFSET('84p stat'!$N$1,A45*20,0)</f>
        <v>0</v>
      </c>
      <c r="I45" s="5"/>
      <c r="J45" s="5">
        <f t="shared" ca="1" si="4"/>
        <v>788.40237999999954</v>
      </c>
      <c r="K45" s="10">
        <f t="shared" ca="1" si="5"/>
        <v>0.23967308165660298</v>
      </c>
      <c r="L45">
        <f t="shared" ca="1" si="2"/>
        <v>1.8395801753995604E-5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17.964979999999855</v>
      </c>
      <c r="E46" s="5">
        <f ca="1">OFFSET('84p trace'!$S$56,(A46-1)*56,0)-OFFSET('84p stat'!$H$1,A46*20,0)</f>
        <v>35.829634000000169</v>
      </c>
      <c r="F46" s="5">
        <f ca="1">OFFSET('84p stat'!$H$1,A46*20,0)-OFFSET('84p stat'!$K$1,A46*20,0)</f>
        <v>331.38192699999996</v>
      </c>
      <c r="G46" s="5">
        <f ca="1">OFFSET('84p stat'!$K$1,A46*20,0)-OFFSET('84p stat'!$N$1,A46*20,0)</f>
        <v>245.331119</v>
      </c>
      <c r="H46" s="5">
        <f ca="1">OFFSET('84p stat'!$N$1,A46*20,0)</f>
        <v>0</v>
      </c>
      <c r="I46" s="5"/>
      <c r="J46" s="5">
        <f t="shared" ca="1" si="4"/>
        <v>630.50765999999999</v>
      </c>
      <c r="K46" s="10">
        <f t="shared" ca="1" si="5"/>
        <v>0.38910093336534562</v>
      </c>
      <c r="L46">
        <f t="shared" ca="1" si="2"/>
        <v>3.6361365369514911E-4</v>
      </c>
    </row>
    <row r="47" spans="1:12" x14ac:dyDescent="0.25">
      <c r="A47">
        <v>17</v>
      </c>
      <c r="C47" t="str">
        <f ca="1">OFFSET('84p stat'!$A$1,A47*20,0)</f>
        <v>CUDA opt_one_GPU</v>
      </c>
      <c r="D47" s="5" t="e">
        <f ca="1">OFFSET('84p trace'!$R$56,(A47-1)*56,0)-OFFSET('84p trace'!$S$56,(A47-1)*56,0)</f>
        <v>#DIV/0!</v>
      </c>
      <c r="E47" s="5" t="e">
        <f ca="1">OFFSET('84p trace'!$S$56,(A47-1)*56,0)-OFFSET('84p stat'!$H$1,A47*20,0)</f>
        <v>#DIV/0!</v>
      </c>
      <c r="F47" s="5">
        <f ca="1">OFFSET('84p stat'!$H$1,A47*20,0)-OFFSET('84p stat'!$K$1,A47*20,0)</f>
        <v>0</v>
      </c>
      <c r="G47" s="5">
        <f ca="1">OFFSET('84p stat'!$K$1,A47*20,0)-OFFSET('84p stat'!$N$1,A47*20,0)</f>
        <v>0</v>
      </c>
      <c r="H47" s="5">
        <f ca="1">OFFSET('84p stat'!$N$1,A47*20,0)</f>
        <v>0</v>
      </c>
      <c r="I47" s="5"/>
      <c r="J47" s="5" t="e">
        <f t="shared" ca="1" si="4"/>
        <v>#DIV/0!</v>
      </c>
      <c r="K47" s="10" t="e">
        <f t="shared" ca="1" si="5"/>
        <v>#DIV/0!</v>
      </c>
      <c r="L47" t="e">
        <f t="shared" ca="1" si="2"/>
        <v>#DIV/0!</v>
      </c>
    </row>
    <row r="48" spans="1:12" x14ac:dyDescent="0.25">
      <c r="A48">
        <v>18</v>
      </c>
      <c r="C48" t="str">
        <f ca="1">OFFSET('84p stat'!$A$1,A48*20,0)</f>
        <v>CUDA opt_one_GPU ant</v>
      </c>
      <c r="D48" s="5" t="e">
        <f ca="1">OFFSET('84p trace'!$R$56,(A48-1)*56,0)-OFFSET('84p trace'!$S$56,(A48-1)*56,0)</f>
        <v>#DIV/0!</v>
      </c>
      <c r="E48" s="5" t="e">
        <f ca="1">OFFSET('84p trace'!$S$56,(A48-1)*56,0)-OFFSET('84p stat'!$H$1,A48*20,0)</f>
        <v>#DIV/0!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 t="e">
        <f t="shared" ca="1" si="4"/>
        <v>#DIV/0!</v>
      </c>
      <c r="K48" s="10" t="e">
        <f t="shared" ca="1" si="5"/>
        <v>#DIV/0!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CUDA opt_one_GPU ant local</v>
      </c>
      <c r="D49" s="5" t="e">
        <f ca="1">OFFSET('84p trace'!$R$56,(A49-1)*56,0)-OFFSET('84p trace'!$S$56,(A49-1)*56,0)</f>
        <v>#DIV/0!</v>
      </c>
      <c r="E49" s="5" t="e">
        <f ca="1">OFFSET('84p trace'!$S$56,(A49-1)*56,0)-OFFSET('84p stat'!$H$1,A49*20,0)</f>
        <v>#DIV/0!</v>
      </c>
      <c r="F49" s="5">
        <f ca="1">OFFSET('84p stat'!$H$1,A49*20,0)-OFFSET('84p stat'!$K$1,A49*20,0)</f>
        <v>0</v>
      </c>
      <c r="G49" s="5">
        <f ca="1">OFFSET('84p stat'!$K$1,A49*20,0)-OFFSET('84p stat'!$N$1,A49*20,0)</f>
        <v>0</v>
      </c>
      <c r="H49" s="5">
        <f ca="1">OFFSET('84p stat'!$N$1,A49*20,0)</f>
        <v>0</v>
      </c>
      <c r="I49" s="5"/>
      <c r="J49" s="5" t="e">
        <f t="shared" ca="1" si="4"/>
        <v>#DIV/0!</v>
      </c>
      <c r="K49" s="10" t="e">
        <f t="shared" ca="1" si="5"/>
        <v>#DIV/0!</v>
      </c>
      <c r="L49" t="e">
        <f t="shared" ca="1" si="2"/>
        <v>#DIV/0!</v>
      </c>
    </row>
    <row r="50" spans="1:12" x14ac:dyDescent="0.25">
      <c r="A50">
        <v>20</v>
      </c>
      <c r="C50" t="str">
        <f ca="1">OFFSET('84p stat'!$A$1,A50*20,0)</f>
        <v>non CUDA Time</v>
      </c>
      <c r="D50" s="5">
        <f ca="1">OFFSET('84p trace'!$R$56,(A50-1)*56,0)-OFFSET('84p trace'!$S$56,(A50-1)*56,0)</f>
        <v>50.504000000000815</v>
      </c>
      <c r="E50" s="5">
        <f ca="1">OFFSET('84p trace'!$S$56,(A50-1)*56,0)-OFFSET('84p stat'!$H$1,A50*20,0)</f>
        <v>0.19630099999994854</v>
      </c>
      <c r="F50" s="5">
        <f ca="1">OFFSET('84p stat'!$H$1,A50*20,0)-OFFSET('84p stat'!$K$1,A50*20,0)</f>
        <v>4.8217089999998279</v>
      </c>
      <c r="G50" s="5">
        <f ca="1">OFFSET('84p stat'!$K$1,A50*20,0)-OFFSET('84p stat'!$N$1,A50*20,0)</f>
        <v>4804.2721500000007</v>
      </c>
      <c r="H50" s="5">
        <f ca="1">OFFSET('84p stat'!$N$1,A50*20,0)</f>
        <v>246.77284</v>
      </c>
      <c r="I50" s="5"/>
      <c r="J50" s="5">
        <f t="shared" ca="1" si="4"/>
        <v>5106.5670000000009</v>
      </c>
      <c r="K50" s="10">
        <f t="shared" ca="1" si="5"/>
        <v>0.94080272519679065</v>
      </c>
      <c r="L50">
        <f t="shared" ca="1" si="2"/>
        <v>2.252945332817411E-4</v>
      </c>
    </row>
    <row r="51" spans="1:12" x14ac:dyDescent="0.25">
      <c r="A51">
        <v>21</v>
      </c>
      <c r="C51" t="str">
        <f ca="1">OFFSET('84p stat'!$A$1,A51*20,0)</f>
        <v>non CUDA</v>
      </c>
      <c r="D51" s="5">
        <f ca="1">OFFSET('84p trace'!$R$56,(A51-1)*56,0)-OFFSET('84p trace'!$S$56,(A51-1)*56,0)</f>
        <v>4743.0129999999999</v>
      </c>
      <c r="E51" s="5">
        <f ca="1">OFFSET('84p trace'!$S$56,(A51-1)*56,0)-OFFSET('84p stat'!$H$1,A51*20,0)</f>
        <v>0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t="shared" ca="1" si="4"/>
        <v>4743.0129999999999</v>
      </c>
      <c r="K51" s="10">
        <f t="shared" ca="1" si="5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non CUDA non hash</v>
      </c>
      <c r="D52" s="5">
        <f ca="1">OFFSET('84p trace'!$R$56,(A52-1)*56,0)-OFFSET('84p trace'!$S$56,(A52-1)*56,0)</f>
        <v>0.18059999999968568</v>
      </c>
      <c r="E52" s="5">
        <f ca="1">OFFSET('84p trace'!$S$56,(A52-1)*56,0)-OFFSET('84p stat'!$H$1,A52*20,0)</f>
        <v>0.13540700000066863</v>
      </c>
      <c r="F52" s="5">
        <f ca="1">OFFSET('84p stat'!$H$1,A52*20,0)-OFFSET('84p stat'!$K$1,A52*20,0)</f>
        <v>4.6031249999996362</v>
      </c>
      <c r="G52" s="5">
        <f ca="1">OFFSET('84p stat'!$K$1,A52*20,0)-OFFSET('84p stat'!$N$1,A52*20,0)</f>
        <v>4068.3078880000003</v>
      </c>
      <c r="H52" s="5">
        <f ca="1">OFFSET('84p stat'!$N$1,A52*20,0)</f>
        <v>246.44718</v>
      </c>
      <c r="I52" s="5"/>
      <c r="J52" s="5">
        <f t="shared" ca="1" si="4"/>
        <v>4319.6742000000004</v>
      </c>
      <c r="K52" s="10">
        <f t="shared" ca="1" si="5"/>
        <v>0.94180896512982393</v>
      </c>
      <c r="L52">
        <f t="shared" ca="1" si="2"/>
        <v>2.4661529191596844E-4</v>
      </c>
    </row>
    <row r="53" spans="1:12" x14ac:dyDescent="0.25">
      <c r="A53">
        <v>23</v>
      </c>
      <c r="C53" t="str">
        <f ca="1">OFFSET('84p stat'!$A$1,A53*20,0)</f>
        <v>Classic ACO</v>
      </c>
      <c r="D53" s="5">
        <f ca="1">OFFSET('84p trace'!$R$56,(A53-1)*56,0)-OFFSET('84p trace'!$S$56,(A53-1)*56,0)</f>
        <v>2198.1660000000011</v>
      </c>
      <c r="E53" s="5">
        <f ca="1">OFFSET('84p trace'!$S$56,(A53-1)*56,0)-OFFSET('84p stat'!$H$1,A53*20,0)</f>
        <v>16.496503999998822</v>
      </c>
      <c r="F53" s="5">
        <f ca="1">OFFSET('84p stat'!$H$1,A53*20,0)-OFFSET('84p stat'!$K$1,A53*20,0)</f>
        <v>7.4667379999991681</v>
      </c>
      <c r="G53" s="5">
        <f ca="1">OFFSET('84p stat'!$K$1,A53*20,0)-OFFSET('84p stat'!$N$1,A53*20,0)</f>
        <v>14132.780715000001</v>
      </c>
      <c r="H53" s="5">
        <f ca="1">OFFSET('84p stat'!$N$1,A53*20,0)</f>
        <v>450.606043</v>
      </c>
      <c r="I53" s="5"/>
      <c r="J53" s="5">
        <f t="shared" ca="1" si="4"/>
        <v>16805.516</v>
      </c>
      <c r="K53" s="10">
        <f t="shared" ca="1" si="5"/>
        <v>0.84096083184830506</v>
      </c>
      <c r="L53">
        <f t="shared" ca="1" si="2"/>
        <v>9.3388706795338814E-4</v>
      </c>
    </row>
    <row r="54" spans="1:12" x14ac:dyDescent="0.25">
      <c r="A54">
        <v>24</v>
      </c>
      <c r="C54" t="str">
        <f ca="1">OFFSET('84p stat'!$A$1,A54*20,0)</f>
        <v>Classic ACO non hash</v>
      </c>
      <c r="D54" s="5">
        <f ca="1">OFFSET('84p trace'!$R$56,(A54-1)*56,0)-OFFSET('84p trace'!$S$56,(A54-1)*56,0)</f>
        <v>0.3979999999901338</v>
      </c>
      <c r="E54" s="5">
        <f ca="1">OFFSET('84p trace'!$S$56,(A54-1)*56,0)-OFFSET('84p stat'!$H$1,A54*20,0)</f>
        <v>16.309852000005776</v>
      </c>
      <c r="F54" s="5">
        <f ca="1">OFFSET('84p stat'!$H$1,A54*20,0)-OFFSET('84p stat'!$K$1,A54*20,0)</f>
        <v>7.3379289999993489</v>
      </c>
      <c r="G54" s="5">
        <f ca="1">OFFSET('84p stat'!$K$1,A54*20,0)-OFFSET('84p stat'!$N$1,A54*20,0)</f>
        <v>12996.06647</v>
      </c>
      <c r="H54" s="5">
        <f ca="1">OFFSET('84p stat'!$N$1,A54*20,0)</f>
        <v>439.66774900000001</v>
      </c>
      <c r="I54" s="5"/>
      <c r="J54" s="5">
        <f t="shared" ca="1" si="4"/>
        <v>13459.779999999995</v>
      </c>
      <c r="K54" s="10">
        <f t="shared" ca="1" si="5"/>
        <v>0.9655482088117342</v>
      </c>
      <c r="L54">
        <f t="shared" ca="1" si="2"/>
        <v>1.6416428543972259E-3</v>
      </c>
    </row>
    <row r="55" spans="1:12" x14ac:dyDescent="0.25">
      <c r="A55">
        <v>25</v>
      </c>
      <c r="C55" t="str">
        <f ca="1">OFFSET('84p stat'!$A$1,A55*20,0)</f>
        <v>omp</v>
      </c>
      <c r="D55" s="5">
        <f ca="1">OFFSET('84p trace'!$R$56,(A55-1)*56,0)-OFFSET('84p trace'!$S$56,(A55-1)*56,0)</f>
        <v>50.476800000002186</v>
      </c>
      <c r="E55" s="5">
        <f ca="1">OFFSET('84p trace'!$S$56,(A55-1)*56,0)-OFFSET('84p stat'!$H$1,A55*20,0)</f>
        <v>0.19157199999972363</v>
      </c>
      <c r="F55" s="5">
        <f ca="1">OFFSET('84p stat'!$H$1,A55*20,0)-OFFSET('84p stat'!$K$1,A55*20,0)</f>
        <v>4.9238569999997708</v>
      </c>
      <c r="G55" s="5">
        <f ca="1">OFFSET('84p stat'!$K$1,A55*20,0)-OFFSET('84p stat'!$N$1,A55*20,0)</f>
        <v>4686.0095629999996</v>
      </c>
      <c r="H55" s="5">
        <f ca="1">OFFSET('84p stat'!$N$1,A55*20,0)</f>
        <v>246.520408</v>
      </c>
      <c r="I55" s="5"/>
      <c r="J55" s="5">
        <f t="shared" ca="1" si="4"/>
        <v>4988.1222000000016</v>
      </c>
      <c r="K55" s="10">
        <f t="shared" ca="1" si="5"/>
        <v>0.93943359346729682</v>
      </c>
      <c r="L55">
        <f t="shared" ca="1" si="2"/>
        <v>2.3711399583089838E-4</v>
      </c>
    </row>
    <row r="56" spans="1:12" x14ac:dyDescent="0.25">
      <c r="A56">
        <v>26</v>
      </c>
      <c r="C56" t="str">
        <f ca="1">OFFSET('84p stat'!$A$1,A56*20,0)</f>
        <v>omp non hash</v>
      </c>
      <c r="D56" s="5">
        <f ca="1">OFFSET('84p trace'!$R$56,(A56-1)*56,0)-OFFSET('84p trace'!$S$56,(A56-1)*56,0)</f>
        <v>0.18200000000069849</v>
      </c>
      <c r="E56" s="5">
        <f ca="1">OFFSET('84p trace'!$S$56,(A56-1)*56,0)-OFFSET('84p stat'!$H$1,A56*20,0)</f>
        <v>0.13622399999985646</v>
      </c>
      <c r="F56" s="5">
        <f ca="1">OFFSET('84p stat'!$H$1,A56*20,0)-OFFSET('84p stat'!$K$1,A56*20,0)</f>
        <v>4.6063869999998133</v>
      </c>
      <c r="G56" s="5">
        <f ca="1">OFFSET('84p stat'!$K$1,A56*20,0)-OFFSET('84p stat'!$N$1,A56*20,0)</f>
        <v>3934.6232169999998</v>
      </c>
      <c r="H56" s="5">
        <f ca="1">OFFSET('84p stat'!$N$1,A56*20,0)</f>
        <v>246.03097199999999</v>
      </c>
      <c r="I56" s="5"/>
      <c r="J56" s="5">
        <f t="shared" ca="1" si="4"/>
        <v>4185.5788000000002</v>
      </c>
      <c r="K56" s="10">
        <f t="shared" ca="1" si="5"/>
        <v>0.94004280053215095</v>
      </c>
      <c r="L56">
        <f t="shared" ca="1" si="2"/>
        <v>4.1900638056750116E-4</v>
      </c>
    </row>
    <row r="57" spans="1:12" x14ac:dyDescent="0.25">
      <c r="A57">
        <v>27</v>
      </c>
      <c r="C57" t="str">
        <f ca="1">OFFSET('84p stat'!$A$1,A57*20,0)</f>
        <v>non CUDA transp Time</v>
      </c>
      <c r="D57" s="5">
        <f ca="1">OFFSET('84p trace'!$R$56,(A57-1)*56,0)-OFFSET('84p trace'!$S$56,(A57-1)*56,0)</f>
        <v>50.58639999999923</v>
      </c>
      <c r="E57" s="5">
        <f ca="1">OFFSET('84p trace'!$S$56,(A57-1)*56,0)-OFFSET('84p stat'!$H$1,A57*20,0)</f>
        <v>0.19840000000021973</v>
      </c>
      <c r="F57" s="5">
        <f ca="1">OFFSET('84p stat'!$H$1,A57*20,0)-OFFSET('84p stat'!$K$1,A57*20,0)</f>
        <v>5.3135160000001633</v>
      </c>
      <c r="G57" s="5">
        <f ca="1">OFFSET('84p stat'!$K$1,A57*20,0)-OFFSET('84p stat'!$N$1,A57*20,0)</f>
        <v>4806.8549720000001</v>
      </c>
      <c r="H57" s="5">
        <f ca="1">OFFSET('84p stat'!$N$1,A57*20,0)</f>
        <v>257.41651200000001</v>
      </c>
      <c r="I57" s="5"/>
      <c r="J57" s="5">
        <f t="shared" ca="1" si="4"/>
        <v>5120.3697999999995</v>
      </c>
      <c r="K57" s="10">
        <f t="shared" ca="1" si="5"/>
        <v>0.93877105751229151</v>
      </c>
      <c r="L57">
        <f t="shared" ca="1" si="2"/>
        <v>4.2581526234723558E-4</v>
      </c>
    </row>
    <row r="58" spans="1:12" x14ac:dyDescent="0.25">
      <c r="A58">
        <v>28</v>
      </c>
      <c r="C58" t="str">
        <f ca="1">OFFSET('84p stat'!$A$1,A58*20,0)</f>
        <v>non CUDA transp</v>
      </c>
      <c r="D58" s="5">
        <f ca="1">OFFSET('84p trace'!$R$56,(A58-1)*56,0)-OFFSET('84p trace'!$S$56,(A58-1)*56,0)</f>
        <v>4744.1153999999988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4744.1153999999988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 non hash</v>
      </c>
      <c r="D59" s="5">
        <f ca="1">OFFSET('84p trace'!$R$56,(A59-1)*56,0)-OFFSET('84p trace'!$S$56,(A59-1)*56,0)</f>
        <v>0.18039999999928114</v>
      </c>
      <c r="E59" s="5">
        <f ca="1">OFFSET('84p trace'!$S$56,(A59-1)*56,0)-OFFSET('84p stat'!$H$1,A59*20,0)</f>
        <v>0.13550400000167429</v>
      </c>
      <c r="F59" s="5">
        <f ca="1">OFFSET('84p stat'!$H$1,A59*20,0)-OFFSET('84p stat'!$K$1,A59*20,0)</f>
        <v>5.2525679999998829</v>
      </c>
      <c r="G59" s="5">
        <f ca="1">OFFSET('84p stat'!$K$1,A59*20,0)-OFFSET('84p stat'!$N$1,A59*20,0)</f>
        <v>4065.1954570000003</v>
      </c>
      <c r="H59" s="5">
        <f ca="1">OFFSET('84p stat'!$N$1,A59*20,0)</f>
        <v>257.29547100000002</v>
      </c>
      <c r="I59" s="5"/>
      <c r="J59" s="5">
        <f t="shared" ca="1" si="4"/>
        <v>4328.059400000001</v>
      </c>
      <c r="K59" s="10">
        <f t="shared" ca="1" si="5"/>
        <v>0.93926517205378446</v>
      </c>
      <c r="L59">
        <f t="shared" ca="1" si="2"/>
        <v>2.536142245895794E-4</v>
      </c>
    </row>
    <row r="60" spans="1:12" x14ac:dyDescent="0.25">
      <c r="A60">
        <v>30</v>
      </c>
      <c r="C60" t="str">
        <f ca="1">OFFSET('84p stat'!$A$1,A60*20,0)</f>
        <v>CUDA Const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ref="J60:J65" ca="1" si="6">SUM(D60:H60)</f>
        <v>#DIV/0!</v>
      </c>
      <c r="K60" s="10" t="e">
        <f t="shared" ref="K60:K65" ca="1" si="7">G60/J60</f>
        <v>#DIV/0!</v>
      </c>
      <c r="L60" t="e">
        <f t="shared" ref="L60:L80" ca="1" si="8">$K$29*POWER(K60,2)*SQRT(G188/(POWER(G60,2)*$L$29)+J188/(POWER(J60,2)*$L$29))</f>
        <v>#DIV/0!</v>
      </c>
    </row>
    <row r="61" spans="1:12" x14ac:dyDescent="0.25">
      <c r="A61">
        <v>31</v>
      </c>
      <c r="C61" t="str">
        <f ca="1">OFFSET('84p stat'!$A$1,A61*20,0)</f>
        <v>CUDA ant Const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6"/>
        <v>#DIV/0!</v>
      </c>
      <c r="K61" s="10" t="e">
        <f t="shared" ca="1" si="7"/>
        <v>#DIV/0!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CUDA ant par Const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6"/>
        <v>#DIV/0!</v>
      </c>
      <c r="K62" s="10" t="e">
        <f t="shared" ca="1" si="7"/>
        <v>#DIV/0!</v>
      </c>
      <c r="L62" t="e">
        <f t="shared" ca="1" si="8"/>
        <v>#DIV/0!</v>
      </c>
    </row>
    <row r="63" spans="1:12" x14ac:dyDescent="0.25">
      <c r="A63">
        <v>33</v>
      </c>
      <c r="C63" t="str">
        <f ca="1">OFFSET('84p stat'!$A$1,A63*20,0)</f>
        <v>CUDA ant add CPU Const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6"/>
        <v>#DIV/0!</v>
      </c>
      <c r="K63" s="10" t="e">
        <f t="shared" ca="1" si="7"/>
        <v>#DIV/0!</v>
      </c>
      <c r="L63" t="e">
        <f t="shared" ca="1" si="8"/>
        <v>#DIV/0!</v>
      </c>
    </row>
    <row r="64" spans="1:12" x14ac:dyDescent="0.25">
      <c r="A64">
        <v>34</v>
      </c>
      <c r="C64" t="str">
        <f ca="1">OFFSET('84p stat'!$A$1,A64*20,0)</f>
        <v>CUDA opt Const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6"/>
        <v>#DIV/0!</v>
      </c>
      <c r="K64" s="10" t="e">
        <f t="shared" ca="1" si="7"/>
        <v>#DIV/0!</v>
      </c>
      <c r="L64" t="e">
        <f t="shared" ca="1" si="8"/>
        <v>#DIV/0!</v>
      </c>
    </row>
    <row r="65" spans="1:12" x14ac:dyDescent="0.25">
      <c r="A65">
        <v>35</v>
      </c>
      <c r="C65" t="str">
        <f ca="1">OFFSET('84p stat'!$A$1,A65*20,0)</f>
        <v>CUDA opt ant Const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6"/>
        <v>0</v>
      </c>
      <c r="K65" s="10" t="e">
        <f t="shared" ca="1" si="7"/>
        <v>#DIV/0!</v>
      </c>
      <c r="L65" t="e">
        <f t="shared" ca="1" si="8"/>
        <v>#DIV/0!</v>
      </c>
    </row>
    <row r="66" spans="1:12" x14ac:dyDescent="0.25">
      <c r="A66">
        <v>36</v>
      </c>
      <c r="C66" t="str">
        <f ca="1">OFFSET('84p stat'!$A$1,A66*20,0)</f>
        <v>CUDA opt ant par Const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 t="str">
        <f ca="1">OFFSET('84p stat'!$A$1,A67*20,0)</f>
        <v>CUDA ant par global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 t="str">
        <f ca="1">OFFSET('84p stat'!$A$1,A68*20,0)</f>
        <v>CUDA ant add CPU Time global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 t="str">
        <f ca="1">OFFSET('84p stat'!$A$1,A69*20,0)</f>
        <v>CUDA opt ant par global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1421.9659999999997</v>
      </c>
      <c r="E84" s="5">
        <f ca="1">OFFSET('84p trace'!$S$56,(A84-1)*56,0)</f>
        <v>1404.4613999999999</v>
      </c>
      <c r="F84" s="5">
        <f ca="1">OFFSET('84p stat'!$H$1,A84*20,0)</f>
        <v>1368.617227</v>
      </c>
      <c r="G84" s="5">
        <f ca="1">OFFSET('84p stat'!$K$1,A84*20,0)</f>
        <v>1352.3111039999999</v>
      </c>
      <c r="H84" s="5">
        <f ca="1">OFFSET('84p stat'!$N$1,A84*20,0)</f>
        <v>507.034313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1495.8483999999999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5397.552200000001</v>
      </c>
      <c r="E86" s="5">
        <f ca="1">OFFSET('84p trace'!$S$56,(A86-1)*56,0)</f>
        <v>5395.6129999999985</v>
      </c>
      <c r="F86" s="5">
        <f ca="1">OFFSET('84p stat'!$H$1,A86*20,0)</f>
        <v>5273.0701069999996</v>
      </c>
      <c r="G86" s="5">
        <f ca="1">OFFSET('84p stat'!$K$1,A86*20,0)</f>
        <v>5242.8090039999997</v>
      </c>
      <c r="H86" s="5">
        <f ca="1">OFFSET('84p stat'!$N$1,A86*20,0)</f>
        <v>1006.81826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849.7532600000003</v>
      </c>
      <c r="E87" s="5">
        <f ca="1">OFFSET('84p trace'!$S$56,(A87-1)*56,0)</f>
        <v>832.19190000000003</v>
      </c>
      <c r="F87" s="5">
        <f ca="1">OFFSET('84p stat'!$H$1,A87*20,0)</f>
        <v>796.74730099999999</v>
      </c>
      <c r="G87" s="5">
        <f ca="1">OFFSET('84p stat'!$K$1,A87*20,0)</f>
        <v>767.42851700000006</v>
      </c>
      <c r="H87" s="5">
        <f ca="1">OFFSET('84p stat'!$N$1,A87*20,0)</f>
        <v>521.738204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633.93615999999986</v>
      </c>
      <c r="E88" s="5">
        <f ca="1">OFFSET('84p trace'!$S$56,(A88-1)*56,0)</f>
        <v>616.3787199999997</v>
      </c>
      <c r="F88" s="5">
        <f ca="1">OFFSET('84p stat'!$H$1,A88*20,0)</f>
        <v>581.08885699999996</v>
      </c>
      <c r="G88" s="5">
        <f ca="1">OFFSET('84p stat'!$K$1,A88*20,0)</f>
        <v>565.18091900000002</v>
      </c>
      <c r="H88" s="5">
        <f ca="1">OFFSET('84p stat'!$N$1,A88*20,0)</f>
        <v>319.34851500000002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793.36709999999994</v>
      </c>
      <c r="E89" s="5">
        <f ca="1">OFFSET('84p trace'!$S$56,(A89-1)*56,0)</f>
        <v>775.82590000000016</v>
      </c>
      <c r="F89" s="5">
        <f ca="1">OFFSET('84p stat'!$H$1,A89*20,0)</f>
        <v>740.34054300000003</v>
      </c>
      <c r="G89" s="5">
        <f ca="1">OFFSET('84p stat'!$K$1,A89*20,0)</f>
        <v>711.01880500000004</v>
      </c>
      <c r="H89" s="5">
        <f ca="1">OFFSET('84p stat'!$N$1,A89*20,0)</f>
        <v>521.61487199999999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869.32346000000007</v>
      </c>
      <c r="E90" s="5">
        <f ca="1">OFFSET('84p trace'!$S$56,(A90-1)*56,0)</f>
        <v>851.82906000000037</v>
      </c>
      <c r="F90" s="5">
        <f ca="1">OFFSET('84p stat'!$H$1,A90*20,0)</f>
        <v>584.88313100000005</v>
      </c>
      <c r="G90" s="5">
        <f ca="1">OFFSET('84p stat'!$K$1,A90*20,0)</f>
        <v>580.23402299999998</v>
      </c>
      <c r="H90" s="5">
        <f ca="1">OFFSET('84p stat'!$N$1,A90*20,0)</f>
        <v>245.270602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878.05143999999996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878.18625999999995</v>
      </c>
      <c r="E92" s="5">
        <f ca="1">OFFSET('84p trace'!$S$56,(A92-1)*56,0)</f>
        <v>859.74507999999992</v>
      </c>
      <c r="F92" s="5">
        <f ca="1">OFFSET('84p stat'!$H$1,A92*20,0)</f>
        <v>567.31301599999995</v>
      </c>
      <c r="G92" s="5">
        <f ca="1">OFFSET('84p stat'!$K$1,A92*20,0)</f>
        <v>562.84614499999998</v>
      </c>
      <c r="H92" s="5">
        <f ca="1">OFFSET('84p stat'!$N$1,A92*20,0)</f>
        <v>245.632012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5669.3776000000025</v>
      </c>
      <c r="E93" s="5">
        <f ca="1">OFFSET('84p trace'!$S$56,(A93-1)*56,0)</f>
        <v>5617.9286000000011</v>
      </c>
      <c r="F93" s="5">
        <f ca="1">OFFSET('84p stat'!$H$1,A93*20,0)</f>
        <v>5608.487881</v>
      </c>
      <c r="G93" s="5">
        <f ca="1">OFFSET('84p stat'!$K$1,A93*20,0)</f>
        <v>5578.6538179999998</v>
      </c>
      <c r="H93" s="5">
        <f ca="1">OFFSET('84p stat'!$N$1,A93*20,0)</f>
        <v>636.03689299999996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1482.3442000000005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1419.6587999999997</v>
      </c>
      <c r="E95" s="5">
        <f ca="1">OFFSET('84p trace'!$S$56,(A95-1)*56,0)</f>
        <v>1401.6777999999999</v>
      </c>
      <c r="F95" s="5">
        <f ca="1">OFFSET('84p stat'!$H$1,A95*20,0)</f>
        <v>1366.0523189999999</v>
      </c>
      <c r="G95" s="5">
        <f ca="1">OFFSET('84p stat'!$K$1,A95*20,0)</f>
        <v>845.48615800000005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951.0144600000001</v>
      </c>
      <c r="E96" s="5">
        <f ca="1">OFFSET('84p trace'!$S$56,(A96-1)*56,0)</f>
        <v>949.27067999999997</v>
      </c>
      <c r="F96" s="5">
        <f ca="1">OFFSET('84p stat'!$H$1,A96*20,0)</f>
        <v>914.02579800000001</v>
      </c>
      <c r="G96" s="5">
        <f ca="1">OFFSET('84p stat'!$K$1,A96*20,0)</f>
        <v>393.72832699999998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843.76171999999974</v>
      </c>
      <c r="E97" s="5">
        <f ca="1">OFFSET('84p trace'!$S$56,(A97-1)*56,0)</f>
        <v>825.71336000000008</v>
      </c>
      <c r="F97" s="5">
        <f ca="1">OFFSET('84p stat'!$H$1,A97*20,0)</f>
        <v>790.44742099999996</v>
      </c>
      <c r="G97" s="5">
        <f ca="1">OFFSET('84p stat'!$K$1,A97*20,0)</f>
        <v>245.06754599999999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788.40237999999954</v>
      </c>
      <c r="E98" s="5">
        <f ca="1">OFFSET('84p trace'!$S$56,(A98-1)*56,0)</f>
        <v>770.46201999999971</v>
      </c>
      <c r="F98" s="5">
        <f ca="1">OFFSET('84p stat'!$H$1,A98*20,0)</f>
        <v>734.381484</v>
      </c>
      <c r="G98" s="5">
        <f ca="1">OFFSET('84p stat'!$K$1,A98*20,0)</f>
        <v>188.95882800000001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630.50765999999999</v>
      </c>
      <c r="E99" s="5">
        <f ca="1">OFFSET('84p trace'!$S$56,(A99-1)*56,0)</f>
        <v>612.54268000000013</v>
      </c>
      <c r="F99" s="5">
        <f ca="1">OFFSET('84p stat'!$H$1,A99*20,0)</f>
        <v>576.71304599999996</v>
      </c>
      <c r="G99" s="5">
        <f ca="1">OFFSET('84p stat'!$K$1,A99*20,0)</f>
        <v>245.331119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opt_one_GPU</v>
      </c>
      <c r="D100" s="5" t="e">
        <f ca="1">OFFSET('84p trace'!$R$56,(A100-1)*56,0)</f>
        <v>#DIV/0!</v>
      </c>
      <c r="E100" s="5" t="e">
        <f ca="1">OFFSET('84p trace'!$S$56,(A100-1)*56,0)</f>
        <v>#DIV/0!</v>
      </c>
      <c r="F100" s="5">
        <f ca="1">OFFSET('84p stat'!$H$1,A100*20,0)</f>
        <v>0</v>
      </c>
      <c r="G100" s="5">
        <f ca="1">OFFSET('84p stat'!$K$1,A100*20,0)</f>
        <v>0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opt_one_GPU ant</v>
      </c>
      <c r="D101" s="5" t="e">
        <f ca="1">OFFSET('84p trace'!$R$56,(A101-1)*56,0)</f>
        <v>#DIV/0!</v>
      </c>
      <c r="E101" s="5" t="e">
        <f ca="1">OFFSET('84p trace'!$S$56,(A101-1)*56,0)</f>
        <v>#DIV/0!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opt_one_GPU ant local</v>
      </c>
      <c r="D102" s="5" t="e">
        <f ca="1">OFFSET('84p trace'!$R$56,(A102-1)*56,0)</f>
        <v>#DIV/0!</v>
      </c>
      <c r="E102" s="5" t="e">
        <f ca="1">OFFSET('84p trace'!$S$56,(A102-1)*56,0)</f>
        <v>#DIV/0!</v>
      </c>
      <c r="F102" s="5">
        <f ca="1">OFFSET('84p stat'!$H$1,A102*20,0)</f>
        <v>0</v>
      </c>
      <c r="G102" s="5">
        <f ca="1">OFFSET('84p stat'!$K$1,A102*20,0)</f>
        <v>0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non CUDA Time</v>
      </c>
      <c r="D103" s="5">
        <f ca="1">OFFSET('84p trace'!$R$56,(A103-1)*56,0)</f>
        <v>5106.5670000000009</v>
      </c>
      <c r="E103" s="5">
        <f ca="1">OFFSET('84p trace'!$S$56,(A103-1)*56,0)</f>
        <v>5056.0630000000001</v>
      </c>
      <c r="F103" s="5">
        <f ca="1">OFFSET('84p stat'!$H$1,A103*20,0)</f>
        <v>5055.8666990000002</v>
      </c>
      <c r="G103" s="5">
        <f ca="1">OFFSET('84p stat'!$K$1,A103*20,0)</f>
        <v>5051.0449900000003</v>
      </c>
      <c r="H103" s="5">
        <f ca="1">OFFSET('84p stat'!$N$1,A103*20,0)</f>
        <v>246.77284</v>
      </c>
    </row>
    <row r="104" spans="1:8" x14ac:dyDescent="0.25">
      <c r="A104">
        <v>21</v>
      </c>
      <c r="C104" t="str">
        <f ca="1">OFFSET('84p stat'!$A$1,A104*20,0)</f>
        <v>non CUDA</v>
      </c>
      <c r="D104" s="5">
        <f ca="1">OFFSET('84p trace'!$R$56,(A104-1)*56,0)</f>
        <v>4743.0129999999999</v>
      </c>
      <c r="E104" s="5">
        <f ca="1">OFFSET('84p trace'!$S$56,(A104-1)*56,0)</f>
        <v>0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non CUDA non hash</v>
      </c>
      <c r="D105" s="5">
        <f ca="1">OFFSET('84p trace'!$R$56,(A105-1)*56,0)</f>
        <v>4319.6742000000004</v>
      </c>
      <c r="E105" s="5">
        <f ca="1">OFFSET('84p trace'!$S$56,(A105-1)*56,0)</f>
        <v>4319.4936000000007</v>
      </c>
      <c r="F105" s="5">
        <f ca="1">OFFSET('84p stat'!$H$1,A105*20,0)</f>
        <v>4319.358193</v>
      </c>
      <c r="G105" s="5">
        <f ca="1">OFFSET('84p stat'!$K$1,A105*20,0)</f>
        <v>4314.7550680000004</v>
      </c>
      <c r="H105" s="5">
        <f ca="1">OFFSET('84p stat'!$N$1,A105*20,0)</f>
        <v>246.44718</v>
      </c>
    </row>
    <row r="106" spans="1:8" x14ac:dyDescent="0.25">
      <c r="A106">
        <v>23</v>
      </c>
      <c r="C106" t="str">
        <f ca="1">OFFSET('84p stat'!$A$1,A106*20,0)</f>
        <v>Classic ACO</v>
      </c>
      <c r="D106" s="5">
        <f ca="1">OFFSET('84p trace'!$R$56,(A106-1)*56,0)</f>
        <v>16805.516</v>
      </c>
      <c r="E106" s="5">
        <f ca="1">OFFSET('84p trace'!$S$56,(A106-1)*56,0)</f>
        <v>14607.349999999999</v>
      </c>
      <c r="F106" s="5">
        <f ca="1">OFFSET('84p stat'!$H$1,A106*20,0)</f>
        <v>14590.853496</v>
      </c>
      <c r="G106" s="5">
        <f ca="1">OFFSET('84p stat'!$K$1,A106*20,0)</f>
        <v>14583.386758000001</v>
      </c>
      <c r="H106" s="5">
        <f ca="1">OFFSET('84p stat'!$N$1,A106*20,0)</f>
        <v>450.606043</v>
      </c>
    </row>
    <row r="107" spans="1:8" x14ac:dyDescent="0.25">
      <c r="A107">
        <v>24</v>
      </c>
      <c r="C107" t="str">
        <f ca="1">OFFSET('84p stat'!$A$1,A107*20,0)</f>
        <v>Classic ACO non hash</v>
      </c>
      <c r="D107" s="5">
        <f ca="1">OFFSET('84p trace'!$R$56,(A107-1)*56,0)</f>
        <v>13459.779999999995</v>
      </c>
      <c r="E107" s="5">
        <f ca="1">OFFSET('84p trace'!$S$56,(A107-1)*56,0)</f>
        <v>13459.382000000005</v>
      </c>
      <c r="F107" s="5">
        <f ca="1">OFFSET('84p stat'!$H$1,A107*20,0)</f>
        <v>13443.072147999999</v>
      </c>
      <c r="G107" s="5">
        <f ca="1">OFFSET('84p stat'!$K$1,A107*20,0)</f>
        <v>13435.734219</v>
      </c>
      <c r="H107" s="5">
        <f ca="1">OFFSET('84p stat'!$N$1,A107*20,0)</f>
        <v>439.66774900000001</v>
      </c>
    </row>
    <row r="108" spans="1:8" x14ac:dyDescent="0.25">
      <c r="A108">
        <v>25</v>
      </c>
      <c r="C108" t="str">
        <f ca="1">OFFSET('84p stat'!$A$1,A108*20,0)</f>
        <v>omp</v>
      </c>
      <c r="D108" s="5">
        <f ca="1">OFFSET('84p trace'!$R$56,(A108-1)*56,0)</f>
        <v>4988.1222000000016</v>
      </c>
      <c r="E108" s="5">
        <f ca="1">OFFSET('84p trace'!$S$56,(A108-1)*56,0)</f>
        <v>4937.6453999999994</v>
      </c>
      <c r="F108" s="5">
        <f ca="1">OFFSET('84p stat'!$H$1,A108*20,0)</f>
        <v>4937.4538279999997</v>
      </c>
      <c r="G108" s="5">
        <f ca="1">OFFSET('84p stat'!$K$1,A108*20,0)</f>
        <v>4932.5299709999999</v>
      </c>
      <c r="H108" s="5">
        <f ca="1">OFFSET('84p stat'!$N$1,A108*20,0)</f>
        <v>246.520408</v>
      </c>
    </row>
    <row r="109" spans="1:8" x14ac:dyDescent="0.25">
      <c r="A109">
        <v>26</v>
      </c>
      <c r="C109" t="str">
        <f ca="1">OFFSET('84p stat'!$A$1,A109*20,0)</f>
        <v>omp non hash</v>
      </c>
      <c r="D109" s="5">
        <f ca="1">OFFSET('84p trace'!$R$56,(A109-1)*56,0)</f>
        <v>4185.5788000000002</v>
      </c>
      <c r="E109" s="5">
        <f ca="1">OFFSET('84p trace'!$S$56,(A109-1)*56,0)</f>
        <v>4185.3967999999995</v>
      </c>
      <c r="F109" s="5">
        <f ca="1">OFFSET('84p stat'!$H$1,A109*20,0)</f>
        <v>4185.2605759999997</v>
      </c>
      <c r="G109" s="5">
        <f ca="1">OFFSET('84p stat'!$K$1,A109*20,0)</f>
        <v>4180.6541889999999</v>
      </c>
      <c r="H109" s="5">
        <f ca="1">OFFSET('84p stat'!$N$1,A109*20,0)</f>
        <v>246.03097199999999</v>
      </c>
    </row>
    <row r="110" spans="1:8" x14ac:dyDescent="0.25">
      <c r="A110">
        <v>27</v>
      </c>
      <c r="C110" t="str">
        <f ca="1">OFFSET('84p stat'!$A$1,A110*20,0)</f>
        <v>non CUDA transp Time</v>
      </c>
      <c r="D110" s="5">
        <f ca="1">OFFSET('84p trace'!$R$56,(A110-1)*56,0)</f>
        <v>5120.3697999999995</v>
      </c>
      <c r="E110" s="5">
        <f ca="1">OFFSET('84p trace'!$S$56,(A110-1)*56,0)</f>
        <v>5069.7834000000003</v>
      </c>
      <c r="F110" s="5">
        <f ca="1">OFFSET('84p stat'!$H$1,A110*20,0)</f>
        <v>5069.585</v>
      </c>
      <c r="G110" s="5">
        <f ca="1">OFFSET('84p stat'!$K$1,A110*20,0)</f>
        <v>5064.2714839999999</v>
      </c>
      <c r="H110" s="5">
        <f ca="1">OFFSET('84p stat'!$N$1,A110*20,0)</f>
        <v>257.41651200000001</v>
      </c>
    </row>
    <row r="111" spans="1:8" x14ac:dyDescent="0.25">
      <c r="A111">
        <v>28</v>
      </c>
      <c r="C111" t="str">
        <f ca="1">OFFSET('84p stat'!$A$1,A111*20,0)</f>
        <v>non CUDA transp</v>
      </c>
      <c r="D111" s="5">
        <f ca="1">OFFSET('84p trace'!$R$56,(A111-1)*56,0)</f>
        <v>4744.1153999999988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 non hash</v>
      </c>
      <c r="D112" s="5">
        <f ca="1">OFFSET('84p trace'!$R$56,(A112-1)*56,0)</f>
        <v>4328.059400000001</v>
      </c>
      <c r="E112" s="5">
        <f ca="1">OFFSET('84p trace'!$S$56,(A112-1)*56,0)</f>
        <v>4327.8790000000017</v>
      </c>
      <c r="F112" s="5">
        <f ca="1">OFFSET('84p stat'!$H$1,A112*20,0)</f>
        <v>4327.7434960000001</v>
      </c>
      <c r="G112" s="5">
        <f ca="1">OFFSET('84p stat'!$K$1,A112*20,0)</f>
        <v>4322.4909280000002</v>
      </c>
      <c r="H112" s="5">
        <f ca="1">OFFSET('84p stat'!$N$1,A112*20,0)</f>
        <v>257.29547100000002</v>
      </c>
    </row>
    <row r="113" spans="1:8" x14ac:dyDescent="0.25">
      <c r="A113">
        <v>30</v>
      </c>
      <c r="C113" t="str">
        <f ca="1">OFFSET('84p stat'!$A$1,A113*20,0)</f>
        <v>CUDA Const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 t="str">
        <f ca="1">OFFSET('84p stat'!$A$1,A114*20,0)</f>
        <v>CUDA ant Const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CUDA ant par Const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 t="str">
        <f ca="1">OFFSET('84p stat'!$A$1,A116*20,0)</f>
        <v>CUDA ant add CPU Const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CUDA opt Const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 ant Const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 ant par Const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ant par global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ant add CPU Time global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opt ant par global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2.9440120000000238</v>
      </c>
      <c r="E138" s="5">
        <f ca="1">OFFSET('84p trace'!$V$56,(A31-1)*56,0)</f>
        <v>3.2055760400000168</v>
      </c>
      <c r="F138" s="5">
        <f ca="1">OFFSET('84p stat'!$H$1,A138*20,1)</f>
        <v>3.144374</v>
      </c>
      <c r="G138" s="5">
        <f ca="1">OFFSET('84p stat'!$K$1,A138*20,1)</f>
        <v>3.1399490000000001</v>
      </c>
      <c r="H138" s="5">
        <f ca="1">OFFSET('84p stat'!$N$1,A138*20,1)</f>
        <v>2.4909720000000002</v>
      </c>
      <c r="J138" s="5">
        <f ca="1">SUM(D138:H138)</f>
        <v>14.92488304000004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158.95252543999982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158.95252543999982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154.24875316000126</v>
      </c>
      <c r="E140" s="5">
        <f ca="1">OFFSET('84p trace'!$V$56,(A33-1)*56,0)</f>
        <v>154.2496570000003</v>
      </c>
      <c r="F140" s="5">
        <f ca="1">OFFSET('84p stat'!$H$1,A140*20,1)</f>
        <v>72.719297999999995</v>
      </c>
      <c r="G140" s="5">
        <f ca="1">OFFSET('84p stat'!$K$1,A140*20,1)</f>
        <v>72.254368999999997</v>
      </c>
      <c r="H140" s="5">
        <f ca="1">OFFSET('84p stat'!$N$1,A140*20,1)</f>
        <v>43.380544</v>
      </c>
      <c r="J140" s="5">
        <f t="shared" ca="1" si="11"/>
        <v>496.85262116000149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0.48193567239999707</v>
      </c>
      <c r="E141" s="5">
        <f ca="1">OFFSET('84p trace'!$V$56,(A34-1)*56,0)</f>
        <v>0.23759844999999566</v>
      </c>
      <c r="F141" s="5">
        <f ca="1">OFFSET('84p stat'!$H$1,A141*20,1)</f>
        <v>0.16380800000000001</v>
      </c>
      <c r="G141" s="5">
        <f ca="1">OFFSET('84p stat'!$K$1,A141*20,1)</f>
        <v>0.15861600000000001</v>
      </c>
      <c r="H141" s="5">
        <f ca="1">OFFSET('84p stat'!$N$1,A141*20,1)</f>
        <v>7.4478000000000003E-2</v>
      </c>
      <c r="J141" s="5">
        <f t="shared" ca="1" si="11"/>
        <v>1.1164361223999928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0.26542129440000045</v>
      </c>
      <c r="E142" s="5">
        <f ca="1">OFFSET('84p trace'!$V$56,(A35-1)*56,0)</f>
        <v>0.20595288160000283</v>
      </c>
      <c r="F142" s="5">
        <f ca="1">OFFSET('84p stat'!$H$1,A142*20,1)</f>
        <v>0.207092</v>
      </c>
      <c r="G142" s="5">
        <f ca="1">OFFSET('84p stat'!$K$1,A142*20,1)</f>
        <v>0.20554900000000001</v>
      </c>
      <c r="H142" s="5">
        <f ca="1">OFFSET('84p stat'!$N$1,A142*20,1)</f>
        <v>8.5905999999999996E-2</v>
      </c>
      <c r="J142" s="5">
        <f t="shared" ca="1" si="11"/>
        <v>0.96992117600000327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9.7939090000001006E-2</v>
      </c>
      <c r="E143" s="5">
        <f ca="1">OFFSET('84p trace'!$V$56,(A36-1)*56,0)</f>
        <v>6.4879650000000094E-2</v>
      </c>
      <c r="F143" s="5">
        <f ca="1">OFFSET('84p stat'!$H$1,A143*20,1)</f>
        <v>6.0971999999999998E-2</v>
      </c>
      <c r="G143" s="5">
        <f ca="1">OFFSET('84p stat'!$K$1,A143*20,1)</f>
        <v>5.5546999999999999E-2</v>
      </c>
      <c r="H143" s="5">
        <f ca="1">OFFSET('84p stat'!$N$1,A143*20,1)</f>
        <v>3.1265000000000001E-2</v>
      </c>
      <c r="J143" s="5">
        <f t="shared" ca="1" si="11"/>
        <v>0.3106027400000011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0.55082420840000046</v>
      </c>
      <c r="E144" s="5">
        <f ca="1">OFFSET('84p trace'!$V$56,(A37-1)*56,0)</f>
        <v>0.54460813640001282</v>
      </c>
      <c r="F144" s="5">
        <f ca="1">OFFSET('84p stat'!$H$1,A144*20,1)</f>
        <v>0.22416800000000001</v>
      </c>
      <c r="G144" s="5">
        <f ca="1">OFFSET('84p stat'!$K$1,A144*20,1)</f>
        <v>0.22684499999999999</v>
      </c>
      <c r="H144" s="5">
        <f ca="1">OFFSET('84p stat'!$N$1,A144*20,1)</f>
        <v>6.2760000000000003E-3</v>
      </c>
      <c r="J144" s="5">
        <f t="shared" ca="1" si="11"/>
        <v>1.552721344800013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6.5293599263999784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6.5293599263999784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280.26348115240012</v>
      </c>
      <c r="E146" s="5">
        <f ca="1">OFFSET('84p trace'!$V$56,(A39-1)*56,0)</f>
        <v>274.78589863359991</v>
      </c>
      <c r="F146" s="5">
        <f ca="1">OFFSET('84p stat'!$H$1,A146*20,1)</f>
        <v>102.241328</v>
      </c>
      <c r="G146" s="5">
        <f ca="1">OFFSET('84p stat'!$K$1,A146*20,1)</f>
        <v>102.32135700000001</v>
      </c>
      <c r="H146" s="5">
        <f ca="1">OFFSET('84p stat'!$N$1,A146*20,1)</f>
        <v>7.5560000000000002E-2</v>
      </c>
      <c r="J146" s="5">
        <f t="shared" ca="1" si="11"/>
        <v>759.68762478600001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247.21820624000043</v>
      </c>
      <c r="E147" s="5">
        <f ca="1">OFFSET('84p trace'!$V$56,(A40-1)*56,0)</f>
        <v>247.56653604000115</v>
      </c>
      <c r="F147" s="5">
        <f ca="1">OFFSET('84p stat'!$H$1,A147*20,1)</f>
        <v>247.691495</v>
      </c>
      <c r="G147" s="5">
        <f ca="1">OFFSET('84p stat'!$K$1,A147*20,1)</f>
        <v>247.67833899999999</v>
      </c>
      <c r="H147" s="5">
        <f ca="1">OFFSET('84p stat'!$N$1,A147*20,1)</f>
        <v>0.110302</v>
      </c>
      <c r="J147" s="5">
        <f t="shared" ca="1" si="11"/>
        <v>990.26487828000154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168.10769636000001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168.10769636000001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6.1007905600000143</v>
      </c>
      <c r="E149" s="5">
        <f ca="1">OFFSET('84p trace'!$V$56,(A42-1)*56,0)</f>
        <v>6.165737160000015</v>
      </c>
      <c r="F149" s="5">
        <f ca="1">OFFSET('84p stat'!$H$1,A149*20,1)</f>
        <v>6.1747860000000001</v>
      </c>
      <c r="G149" s="5">
        <f ca="1">OFFSET('84p stat'!$K$1,A149*20,1)</f>
        <v>0.10732</v>
      </c>
      <c r="H149" s="5">
        <f ca="1">OFFSET('84p stat'!$N$1,A149*20,1)</f>
        <v>0</v>
      </c>
      <c r="J149" s="5">
        <f t="shared" ca="1" si="11"/>
        <v>18.54863372000003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8.7642804483999956</v>
      </c>
      <c r="E150" s="5">
        <f ca="1">OFFSET('84p trace'!$V$56,(A43-1)*56,0)</f>
        <v>8.6987423376000361</v>
      </c>
      <c r="F150" s="5">
        <f ca="1">OFFSET('84p stat'!$H$1,A150*20,1)</f>
        <v>8.5873720000000002</v>
      </c>
      <c r="G150" s="5">
        <f ca="1">OFFSET('84p stat'!$K$1,A150*20,1)</f>
        <v>3.1814000000000002E-2</v>
      </c>
      <c r="H150" s="5">
        <f ca="1">OFFSET('84p stat'!$N$1,A150*20,1)</f>
        <v>0</v>
      </c>
      <c r="J150" s="5">
        <f t="shared" ca="1" si="11"/>
        <v>26.082208786000034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0.48430852160000298</v>
      </c>
      <c r="E151" s="5">
        <f ca="1">OFFSET('84p trace'!$V$56,(A44-1)*56,0)</f>
        <v>0.14291899040000011</v>
      </c>
      <c r="F151" s="5">
        <f ca="1">OFFSET('84p stat'!$H$1,A151*20,1)</f>
        <v>0.129189</v>
      </c>
      <c r="G151" s="5">
        <f ca="1">OFFSET('84p stat'!$K$1,A151*20,1)</f>
        <v>5.7895000000000002E-2</v>
      </c>
      <c r="H151" s="5">
        <f ca="1">OFFSET('84p stat'!$N$1,A151*20,1)</f>
        <v>0</v>
      </c>
      <c r="J151" s="5">
        <f t="shared" ref="J151:J166" ca="1" si="12">SUM(D151:H151)</f>
        <v>0.81431151200000307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0.37039091560000814</v>
      </c>
      <c r="E152" s="5">
        <f ca="1">OFFSET('84p trace'!$V$56,(A45-1)*56,0)</f>
        <v>0.20950985959999907</v>
      </c>
      <c r="F152" s="5">
        <f ca="1">OFFSET('84p stat'!$H$1,A152*20,1)</f>
        <v>0.106715</v>
      </c>
      <c r="G152" s="5">
        <f ca="1">OFFSET('84p stat'!$K$1,A152*20,1)</f>
        <v>7.7720000000000003E-3</v>
      </c>
      <c r="H152" s="5">
        <f ca="1">OFFSET('84p stat'!$N$1,A152*20,1)</f>
        <v>0</v>
      </c>
      <c r="J152" s="5">
        <f t="shared" ca="1" si="12"/>
        <v>0.69438777520000716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9.8421945843999428</v>
      </c>
      <c r="E153" s="5">
        <f ca="1">OFFSET('84p trace'!$V$56,(A46-1)*56,0)</f>
        <v>9.7933613375999791</v>
      </c>
      <c r="F153" s="5">
        <f ca="1">OFFSET('84p stat'!$H$1,A153*20,1)</f>
        <v>9.8194160000000004</v>
      </c>
      <c r="G153" s="5">
        <f ca="1">OFFSET('84p stat'!$K$1,A153*20,1)</f>
        <v>5.1270000000000003E-2</v>
      </c>
      <c r="H153" s="5">
        <f ca="1">OFFSET('84p stat'!$N$1,A153*20,1)</f>
        <v>0</v>
      </c>
      <c r="J153" s="5">
        <f t="shared" ca="1" si="12"/>
        <v>29.506241921999923</v>
      </c>
    </row>
    <row r="154" spans="1:10" x14ac:dyDescent="0.25">
      <c r="A154">
        <v>17</v>
      </c>
      <c r="C154" t="str">
        <f ca="1">OFFSET('84p stat'!$A$1,A154*20,0)</f>
        <v>CUDA opt_one_GPU</v>
      </c>
      <c r="D154" s="5" t="e">
        <f ca="1">OFFSET('84p trace'!$U$56,(A47-1)*56,0)</f>
        <v>#DIV/0!</v>
      </c>
      <c r="E154" s="5" t="e">
        <f ca="1">OFFSET('84p trace'!$V$56,(A47-1)*56,0)</f>
        <v>#DIV/0!</v>
      </c>
      <c r="F154" s="5">
        <f ca="1">OFFSET('84p stat'!$H$1,A154*20,1)</f>
        <v>0</v>
      </c>
      <c r="G154" s="5">
        <f ca="1">OFFSET('84p stat'!$K$1,A154*20,1)</f>
        <v>0</v>
      </c>
      <c r="H154" s="5">
        <f ca="1">OFFSET('84p stat'!$N$1,A154*20,1)</f>
        <v>0</v>
      </c>
      <c r="J154" s="5" t="e">
        <f t="shared" ca="1" si="12"/>
        <v>#DIV/0!</v>
      </c>
    </row>
    <row r="155" spans="1:10" x14ac:dyDescent="0.25">
      <c r="A155">
        <v>18</v>
      </c>
      <c r="C155" t="str">
        <f ca="1">OFFSET('84p stat'!$A$1,A155*20,0)</f>
        <v>CUDA opt_one_GPU ant</v>
      </c>
      <c r="D155" s="5" t="e">
        <f ca="1">OFFSET('84p trace'!$U$56,(A48-1)*56,0)</f>
        <v>#DIV/0!</v>
      </c>
      <c r="E155" s="5" t="e">
        <f ca="1">OFFSET('84p trace'!$V$56,(A48-1)*56,0)</f>
        <v>#DIV/0!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 t="e">
        <f t="shared" ca="1" si="12"/>
        <v>#DIV/0!</v>
      </c>
    </row>
    <row r="156" spans="1:10" x14ac:dyDescent="0.25">
      <c r="A156">
        <v>19</v>
      </c>
      <c r="C156" t="str">
        <f ca="1">OFFSET('84p stat'!$A$1,A156*20,0)</f>
        <v>CUDA opt_one_GPU ant local</v>
      </c>
      <c r="D156" s="5" t="e">
        <f ca="1">OFFSET('84p trace'!$U$56,(A49-1)*56,0)</f>
        <v>#DIV/0!</v>
      </c>
      <c r="E156" s="5" t="e">
        <f ca="1">OFFSET('84p trace'!$V$56,(A49-1)*56,0)</f>
        <v>#DIV/0!</v>
      </c>
      <c r="F156" s="5">
        <f ca="1">OFFSET('84p stat'!$H$1,A156*20,1)</f>
        <v>0</v>
      </c>
      <c r="G156" s="5">
        <f ca="1">OFFSET('84p stat'!$K$1,A156*20,1)</f>
        <v>0</v>
      </c>
      <c r="H156" s="5">
        <f ca="1">OFFSET('84p stat'!$N$1,A156*20,1)</f>
        <v>0</v>
      </c>
      <c r="J156" s="5" t="e">
        <f t="shared" ca="1" si="12"/>
        <v>#DIV/0!</v>
      </c>
    </row>
    <row r="157" spans="1:10" x14ac:dyDescent="0.25">
      <c r="A157">
        <v>20</v>
      </c>
      <c r="C157" t="str">
        <f ca="1">OFFSET('84p stat'!$A$1,A157*20,0)</f>
        <v>non CUDA Time</v>
      </c>
      <c r="D157" s="5">
        <f ca="1">OFFSET('84p trace'!$U$56,(A50-1)*56,0)</f>
        <v>4.4455529999999177</v>
      </c>
      <c r="E157" s="5">
        <f ca="1">OFFSET('84p trace'!$V$56,(A50-1)*56,0)</f>
        <v>4.2447610000002696</v>
      </c>
      <c r="F157" s="5">
        <f ca="1">OFFSET('84p stat'!$H$1,A157*20,1)</f>
        <v>4.2434060000000002</v>
      </c>
      <c r="G157" s="5">
        <f ca="1">OFFSET('84p stat'!$K$1,A157*20,1)</f>
        <v>4.2446020000000004</v>
      </c>
      <c r="H157" s="5">
        <f ca="1">OFFSET('84p stat'!$N$1,A157*20,1)</f>
        <v>1.5997999999999998E-2</v>
      </c>
      <c r="J157" s="5">
        <f t="shared" ca="1" si="12"/>
        <v>17.194320000000186</v>
      </c>
    </row>
    <row r="158" spans="1:10" x14ac:dyDescent="0.25">
      <c r="A158">
        <v>21</v>
      </c>
      <c r="C158" t="str">
        <f ca="1">OFFSET('84p stat'!$A$1,A158*20,0)</f>
        <v>non CUDA</v>
      </c>
      <c r="D158" s="5">
        <f ca="1">OFFSET('84p trace'!$U$56,(A51-1)*56,0)</f>
        <v>12.419653000000231</v>
      </c>
      <c r="E158" s="5">
        <f ca="1">OFFSET('84p trace'!$V$56,(A51-1)*56,0)</f>
        <v>0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12"/>
        <v>12.419653000000231</v>
      </c>
    </row>
    <row r="159" spans="1:10" x14ac:dyDescent="0.25">
      <c r="A159">
        <v>22</v>
      </c>
      <c r="C159" t="str">
        <f ca="1">OFFSET('84p stat'!$A$1,A159*20,0)</f>
        <v>non CUDA non hash</v>
      </c>
      <c r="D159" s="5">
        <f ca="1">OFFSET('84p trace'!$U$56,(A52-1)*56,0)</f>
        <v>3.6578563600000806</v>
      </c>
      <c r="E159" s="5">
        <f ca="1">OFFSET('84p trace'!$V$56,(A52-1)*56,0)</f>
        <v>3.6639670400001028</v>
      </c>
      <c r="F159" s="5">
        <f ca="1">OFFSET('84p stat'!$H$1,A159*20,1)</f>
        <v>3.656479</v>
      </c>
      <c r="G159" s="5">
        <f ca="1">OFFSET('84p stat'!$K$1,A159*20,1)</f>
        <v>3.6601189999999999</v>
      </c>
      <c r="H159" s="5">
        <f ca="1">OFFSET('84p stat'!$N$1,A159*20,1)</f>
        <v>8.8389999999999996E-3</v>
      </c>
      <c r="J159" s="5">
        <f t="shared" ca="1" si="12"/>
        <v>14.647260400000183</v>
      </c>
    </row>
    <row r="160" spans="1:10" x14ac:dyDescent="0.25">
      <c r="A160">
        <v>23</v>
      </c>
      <c r="C160" t="str">
        <f ca="1">OFFSET('84p stat'!$A$1,A160*20,0)</f>
        <v>Classic ACO</v>
      </c>
      <c r="D160" s="5">
        <f ca="1">OFFSET('84p trace'!$U$56,(A53-1)*56,0)</f>
        <v>1282.5657440000007</v>
      </c>
      <c r="E160" s="5">
        <f ca="1">OFFSET('84p trace'!$V$56,(A53-1)*56,0)</f>
        <v>1159.2204999999988</v>
      </c>
      <c r="F160" s="5">
        <f ca="1">OFFSET('84p stat'!$H$1,A160*20,1)</f>
        <v>1161.2977289999999</v>
      </c>
      <c r="G160" s="5">
        <f ca="1">OFFSET('84p stat'!$K$1,A160*20,1)</f>
        <v>1161.878602</v>
      </c>
      <c r="H160" s="5">
        <f ca="1">OFFSET('84p stat'!$N$1,A160*20,1)</f>
        <v>1.985017</v>
      </c>
      <c r="J160" s="5">
        <f t="shared" ca="1" si="12"/>
        <v>4766.9475919999995</v>
      </c>
    </row>
    <row r="161" spans="1:10" x14ac:dyDescent="0.25">
      <c r="A161">
        <v>24</v>
      </c>
      <c r="C161" t="str">
        <f ca="1">OFFSET('84p stat'!$A$1,A161*20,0)</f>
        <v>Classic ACO non hash</v>
      </c>
      <c r="D161" s="5">
        <f ca="1">OFFSET('84p trace'!$U$56,(A54-1)*56,0)</f>
        <v>1440.0695999999853</v>
      </c>
      <c r="E161" s="5">
        <f ca="1">OFFSET('84p trace'!$V$56,(A54-1)*56,0)</f>
        <v>1439.3890760000004</v>
      </c>
      <c r="F161" s="5">
        <f ca="1">OFFSET('84p stat'!$H$1,A161*20,1)</f>
        <v>1439.8504390000001</v>
      </c>
      <c r="G161" s="5">
        <f ca="1">OFFSET('84p stat'!$K$1,A161*20,1)</f>
        <v>1441.498374</v>
      </c>
      <c r="H161" s="5">
        <f ca="1">OFFSET('84p stat'!$N$1,A161*20,1)</f>
        <v>4.3021440000000002</v>
      </c>
      <c r="J161" s="5">
        <f t="shared" ca="1" si="12"/>
        <v>5765.1096329999855</v>
      </c>
    </row>
    <row r="162" spans="1:10" x14ac:dyDescent="0.25">
      <c r="A162">
        <v>25</v>
      </c>
      <c r="C162" t="str">
        <f ca="1">OFFSET('84p stat'!$A$1,A162*20,0)</f>
        <v>omp</v>
      </c>
      <c r="D162" s="5">
        <f ca="1">OFFSET('84p trace'!$U$56,(A55-1)*56,0)</f>
        <v>4.5301411600002472</v>
      </c>
      <c r="E162" s="5">
        <f ca="1">OFFSET('84p trace'!$V$56,(A55-1)*56,0)</f>
        <v>4.5619288400002462</v>
      </c>
      <c r="F162" s="5">
        <f ca="1">OFFSET('84p stat'!$H$1,A162*20,1)</f>
        <v>4.5636010000000002</v>
      </c>
      <c r="G162" s="5">
        <f ca="1">OFFSET('84p stat'!$K$1,A162*20,1)</f>
        <v>4.5507030000000004</v>
      </c>
      <c r="H162" s="5">
        <f ca="1">OFFSET('84p stat'!$N$1,A162*20,1)</f>
        <v>1.3868E-2</v>
      </c>
      <c r="J162" s="5">
        <f t="shared" ca="1" si="12"/>
        <v>18.220242000000493</v>
      </c>
    </row>
    <row r="163" spans="1:10" x14ac:dyDescent="0.25">
      <c r="A163">
        <v>26</v>
      </c>
      <c r="C163" t="str">
        <f ca="1">OFFSET('84p stat'!$A$1,A163*20,0)</f>
        <v>omp non hash</v>
      </c>
      <c r="D163" s="5">
        <f ca="1">OFFSET('84p trace'!$U$56,(A56-1)*56,0)</f>
        <v>9.9929465600001048</v>
      </c>
      <c r="E163" s="5">
        <f ca="1">OFFSET('84p trace'!$V$56,(A56-1)*56,0)</f>
        <v>9.982677759999941</v>
      </c>
      <c r="F163" s="5">
        <f ca="1">OFFSET('84p stat'!$H$1,A163*20,1)</f>
        <v>9.9788010000000007</v>
      </c>
      <c r="G163" s="5">
        <f ca="1">OFFSET('84p stat'!$K$1,A163*20,1)</f>
        <v>9.9719250000000006</v>
      </c>
      <c r="H163" s="5">
        <f ca="1">OFFSET('84p stat'!$N$1,A163*20,1)</f>
        <v>5.3960000000000001E-2</v>
      </c>
      <c r="J163" s="5">
        <f t="shared" ca="1" si="12"/>
        <v>39.980310320000044</v>
      </c>
    </row>
    <row r="164" spans="1:10" x14ac:dyDescent="0.25">
      <c r="A164">
        <v>27</v>
      </c>
      <c r="C164" t="str">
        <f ca="1">OFFSET('84p stat'!$A$1,A164*20,0)</f>
        <v>non CUDA transp Time</v>
      </c>
      <c r="D164" s="5">
        <f ca="1">OFFSET('84p trace'!$U$56,(A57-1)*56,0)</f>
        <v>16.774581959999665</v>
      </c>
      <c r="E164" s="5">
        <f ca="1">OFFSET('84p trace'!$V$56,(A57-1)*56,0)</f>
        <v>15.141126440000294</v>
      </c>
      <c r="F164" s="5">
        <f ca="1">OFFSET('84p stat'!$H$1,A164*20,1)</f>
        <v>15.182172</v>
      </c>
      <c r="G164" s="5">
        <f ca="1">OFFSET('84p stat'!$K$1,A164*20,1)</f>
        <v>15.241834000000001</v>
      </c>
      <c r="H164" s="5">
        <f ca="1">OFFSET('84p stat'!$N$1,A164*20,1)</f>
        <v>2.9777000000000001E-2</v>
      </c>
      <c r="J164" s="5">
        <f t="shared" ca="1" si="12"/>
        <v>62.369491399999966</v>
      </c>
    </row>
    <row r="165" spans="1:10" x14ac:dyDescent="0.25">
      <c r="A165">
        <v>28</v>
      </c>
      <c r="C165" t="str">
        <f ca="1">OFFSET('84p stat'!$A$1,A165*20,0)</f>
        <v>non CUDA transp</v>
      </c>
      <c r="D165" s="5">
        <f ca="1">OFFSET('84p trace'!$U$56,(A58-1)*56,0)</f>
        <v>43.624352840000938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43.624352840000938</v>
      </c>
    </row>
    <row r="166" spans="1:10" x14ac:dyDescent="0.25">
      <c r="A166">
        <v>29</v>
      </c>
      <c r="C166" t="str">
        <f ca="1">OFFSET('84p stat'!$A$1,A166*20,0)</f>
        <v>non CUDA transp non hash</v>
      </c>
      <c r="D166" s="5">
        <f ca="1">OFFSET('84p trace'!$U$56,(A59-1)*56,0)</f>
        <v>3.9371616400001153</v>
      </c>
      <c r="E166" s="5">
        <f ca="1">OFFSET('84p trace'!$V$56,(A59-1)*56,0)</f>
        <v>3.9299210000002049</v>
      </c>
      <c r="F166" s="5">
        <f ca="1">OFFSET('84p stat'!$H$1,A166*20,1)</f>
        <v>3.9243380000000001</v>
      </c>
      <c r="G166" s="5">
        <f ca="1">OFFSET('84p stat'!$K$1,A166*20,1)</f>
        <v>3.912245</v>
      </c>
      <c r="H166" s="5">
        <f ca="1">OFFSET('84p stat'!$N$1,A166*20,1)</f>
        <v>1.0094000000000001E-2</v>
      </c>
      <c r="J166" s="5">
        <f t="shared" ca="1" si="12"/>
        <v>15.713759640000321</v>
      </c>
    </row>
    <row r="167" spans="1:10" x14ac:dyDescent="0.25">
      <c r="A167">
        <v>30</v>
      </c>
      <c r="C167" t="str">
        <f ca="1">OFFSET('84p stat'!$A$1,A167*20,0)</f>
        <v>CUDA Const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ref="J167:J187" ca="1" si="13">SUM(D167:H167)</f>
        <v>#DIV/0!</v>
      </c>
    </row>
    <row r="168" spans="1:10" x14ac:dyDescent="0.25">
      <c r="A168">
        <v>31</v>
      </c>
      <c r="C168" t="str">
        <f ca="1">OFFSET('84p stat'!$A$1,A168*20,0)</f>
        <v>CUDA ant Const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13"/>
        <v>#DIV/0!</v>
      </c>
    </row>
    <row r="169" spans="1:10" x14ac:dyDescent="0.25">
      <c r="A169">
        <v>32</v>
      </c>
      <c r="C169" t="str">
        <f ca="1">OFFSET('84p stat'!$A$1,A169*20,0)</f>
        <v>CUDA ant par Const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13"/>
        <v>#DIV/0!</v>
      </c>
    </row>
    <row r="170" spans="1:10" x14ac:dyDescent="0.25">
      <c r="A170">
        <v>33</v>
      </c>
      <c r="C170" t="str">
        <f ca="1">OFFSET('84p stat'!$A$1,A170*20,0)</f>
        <v>CUDA ant add CPU Const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13"/>
        <v>#DIV/0!</v>
      </c>
    </row>
    <row r="171" spans="1:10" x14ac:dyDescent="0.25">
      <c r="A171">
        <v>34</v>
      </c>
      <c r="C171" t="str">
        <f ca="1">OFFSET('84p stat'!$A$1,A171*20,0)</f>
        <v>CUDA opt Const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13"/>
        <v>#DIV/0!</v>
      </c>
    </row>
    <row r="172" spans="1:10" x14ac:dyDescent="0.25">
      <c r="A172">
        <v>35</v>
      </c>
      <c r="C172" t="str">
        <f ca="1">OFFSET('84p stat'!$A$1,A172*20,0)</f>
        <v>CUDA opt ant Const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13"/>
        <v>0</v>
      </c>
    </row>
    <row r="173" spans="1:10" x14ac:dyDescent="0.25">
      <c r="A173">
        <v>36</v>
      </c>
      <c r="C173" t="str">
        <f ca="1">OFFSET('84p stat'!$A$1,A173*20,0)</f>
        <v>CUDA opt ant par Const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 t="str">
        <f ca="1">OFFSET('84p stat'!$A$1,A174*20,0)</f>
        <v>CUDA ant par global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 t="str">
        <f ca="1">OFFSET('84p stat'!$A$1,A175*20,0)</f>
        <v>CUDA ant add CPU Time global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 t="str">
        <f ca="1">OFFSET('84p stat'!$A$1,A176*20,0)</f>
        <v>CUDA opt ant par global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0.47559891713922331</v>
      </c>
      <c r="E193" s="8">
        <f t="shared" ca="1" si="14"/>
        <v>0.49627695725802268</v>
      </c>
      <c r="F193" s="8">
        <f t="shared" ca="1" si="14"/>
        <v>0.49151657466254378</v>
      </c>
      <c r="G193" s="8">
        <f t="shared" ca="1" si="14"/>
        <v>0.49117060332230794</v>
      </c>
      <c r="H193" s="8">
        <f t="shared" ca="1" si="14"/>
        <v>0.43747726878547644</v>
      </c>
      <c r="J193" s="8">
        <f ca="1">$D$191*SQRT(J138)/$E$191</f>
        <v>1.070844813093514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3.494658843808085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3.494658843808085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3.4425630281505688</v>
      </c>
      <c r="E195" s="8">
        <f t="shared" ca="1" si="17"/>
        <v>3.4425731142016467</v>
      </c>
      <c r="F195" s="8">
        <f t="shared" ca="1" si="17"/>
        <v>2.3637193369636758</v>
      </c>
      <c r="G195" s="8">
        <f t="shared" ca="1" si="17"/>
        <v>2.3561510306022404</v>
      </c>
      <c r="H195" s="8">
        <f t="shared" ca="1" si="17"/>
        <v>1.8256543913369803</v>
      </c>
      <c r="J195" s="8">
        <f t="shared" ca="1" si="16"/>
        <v>6.1785257617788751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0.19242682136811534</v>
      </c>
      <c r="E196" s="8">
        <f t="shared" ca="1" si="18"/>
        <v>0.13511167273925545</v>
      </c>
      <c r="F196" s="8">
        <f t="shared" ca="1" si="18"/>
        <v>0.11218598957089071</v>
      </c>
      <c r="G196" s="8">
        <f t="shared" ca="1" si="18"/>
        <v>0.11039377025901417</v>
      </c>
      <c r="H196" s="8">
        <f t="shared" ca="1" si="18"/>
        <v>7.5645843877902505E-2</v>
      </c>
      <c r="J196" s="8">
        <f t="shared" ca="1" si="16"/>
        <v>0.29287884893968746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0.14280353248901384</v>
      </c>
      <c r="E197" s="8">
        <f t="shared" ca="1" si="19"/>
        <v>0.12579257449901968</v>
      </c>
      <c r="F197" s="8">
        <f t="shared" ca="1" si="19"/>
        <v>0.12613997203107347</v>
      </c>
      <c r="G197" s="8">
        <f t="shared" ca="1" si="19"/>
        <v>0.12566917190783106</v>
      </c>
      <c r="H197" s="8">
        <f t="shared" ca="1" si="19"/>
        <v>8.1242413750454268E-2</v>
      </c>
      <c r="J197" s="8">
        <f t="shared" ca="1" si="16"/>
        <v>0.27298531791001551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8.674592879714918E-2</v>
      </c>
      <c r="E198" s="8">
        <f t="shared" ca="1" si="20"/>
        <v>7.06033516824804E-2</v>
      </c>
      <c r="F198" s="8">
        <f t="shared" ca="1" si="20"/>
        <v>6.8444142948830902E-2</v>
      </c>
      <c r="G198" s="8">
        <f t="shared" ca="1" si="20"/>
        <v>6.5328302472971084E-2</v>
      </c>
      <c r="H198" s="8">
        <f t="shared" ca="1" si="20"/>
        <v>4.9011758589138581E-2</v>
      </c>
      <c r="J198" s="8">
        <f t="shared" ca="1" si="16"/>
        <v>0.15448051566356219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0.20572050354738303</v>
      </c>
      <c r="E199" s="8">
        <f t="shared" ca="1" si="21"/>
        <v>0.20455642824386083</v>
      </c>
      <c r="F199" s="8">
        <f t="shared" ca="1" si="21"/>
        <v>0.13123747854938392</v>
      </c>
      <c r="G199" s="8">
        <f t="shared" ca="1" si="21"/>
        <v>0.13201876775670951</v>
      </c>
      <c r="H199" s="8">
        <f t="shared" ca="1" si="21"/>
        <v>2.195899888428432E-2</v>
      </c>
      <c r="J199" s="8">
        <f t="shared" ca="1" si="16"/>
        <v>0.34539641915294167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0.70828227555485468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0.70828227555485468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4.6403883225330622</v>
      </c>
      <c r="E201" s="8">
        <f t="shared" ref="E201:H205" ca="1" si="24">$D$191*SQRT(E146)/$E$191</f>
        <v>4.594817750881611</v>
      </c>
      <c r="F201" s="8">
        <f t="shared" ca="1" si="24"/>
        <v>2.8027496700376218</v>
      </c>
      <c r="G201" s="8">
        <f t="shared" ca="1" si="24"/>
        <v>2.8038463761454548</v>
      </c>
      <c r="H201" s="8">
        <f t="shared" ca="1" si="24"/>
        <v>7.6193345641204113E-2</v>
      </c>
      <c r="J201" s="8">
        <f t="shared" ca="1" si="16"/>
        <v>7.6399162029146588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4.3582415286250153</v>
      </c>
      <c r="E202" s="8">
        <f t="shared" ca="1" si="24"/>
        <v>4.3613108232531843</v>
      </c>
      <c r="F202" s="8">
        <f t="shared" ca="1" si="24"/>
        <v>4.3624113680211316</v>
      </c>
      <c r="G202" s="8">
        <f t="shared" ca="1" si="24"/>
        <v>4.3622955129206913</v>
      </c>
      <c r="H202" s="8">
        <f t="shared" ca="1" si="24"/>
        <v>9.2058260161704111E-2</v>
      </c>
      <c r="J202" s="8">
        <f t="shared" ca="1" si="16"/>
        <v>8.7226160713405854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3.5938907227031152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3.5938907227031152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0.68464292905566548</v>
      </c>
      <c r="E204" s="8">
        <f t="shared" ca="1" si="24"/>
        <v>0.68827750034206492</v>
      </c>
      <c r="F204" s="8">
        <f t="shared" ca="1" si="24"/>
        <v>0.68878237343300242</v>
      </c>
      <c r="G204" s="8">
        <f t="shared" ca="1" si="24"/>
        <v>9.0805342574101874E-2</v>
      </c>
      <c r="H204" s="8">
        <f t="shared" ca="1" si="24"/>
        <v>0</v>
      </c>
      <c r="J204" s="8">
        <f t="shared" ca="1" si="16"/>
        <v>1.1937875129079889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0.82059563453108153</v>
      </c>
      <c r="E205" s="8">
        <f t="shared" ca="1" si="24"/>
        <v>0.81752172526636002</v>
      </c>
      <c r="F205" s="8">
        <f t="shared" ca="1" si="24"/>
        <v>0.81227148509842451</v>
      </c>
      <c r="G205" s="8">
        <f t="shared" ca="1" si="24"/>
        <v>4.9440198705102308E-2</v>
      </c>
      <c r="H205" s="8">
        <f t="shared" ca="1" si="24"/>
        <v>0</v>
      </c>
      <c r="J205" s="8">
        <f t="shared" ca="1" si="16"/>
        <v>1.415608796753522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0.19289995420313458</v>
      </c>
      <c r="E206" s="8">
        <f t="shared" ca="1" si="23"/>
        <v>0.10478908278257239</v>
      </c>
      <c r="F206" s="8">
        <f t="shared" ca="1" si="23"/>
        <v>9.9628556388216313E-2</v>
      </c>
      <c r="G206" s="8">
        <f t="shared" ca="1" si="23"/>
        <v>6.6694742221557468E-2</v>
      </c>
      <c r="H206" s="8">
        <f t="shared" ca="1" si="23"/>
        <v>0</v>
      </c>
      <c r="J206" s="8">
        <f t="shared" ca="1" si="16"/>
        <v>0.25013033020804221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0.16869462003092994</v>
      </c>
      <c r="E207" s="8">
        <f t="shared" ca="1" si="23"/>
        <v>0.12687419569316341</v>
      </c>
      <c r="F207" s="8">
        <f t="shared" ca="1" si="23"/>
        <v>9.0549030254332377E-2</v>
      </c>
      <c r="G207" s="8">
        <f t="shared" ca="1" si="23"/>
        <v>2.4436413484797644E-2</v>
      </c>
      <c r="H207" s="8">
        <f t="shared" ca="1" si="23"/>
        <v>0</v>
      </c>
      <c r="J207" s="8">
        <f t="shared" ca="1" si="16"/>
        <v>0.23097879024743148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0.86959501741248291</v>
      </c>
      <c r="E208" s="8">
        <f t="shared" ca="1" si="23"/>
        <v>0.86743503404605538</v>
      </c>
      <c r="F208" s="8">
        <f t="shared" ca="1" si="23"/>
        <v>0.86858814757743497</v>
      </c>
      <c r="G208" s="8">
        <f t="shared" ca="1" si="23"/>
        <v>6.2762860355468186E-2</v>
      </c>
      <c r="H208" s="8">
        <f t="shared" ca="1" si="23"/>
        <v>0</v>
      </c>
      <c r="J208" s="8">
        <f t="shared" ca="1" si="16"/>
        <v>1.5056638334472598</v>
      </c>
    </row>
    <row r="209" spans="1:10" x14ac:dyDescent="0.25">
      <c r="A209">
        <v>17</v>
      </c>
      <c r="C209" t="str">
        <f ca="1">OFFSET('84p stat'!$A$1,A209*20,0)</f>
        <v>CUDA opt_one_GPU</v>
      </c>
      <c r="D209" s="8" t="e">
        <f t="shared" ca="1" si="23"/>
        <v>#DIV/0!</v>
      </c>
      <c r="E209" s="8" t="e">
        <f t="shared" ca="1" si="23"/>
        <v>#DIV/0!</v>
      </c>
      <c r="F209" s="8">
        <f t="shared" ca="1" si="23"/>
        <v>0</v>
      </c>
      <c r="G209" s="8">
        <f t="shared" ca="1" si="23"/>
        <v>0</v>
      </c>
      <c r="H209" s="8">
        <f t="shared" ca="1" si="23"/>
        <v>0</v>
      </c>
      <c r="J209" s="8" t="e">
        <f t="shared" ca="1" si="16"/>
        <v>#DIV/0!</v>
      </c>
    </row>
    <row r="210" spans="1:10" x14ac:dyDescent="0.25">
      <c r="A210">
        <v>18</v>
      </c>
      <c r="C210" t="str">
        <f ca="1">OFFSET('84p stat'!$A$1,A210*20,0)</f>
        <v>CUDA opt_one_GPU ant</v>
      </c>
      <c r="D210" s="8" t="e">
        <f t="shared" ca="1" si="23"/>
        <v>#DIV/0!</v>
      </c>
      <c r="E210" s="8" t="e">
        <f t="shared" ca="1" si="23"/>
        <v>#DIV/0!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 t="e">
        <f t="shared" ca="1" si="16"/>
        <v>#DIV/0!</v>
      </c>
    </row>
    <row r="211" spans="1:10" x14ac:dyDescent="0.25">
      <c r="A211">
        <v>19</v>
      </c>
      <c r="C211" t="str">
        <f ca="1">OFFSET('84p stat'!$A$1,A211*20,0)</f>
        <v>CUDA opt_one_GPU ant local</v>
      </c>
      <c r="D211" s="8" t="e">
        <f t="shared" ca="1" si="23"/>
        <v>#DIV/0!</v>
      </c>
      <c r="E211" s="8" t="e">
        <f t="shared" ca="1" si="23"/>
        <v>#DIV/0!</v>
      </c>
      <c r="F211" s="8">
        <f t="shared" ca="1" si="23"/>
        <v>0</v>
      </c>
      <c r="G211" s="8">
        <f t="shared" ca="1" si="23"/>
        <v>0</v>
      </c>
      <c r="H211" s="8">
        <f t="shared" ca="1" si="23"/>
        <v>0</v>
      </c>
      <c r="J211" s="8" t="e">
        <f t="shared" ca="1" si="16"/>
        <v>#DIV/0!</v>
      </c>
    </row>
    <row r="212" spans="1:10" x14ac:dyDescent="0.25">
      <c r="A212">
        <v>20</v>
      </c>
      <c r="C212" t="str">
        <f ca="1">OFFSET('84p stat'!$A$1,A212*20,0)</f>
        <v>non CUDA Time</v>
      </c>
      <c r="D212" s="8">
        <f t="shared" ca="1" si="23"/>
        <v>0.58443197046020134</v>
      </c>
      <c r="E212" s="8">
        <f t="shared" ca="1" si="23"/>
        <v>0.5710809725004159</v>
      </c>
      <c r="F212" s="8">
        <f t="shared" ca="1" si="23"/>
        <v>0.57098981583912678</v>
      </c>
      <c r="G212" s="8">
        <f t="shared" ca="1" si="23"/>
        <v>0.57107027664202592</v>
      </c>
      <c r="H212" s="8">
        <f t="shared" ca="1" si="23"/>
        <v>3.5059354472094885E-2</v>
      </c>
      <c r="J212" s="8">
        <f t="shared" ca="1" si="16"/>
        <v>1.1493798302737064</v>
      </c>
    </row>
    <row r="213" spans="1:10" x14ac:dyDescent="0.25">
      <c r="A213">
        <v>21</v>
      </c>
      <c r="C213" t="str">
        <f ca="1">OFFSET('84p stat'!$A$1,A213*20,0)</f>
        <v>non CUDA</v>
      </c>
      <c r="D213" s="8">
        <f t="shared" ca="1" si="23"/>
        <v>0.97684532004612568</v>
      </c>
      <c r="E213" s="8">
        <f t="shared" ca="1" si="23"/>
        <v>0</v>
      </c>
      <c r="F213" s="8">
        <f t="shared" ca="1" si="23"/>
        <v>0</v>
      </c>
      <c r="G213" s="8">
        <f t="shared" ca="1" si="23"/>
        <v>0</v>
      </c>
      <c r="H213" s="8">
        <f t="shared" ca="1" si="23"/>
        <v>0</v>
      </c>
      <c r="J213" s="8">
        <f t="shared" ca="1" si="16"/>
        <v>0.97684532004612568</v>
      </c>
    </row>
    <row r="214" spans="1:10" x14ac:dyDescent="0.25">
      <c r="A214">
        <v>22</v>
      </c>
      <c r="C214" t="str">
        <f ca="1">OFFSET('84p stat'!$A$1,A214*20,0)</f>
        <v>non CUDA non hash</v>
      </c>
      <c r="D214" s="8">
        <f t="shared" ca="1" si="23"/>
        <v>0.53013245500678985</v>
      </c>
      <c r="E214" s="8">
        <f t="shared" ca="1" si="23"/>
        <v>0.5305750800945026</v>
      </c>
      <c r="F214" s="8">
        <f t="shared" ca="1" si="23"/>
        <v>0.53003263534239098</v>
      </c>
      <c r="G214" s="8">
        <f t="shared" ca="1" si="23"/>
        <v>0.53029639166036191</v>
      </c>
      <c r="H214" s="8">
        <f t="shared" ca="1" si="23"/>
        <v>2.605989347637476E-2</v>
      </c>
      <c r="J214" s="8">
        <f t="shared" ca="1" si="16"/>
        <v>1.0608384943302227</v>
      </c>
    </row>
    <row r="215" spans="1:10" x14ac:dyDescent="0.25">
      <c r="A215">
        <v>23</v>
      </c>
      <c r="C215" t="str">
        <f ca="1">OFFSET('84p stat'!$A$1,A215*20,0)</f>
        <v>Classic ACO</v>
      </c>
      <c r="D215" s="8">
        <f t="shared" ca="1" si="23"/>
        <v>9.9268369203391273</v>
      </c>
      <c r="E215" s="8">
        <f t="shared" ca="1" si="23"/>
        <v>9.4374376530920667</v>
      </c>
      <c r="F215" s="8">
        <f t="shared" ca="1" si="23"/>
        <v>9.4458894295099594</v>
      </c>
      <c r="G215" s="8">
        <f t="shared" ca="1" si="23"/>
        <v>9.44825151807804</v>
      </c>
      <c r="H215" s="8">
        <f t="shared" ca="1" si="23"/>
        <v>0.39052890564463988</v>
      </c>
      <c r="J215" s="8">
        <f t="shared" ca="1" si="16"/>
        <v>19.137766781642625</v>
      </c>
    </row>
    <row r="216" spans="1:10" x14ac:dyDescent="0.25">
      <c r="A216">
        <v>24</v>
      </c>
      <c r="C216" t="str">
        <f ca="1">OFFSET('84p stat'!$A$1,A216*20,0)</f>
        <v>Classic ACO non hash</v>
      </c>
      <c r="D216" s="8">
        <f t="shared" ref="D216:H221" ca="1" si="25">$D$191*SQRT(D161)/$E$191</f>
        <v>10.518717959295177</v>
      </c>
      <c r="E216" s="8">
        <f t="shared" ca="1" si="25"/>
        <v>10.516232285720587</v>
      </c>
      <c r="F216" s="8">
        <f t="shared" ca="1" si="25"/>
        <v>10.517917518655867</v>
      </c>
      <c r="G216" s="8">
        <f t="shared" ca="1" si="25"/>
        <v>10.52393477132807</v>
      </c>
      <c r="H216" s="8">
        <f t="shared" ca="1" si="25"/>
        <v>0.57492810664290883</v>
      </c>
      <c r="J216" s="8">
        <f t="shared" ca="1" si="16"/>
        <v>21.046256278080779</v>
      </c>
    </row>
    <row r="217" spans="1:10" x14ac:dyDescent="0.25">
      <c r="A217">
        <v>25</v>
      </c>
      <c r="C217" t="str">
        <f ca="1">OFFSET('84p stat'!$A$1,A217*20,0)</f>
        <v>omp</v>
      </c>
      <c r="D217" s="8">
        <f t="shared" ca="1" si="25"/>
        <v>0.58996593597015323</v>
      </c>
      <c r="E217" s="8">
        <f t="shared" ca="1" si="25"/>
        <v>0.592032192228513</v>
      </c>
      <c r="F217" s="8">
        <f t="shared" ca="1" si="25"/>
        <v>0.59214068601304537</v>
      </c>
      <c r="G217" s="8">
        <f t="shared" ca="1" si="25"/>
        <v>0.59130331716979234</v>
      </c>
      <c r="H217" s="8">
        <f t="shared" ca="1" si="25"/>
        <v>3.2642092089815562E-2</v>
      </c>
      <c r="J217" s="8">
        <f t="shared" ca="1" si="16"/>
        <v>1.1831726980217376</v>
      </c>
    </row>
    <row r="218" spans="1:10" x14ac:dyDescent="0.25">
      <c r="A218">
        <v>26</v>
      </c>
      <c r="C218" t="str">
        <f ca="1">OFFSET('84p stat'!$A$1,A218*20,0)</f>
        <v>omp non hash</v>
      </c>
      <c r="D218" s="8">
        <f t="shared" ca="1" si="25"/>
        <v>0.87622946201205087</v>
      </c>
      <c r="E218" s="8">
        <f t="shared" ca="1" si="25"/>
        <v>0.87577913748633884</v>
      </c>
      <c r="F218" s="8">
        <f t="shared" ca="1" si="25"/>
        <v>0.8756090671252782</v>
      </c>
      <c r="G218" s="8">
        <f t="shared" ca="1" si="25"/>
        <v>0.87530734122364129</v>
      </c>
      <c r="H218" s="8">
        <f t="shared" ca="1" si="25"/>
        <v>6.4388311982843588E-2</v>
      </c>
      <c r="J218" s="8">
        <f t="shared" ca="1" si="16"/>
        <v>1.7526457721131907</v>
      </c>
    </row>
    <row r="219" spans="1:10" x14ac:dyDescent="0.25">
      <c r="A219">
        <v>27</v>
      </c>
      <c r="C219" t="str">
        <f ca="1">OFFSET('84p stat'!$A$1,A219*20,0)</f>
        <v>non CUDA transp Time</v>
      </c>
      <c r="D219" s="8">
        <f t="shared" ca="1" si="25"/>
        <v>1.1352641459813191</v>
      </c>
      <c r="E219" s="8">
        <f t="shared" ca="1" si="25"/>
        <v>1.0785745345770512</v>
      </c>
      <c r="F219" s="8">
        <f t="shared" ca="1" si="25"/>
        <v>1.080035480483859</v>
      </c>
      <c r="G219" s="8">
        <f t="shared" ca="1" si="25"/>
        <v>1.0821555294355798</v>
      </c>
      <c r="H219" s="8">
        <f t="shared" ca="1" si="25"/>
        <v>4.7831228961840402E-2</v>
      </c>
      <c r="J219" s="8">
        <f t="shared" ca="1" si="16"/>
        <v>2.1890575056961836</v>
      </c>
    </row>
    <row r="220" spans="1:10" x14ac:dyDescent="0.25">
      <c r="A220">
        <v>28</v>
      </c>
      <c r="C220" t="str">
        <f ca="1">OFFSET('84p stat'!$A$1,A220*20,0)</f>
        <v>non CUDA transp</v>
      </c>
      <c r="D220" s="8">
        <f t="shared" ca="1" si="25"/>
        <v>1.8307775062532727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1.8307775062532727</v>
      </c>
    </row>
    <row r="221" spans="1:10" x14ac:dyDescent="0.25">
      <c r="A221">
        <v>29</v>
      </c>
      <c r="C221" t="str">
        <f ca="1">OFFSET('84p stat'!$A$1,A221*20,0)</f>
        <v>non CUDA transp non hash</v>
      </c>
      <c r="D221" s="8">
        <f t="shared" ca="1" si="25"/>
        <v>0.55000000284044437</v>
      </c>
      <c r="E221" s="8">
        <f t="shared" ca="1" si="25"/>
        <v>0.54949403115230988</v>
      </c>
      <c r="F221" s="8">
        <f t="shared" ca="1" si="25"/>
        <v>0.54910357603643412</v>
      </c>
      <c r="G221" s="8">
        <f t="shared" ca="1" si="25"/>
        <v>0.54825688125184524</v>
      </c>
      <c r="H221" s="8">
        <f t="shared" ca="1" si="25"/>
        <v>2.7848558454613048E-2</v>
      </c>
      <c r="J221" s="8">
        <f t="shared" ca="1" si="16"/>
        <v>1.0987809520830367</v>
      </c>
    </row>
    <row r="222" spans="1:10" x14ac:dyDescent="0.25">
      <c r="A222">
        <v>30</v>
      </c>
      <c r="C222" t="str">
        <f ca="1">OFFSET('84p stat'!$A$1,A222*20,0)</f>
        <v>CUDA Const</v>
      </c>
      <c r="D222" s="8" t="e">
        <f t="shared" ref="D222:H222" ca="1" si="26">$D$191*SQRT(D167)/$E$191</f>
        <v>#DIV/0!</v>
      </c>
      <c r="E222" s="8" t="e">
        <f t="shared" ca="1" si="26"/>
        <v>#DIV/0!</v>
      </c>
      <c r="F222" s="8">
        <f t="shared" ca="1" si="26"/>
        <v>0</v>
      </c>
      <c r="G222" s="8">
        <f t="shared" ca="1" si="26"/>
        <v>0</v>
      </c>
      <c r="H222" s="8">
        <f t="shared" ca="1" si="26"/>
        <v>0</v>
      </c>
      <c r="J222" s="8" t="e">
        <f t="shared" ca="1" si="16"/>
        <v>#DIV/0!</v>
      </c>
    </row>
    <row r="223" spans="1:10" x14ac:dyDescent="0.25">
      <c r="A223">
        <v>31</v>
      </c>
      <c r="C223" t="str">
        <f ca="1">OFFSET('84p stat'!$A$1,A223*20,0)</f>
        <v>CUDA ant Const</v>
      </c>
      <c r="D223" s="8" t="e">
        <f t="shared" ref="D223:H223" ca="1" si="27">$D$191*SQRT(D168)/$E$191</f>
        <v>#DIV/0!</v>
      </c>
      <c r="E223" s="8" t="e">
        <f t="shared" ca="1" si="27"/>
        <v>#DIV/0!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 t="e">
        <f t="shared" ca="1" si="16"/>
        <v>#DIV/0!</v>
      </c>
    </row>
    <row r="224" spans="1:10" x14ac:dyDescent="0.25">
      <c r="A224">
        <v>32</v>
      </c>
      <c r="C224" t="str">
        <f ca="1">OFFSET('84p stat'!$A$1,A224*20,0)</f>
        <v>CUDA ant par Const</v>
      </c>
      <c r="D224" s="8" t="e">
        <f t="shared" ref="D224:H224" ca="1" si="28">$D$191*SQRT(D169)/$E$191</f>
        <v>#DIV/0!</v>
      </c>
      <c r="E224" s="8" t="e">
        <f t="shared" ca="1" si="28"/>
        <v>#DIV/0!</v>
      </c>
      <c r="F224" s="8">
        <f t="shared" ca="1" si="28"/>
        <v>0</v>
      </c>
      <c r="G224" s="8">
        <f t="shared" ca="1" si="28"/>
        <v>0</v>
      </c>
      <c r="H224" s="8">
        <f t="shared" ca="1" si="28"/>
        <v>0</v>
      </c>
      <c r="J224" s="8" t="e">
        <f t="shared" ca="1" si="16"/>
        <v>#DIV/0!</v>
      </c>
    </row>
    <row r="225" spans="1:10" x14ac:dyDescent="0.25">
      <c r="A225">
        <v>33</v>
      </c>
      <c r="C225" t="str">
        <f ca="1">OFFSET('84p stat'!$A$1,A225*20,0)</f>
        <v>CUDA ant add CPU Const</v>
      </c>
      <c r="D225" s="8" t="e">
        <f t="shared" ref="D225:H225" ca="1" si="29">$D$191*SQRT(D170)/$E$191</f>
        <v>#DIV/0!</v>
      </c>
      <c r="E225" s="8" t="e">
        <f t="shared" ca="1" si="29"/>
        <v>#DIV/0!</v>
      </c>
      <c r="F225" s="8">
        <f t="shared" ca="1" si="29"/>
        <v>0</v>
      </c>
      <c r="G225" s="8">
        <f t="shared" ca="1" si="29"/>
        <v>0</v>
      </c>
      <c r="H225" s="8">
        <f t="shared" ca="1" si="29"/>
        <v>0</v>
      </c>
      <c r="J225" s="8" t="e">
        <f t="shared" ca="1" si="16"/>
        <v>#DIV/0!</v>
      </c>
    </row>
    <row r="226" spans="1:10" x14ac:dyDescent="0.25">
      <c r="A226">
        <v>34</v>
      </c>
      <c r="C226" t="str">
        <f ca="1">OFFSET('84p stat'!$A$1,A226*20,0)</f>
        <v>CUDA opt Const</v>
      </c>
      <c r="D226" s="8" t="e">
        <f t="shared" ref="D226:H226" ca="1" si="30">$D$191*SQRT(D171)/$E$191</f>
        <v>#DIV/0!</v>
      </c>
      <c r="E226" s="8" t="e">
        <f t="shared" ca="1" si="30"/>
        <v>#DIV/0!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 t="e">
        <f t="shared" ca="1" si="16"/>
        <v>#DIV/0!</v>
      </c>
    </row>
    <row r="227" spans="1:10" x14ac:dyDescent="0.25">
      <c r="A227">
        <v>35</v>
      </c>
      <c r="C227" t="str">
        <f ca="1">OFFSET('84p stat'!$A$1,A227*20,0)</f>
        <v>CUDA opt ant Const</v>
      </c>
      <c r="D227" s="8">
        <f t="shared" ref="D227:H227" ca="1" si="31">$D$191*SQRT(D172)/$E$191</f>
        <v>0</v>
      </c>
      <c r="E227" s="8">
        <f t="shared" ca="1" si="31"/>
        <v>0</v>
      </c>
      <c r="F227" s="8">
        <f t="shared" ca="1" si="31"/>
        <v>0</v>
      </c>
      <c r="G227" s="8">
        <f t="shared" ca="1" si="31"/>
        <v>0</v>
      </c>
      <c r="H227" s="8">
        <f t="shared" ca="1" si="31"/>
        <v>0</v>
      </c>
      <c r="J227" s="8">
        <f t="shared" ca="1" si="16"/>
        <v>0</v>
      </c>
    </row>
    <row r="228" spans="1:10" x14ac:dyDescent="0.25">
      <c r="A228">
        <v>36</v>
      </c>
      <c r="C228" t="str">
        <f ca="1">OFFSET('84p stat'!$A$1,A228*20,0)</f>
        <v>CUDA opt ant par Const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 t="str">
        <f ca="1">OFFSET('84p stat'!$A$1,A229*20,0)</f>
        <v>CUDA ant par global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 t="str">
        <f ca="1">OFFSET('84p stat'!$A$1,A230*20,0)</f>
        <v>CUDA ant add CPU Time global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 t="str">
        <f ca="1">OFFSET('84p stat'!$A$1,A231*20,0)</f>
        <v>CUDA opt ant par global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1.4559992500906867E-6</v>
      </c>
      <c r="E247" s="9">
        <f ca="1">POWER(SQRT(E138)/E84,2)</f>
        <v>1.625123865343086E-6</v>
      </c>
      <c r="F247" s="9">
        <f ca="1">POWER(SQRT(F138)/F84,2)</f>
        <v>1.6786887969708001E-6</v>
      </c>
      <c r="G247" s="9">
        <f ca="1">POWER(SQRT(G138)/G84,2)</f>
        <v>1.7169963265104028E-6</v>
      </c>
      <c r="H247" s="9">
        <f ca="1">POWER(SQRT(H138)/H84,2)</f>
        <v>9.6893388564973422E-6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7.1038252563624291E-5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5.2945366624997605E-6</v>
      </c>
      <c r="E249" s="9">
        <f t="shared" ca="1" si="48"/>
        <v>5.2983741384102832E-6</v>
      </c>
      <c r="F249" s="9">
        <f t="shared" ca="1" si="48"/>
        <v>2.6153064619235283E-6</v>
      </c>
      <c r="G249" s="9">
        <f t="shared" ca="1" si="48"/>
        <v>2.6286698227398476E-6</v>
      </c>
      <c r="H249" s="9">
        <f t="shared" ca="1" si="48"/>
        <v>4.2794979918763575E-5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6.6742642092501829E-7</v>
      </c>
      <c r="E250" s="9">
        <f t="shared" ca="1" si="49"/>
        <v>3.4308097407812678E-7</v>
      </c>
      <c r="F250" s="9">
        <f t="shared" ca="1" si="49"/>
        <v>2.5804408351931626E-7</v>
      </c>
      <c r="G250" s="9">
        <f t="shared" ca="1" si="49"/>
        <v>2.6932156362109827E-7</v>
      </c>
      <c r="H250" s="9">
        <f t="shared" ca="1" si="49"/>
        <v>2.7360417999211522E-7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6.6045725189228495E-7</v>
      </c>
      <c r="E251" s="9">
        <f t="shared" ca="1" si="50"/>
        <v>5.4209150243318107E-7</v>
      </c>
      <c r="F251" s="9">
        <f t="shared" ca="1" si="50"/>
        <v>6.1330743196173304E-7</v>
      </c>
      <c r="G251" s="9">
        <f t="shared" ca="1" si="50"/>
        <v>6.4348790118435366E-7</v>
      </c>
      <c r="H251" s="9">
        <f t="shared" ca="1" si="50"/>
        <v>8.4235216357162609E-7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1.5559931860021539E-7</v>
      </c>
      <c r="E252" s="9">
        <f t="shared" ca="1" si="51"/>
        <v>1.0779036699383178E-7</v>
      </c>
      <c r="F252" s="9">
        <f t="shared" ca="1" si="51"/>
        <v>1.1124163789069121E-7</v>
      </c>
      <c r="G252" s="9">
        <f t="shared" ca="1" si="51"/>
        <v>1.0987488517530308E-7</v>
      </c>
      <c r="H252" s="9">
        <f t="shared" ca="1" si="51"/>
        <v>1.1491017934732014E-7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7.2887024173743839E-7</v>
      </c>
      <c r="E253" s="9">
        <f t="shared" ca="1" si="52"/>
        <v>7.5054929548308612E-7</v>
      </c>
      <c r="F253" s="9">
        <f t="shared" ca="1" si="52"/>
        <v>6.5529284432901818E-7</v>
      </c>
      <c r="G253" s="9">
        <f t="shared" ca="1" si="52"/>
        <v>6.7378731359631611E-7</v>
      </c>
      <c r="H253" s="9">
        <f t="shared" ca="1" si="52"/>
        <v>1.0432585216845583E-7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8.4689718729134024E-6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3.6340695630118227E-4</v>
      </c>
      <c r="E255" s="9">
        <f t="shared" ca="1" si="54"/>
        <v>3.7175348079893805E-4</v>
      </c>
      <c r="F255" s="9">
        <f t="shared" ca="1" si="54"/>
        <v>3.1767349876293507E-4</v>
      </c>
      <c r="G255" s="9">
        <f t="shared" ca="1" si="54"/>
        <v>3.2298838087418518E-4</v>
      </c>
      <c r="H255" s="9">
        <f t="shared" ca="1" si="54"/>
        <v>1.252339324628335E-6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7.691475908055497E-6</v>
      </c>
      <c r="E256" s="9">
        <f t="shared" ca="1" si="54"/>
        <v>7.8440347578314479E-6</v>
      </c>
      <c r="F256" s="9">
        <f t="shared" ca="1" si="54"/>
        <v>7.8744371840738424E-6</v>
      </c>
      <c r="G256" s="9">
        <f t="shared" ca="1" si="54"/>
        <v>7.9584630105004614E-6</v>
      </c>
      <c r="H256" s="9">
        <f t="shared" ca="1" si="54"/>
        <v>2.7265833122472238E-7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7.650494020142027E-5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3.0270399888738883E-6</v>
      </c>
      <c r="E258" s="9">
        <f t="shared" ca="1" si="54"/>
        <v>3.1382578024130193E-6</v>
      </c>
      <c r="F258" s="9">
        <f t="shared" ca="1" si="54"/>
        <v>3.3089274493699943E-6</v>
      </c>
      <c r="G258" s="9">
        <f t="shared" ca="1" si="54"/>
        <v>1.501300607191907E-7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9.6904071666005916E-6</v>
      </c>
      <c r="E259" s="9">
        <f t="shared" ca="1" si="54"/>
        <v>9.653311772053814E-6</v>
      </c>
      <c r="F259" s="9">
        <f t="shared" ca="1" si="54"/>
        <v>1.0278822566539736E-5</v>
      </c>
      <c r="G259" s="9">
        <f t="shared" ca="1" si="54"/>
        <v>2.0522249053134579E-7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6.8027180939532562E-7</v>
      </c>
      <c r="E260" s="9">
        <f t="shared" ca="1" si="55"/>
        <v>2.0961932423950977E-7</v>
      </c>
      <c r="F260" s="9">
        <f t="shared" ca="1" si="55"/>
        <v>2.0676620793083367E-7</v>
      </c>
      <c r="G260" s="9">
        <f t="shared" ca="1" si="55"/>
        <v>9.6398317584575441E-7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5.9588777146628834E-7</v>
      </c>
      <c r="E261" s="9">
        <f t="shared" ca="1" si="56"/>
        <v>3.5294090570785149E-7</v>
      </c>
      <c r="F261" s="9">
        <f t="shared" ca="1" si="56"/>
        <v>1.9787094679343056E-7</v>
      </c>
      <c r="G261" s="9">
        <f t="shared" ca="1" si="56"/>
        <v>2.1766992053627931E-7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2.4757752250001775E-5</v>
      </c>
      <c r="E262" s="9">
        <f t="shared" ca="1" si="57"/>
        <v>2.6101115589646358E-5</v>
      </c>
      <c r="F262" s="9">
        <f t="shared" ca="1" si="57"/>
        <v>2.9523382123098926E-5</v>
      </c>
      <c r="G262" s="9">
        <f t="shared" ca="1" si="57"/>
        <v>8.5184001668205892E-7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CUDA opt_one_GPU</v>
      </c>
      <c r="D263" s="9" t="e">
        <f t="shared" ref="D263:H263" ca="1" si="58">POWER(SQRT(D154)/D100,2)</f>
        <v>#DIV/0!</v>
      </c>
      <c r="E263" s="9" t="e">
        <f t="shared" ca="1" si="58"/>
        <v>#DIV/0!</v>
      </c>
      <c r="F263" s="9" t="e">
        <f t="shared" ca="1" si="58"/>
        <v>#DIV/0!</v>
      </c>
      <c r="G263" s="9" t="e">
        <f t="shared" ca="1" si="58"/>
        <v>#DIV/0!</v>
      </c>
      <c r="H263" s="9" t="e">
        <f t="shared" ca="1" si="58"/>
        <v>#DIV/0!</v>
      </c>
    </row>
    <row r="264" spans="1:8" x14ac:dyDescent="0.25">
      <c r="A264">
        <v>18</v>
      </c>
      <c r="C264" t="str">
        <f ca="1">OFFSET('84p stat'!$A$1,A264*20,0)</f>
        <v>CUDA opt_one_GPU ant</v>
      </c>
      <c r="D264" s="9" t="e">
        <f t="shared" ref="D264:H264" ca="1" si="59">POWER(SQRT(D155)/D101,2)</f>
        <v>#DIV/0!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CUDA opt_one_GPU ant local</v>
      </c>
      <c r="D265" s="9" t="e">
        <f t="shared" ref="D265:H265" ca="1" si="60">POWER(SQRT(D156)/D102,2)</f>
        <v>#DIV/0!</v>
      </c>
      <c r="E265" s="9" t="e">
        <f t="shared" ca="1" si="60"/>
        <v>#DIV/0!</v>
      </c>
      <c r="F265" s="9" t="e">
        <f t="shared" ca="1" si="60"/>
        <v>#DIV/0!</v>
      </c>
      <c r="G265" s="9" t="e">
        <f t="shared" ca="1" si="60"/>
        <v>#DIV/0!</v>
      </c>
      <c r="H265" s="9" t="e">
        <f t="shared" ca="1" si="60"/>
        <v>#DIV/0!</v>
      </c>
    </row>
    <row r="266" spans="1:8" x14ac:dyDescent="0.25">
      <c r="A266">
        <v>20</v>
      </c>
      <c r="C266" t="str">
        <f ca="1">OFFSET('84p stat'!$A$1,A266*20,0)</f>
        <v>non CUDA Time</v>
      </c>
      <c r="D266" s="9">
        <f t="shared" ref="D266:H266" ca="1" si="61">POWER(SQRT(D157)/D103,2)</f>
        <v>1.704777573338206E-7</v>
      </c>
      <c r="E266" s="9">
        <f t="shared" ca="1" si="61"/>
        <v>1.6604595065222414E-7</v>
      </c>
      <c r="F266" s="9">
        <f t="shared" ca="1" si="61"/>
        <v>1.660058360174983E-7</v>
      </c>
      <c r="G266" s="9">
        <f t="shared" ca="1" si="61"/>
        <v>1.6636980237418628E-7</v>
      </c>
      <c r="H266" s="9">
        <f t="shared" ca="1" si="61"/>
        <v>2.627065941136897E-7</v>
      </c>
    </row>
    <row r="267" spans="1:8" x14ac:dyDescent="0.25">
      <c r="A267">
        <v>21</v>
      </c>
      <c r="C267" t="str">
        <f ca="1">OFFSET('84p stat'!$A$1,A267*20,0)</f>
        <v>non CUDA</v>
      </c>
      <c r="D267" s="9">
        <f t="shared" ref="D267:H267" ca="1" si="62">POWER(SQRT(D158)/D104,2)</f>
        <v>5.5207849692587552E-7</v>
      </c>
      <c r="E267" s="9" t="e">
        <f t="shared" ca="1" si="62"/>
        <v>#DIV/0!</v>
      </c>
      <c r="F267" s="9" t="e">
        <f t="shared" ca="1" si="62"/>
        <v>#DIV/0!</v>
      </c>
      <c r="G267" s="9" t="e">
        <f t="shared" ca="1" si="62"/>
        <v>#DIV/0!</v>
      </c>
      <c r="H267" s="9" t="e">
        <f t="shared" ca="1" si="62"/>
        <v>#DIV/0!</v>
      </c>
    </row>
    <row r="268" spans="1:8" x14ac:dyDescent="0.25">
      <c r="A268">
        <v>22</v>
      </c>
      <c r="C268" t="str">
        <f ca="1">OFFSET('84p stat'!$A$1,A268*20,0)</f>
        <v>non CUDA non hash</v>
      </c>
      <c r="D268" s="9">
        <f t="shared" ref="D268:H268" ca="1" si="63">POWER(SQRT(D159)/D105,2)</f>
        <v>1.9603095792009975E-7</v>
      </c>
      <c r="E268" s="9">
        <f t="shared" ca="1" si="63"/>
        <v>1.9637486002770939E-7</v>
      </c>
      <c r="F268" s="9">
        <f t="shared" ca="1" si="63"/>
        <v>1.9598581652230925E-7</v>
      </c>
      <c r="G268" s="9">
        <f t="shared" ca="1" si="63"/>
        <v>1.9659972708133773E-7</v>
      </c>
      <c r="H268" s="9">
        <f t="shared" ca="1" si="63"/>
        <v>1.4553097125773189E-7</v>
      </c>
    </row>
    <row r="269" spans="1:8" x14ac:dyDescent="0.25">
      <c r="A269">
        <v>23</v>
      </c>
      <c r="C269" t="str">
        <f ca="1">OFFSET('84p stat'!$A$1,A269*20,0)</f>
        <v>Classic ACO</v>
      </c>
      <c r="D269" s="9">
        <f t="shared" ref="D269:H269" ca="1" si="64">POWER(SQRT(D160)/D106,2)</f>
        <v>4.5412554579047774E-6</v>
      </c>
      <c r="E269" s="9">
        <f t="shared" ca="1" si="64"/>
        <v>5.4327933027223331E-6</v>
      </c>
      <c r="F269" s="9">
        <f t="shared" ca="1" si="64"/>
        <v>5.4548420928811172E-6</v>
      </c>
      <c r="G269" s="9">
        <f t="shared" ca="1" si="64"/>
        <v>5.4631605825996976E-6</v>
      </c>
      <c r="H269" s="9">
        <f t="shared" ca="1" si="64"/>
        <v>9.7762029131306586E-6</v>
      </c>
    </row>
    <row r="270" spans="1:8" x14ac:dyDescent="0.25">
      <c r="A270">
        <v>24</v>
      </c>
      <c r="C270" t="str">
        <f ca="1">OFFSET('84p stat'!$A$1,A270*20,0)</f>
        <v>Classic ACO non hash</v>
      </c>
      <c r="D270" s="9">
        <f t="shared" ref="D270:H270" ca="1" si="65">POWER(SQRT(D161)/D107,2)</f>
        <v>7.9489096317395344E-6</v>
      </c>
      <c r="E270" s="9">
        <f t="shared" ca="1" si="65"/>
        <v>7.9456231594897075E-6</v>
      </c>
      <c r="F270" s="9">
        <f t="shared" ca="1" si="65"/>
        <v>7.9674679327265871E-6</v>
      </c>
      <c r="G270" s="9">
        <f t="shared" ca="1" si="65"/>
        <v>7.9853020529422799E-6</v>
      </c>
      <c r="H270" s="9">
        <f t="shared" ca="1" si="65"/>
        <v>2.2255416329646904E-5</v>
      </c>
    </row>
    <row r="271" spans="1:8" x14ac:dyDescent="0.25">
      <c r="A271">
        <v>25</v>
      </c>
      <c r="C271" t="str">
        <f ca="1">OFFSET('84p stat'!$A$1,A271*20,0)</f>
        <v>omp</v>
      </c>
      <c r="D271" s="9">
        <f t="shared" ref="D271:H271" ca="1" si="66">POWER(SQRT(D162)/D108,2)</f>
        <v>1.8206965370210415E-7</v>
      </c>
      <c r="E271" s="9">
        <f t="shared" ca="1" si="66"/>
        <v>1.8711504629470701E-7</v>
      </c>
      <c r="F271" s="9">
        <f t="shared" ca="1" si="66"/>
        <v>1.8719815833905257E-7</v>
      </c>
      <c r="G271" s="9">
        <f t="shared" ca="1" si="66"/>
        <v>1.8704195224588683E-7</v>
      </c>
      <c r="H271" s="9">
        <f t="shared" ca="1" si="66"/>
        <v>2.2819602618204231E-7</v>
      </c>
    </row>
    <row r="272" spans="1:8" x14ac:dyDescent="0.25">
      <c r="A272">
        <v>26</v>
      </c>
      <c r="C272" t="str">
        <f ca="1">OFFSET('84p stat'!$A$1,A272*20,0)</f>
        <v>omp non hash</v>
      </c>
      <c r="D272" s="9">
        <f t="shared" ref="D272:H272" ca="1" si="67">POWER(SQRT(D163)/D109,2)</f>
        <v>5.7040394394044584E-7</v>
      </c>
      <c r="E272" s="9">
        <f t="shared" ca="1" si="67"/>
        <v>5.6986735169314504E-7</v>
      </c>
      <c r="F272" s="9">
        <f t="shared" ca="1" si="67"/>
        <v>5.6968312730858693E-7</v>
      </c>
      <c r="G272" s="9">
        <f t="shared" ca="1" si="67"/>
        <v>5.705457996277252E-7</v>
      </c>
      <c r="H272" s="9">
        <f t="shared" ca="1" si="67"/>
        <v>8.9144053100631814E-7</v>
      </c>
    </row>
    <row r="273" spans="1:8" x14ac:dyDescent="0.25">
      <c r="A273">
        <v>27</v>
      </c>
      <c r="C273" t="str">
        <f ca="1">OFFSET('84p stat'!$A$1,A273*20,0)</f>
        <v>non CUDA transp Time</v>
      </c>
      <c r="D273" s="9">
        <f t="shared" ref="D273:H273" ca="1" si="68">POWER(SQRT(D164)/D110,2)</f>
        <v>6.3980709387635765E-7</v>
      </c>
      <c r="E273" s="9">
        <f t="shared" ca="1" si="68"/>
        <v>5.8908691487195717E-7</v>
      </c>
      <c r="F273" s="9">
        <f t="shared" ca="1" si="68"/>
        <v>5.9073008451813353E-7</v>
      </c>
      <c r="G273" s="9">
        <f t="shared" ca="1" si="68"/>
        <v>5.9429663202595619E-7</v>
      </c>
      <c r="H273" s="9">
        <f t="shared" ca="1" si="68"/>
        <v>4.4937420386193131E-7</v>
      </c>
    </row>
    <row r="274" spans="1:8" x14ac:dyDescent="0.25">
      <c r="A274">
        <v>28</v>
      </c>
      <c r="C274" t="str">
        <f ca="1">OFFSET('84p stat'!$A$1,A274*20,0)</f>
        <v>non CUDA transp</v>
      </c>
      <c r="D274" s="9">
        <f t="shared" ref="D274:H274" ca="1" si="69">POWER(SQRT(D165)/D111,2)</f>
        <v>1.9382888971057178E-6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 non hash</v>
      </c>
      <c r="D275" s="9">
        <f t="shared" ref="D275:H275" ca="1" si="70">POWER(SQRT(D166)/D112,2)</f>
        <v>2.1018262899778361E-7</v>
      </c>
      <c r="E275" s="9">
        <f t="shared" ca="1" si="70"/>
        <v>2.098135828042852E-7</v>
      </c>
      <c r="F275" s="9">
        <f t="shared" ca="1" si="70"/>
        <v>2.0952863368902908E-7</v>
      </c>
      <c r="G275" s="9">
        <f t="shared" ca="1" si="70"/>
        <v>2.0939092877777594E-7</v>
      </c>
      <c r="H275" s="9">
        <f t="shared" ca="1" si="70"/>
        <v>1.5247513165859601E-7</v>
      </c>
    </row>
    <row r="276" spans="1:8" x14ac:dyDescent="0.25">
      <c r="A276">
        <v>30</v>
      </c>
      <c r="C276" t="str">
        <f ca="1">OFFSET('84p stat'!$A$1,A276*20,0)</f>
        <v>CUDA Const</v>
      </c>
      <c r="D276" s="9" t="e">
        <f t="shared" ref="D276:H276" ca="1" si="71">POWER(SQRT(D167)/D113,2)</f>
        <v>#DIV/0!</v>
      </c>
      <c r="E276" s="9" t="e">
        <f t="shared" ca="1" si="71"/>
        <v>#DIV/0!</v>
      </c>
      <c r="F276" s="9" t="e">
        <f t="shared" ca="1" si="71"/>
        <v>#DIV/0!</v>
      </c>
      <c r="G276" s="9" t="e">
        <f t="shared" ca="1" si="71"/>
        <v>#DIV/0!</v>
      </c>
      <c r="H276" s="9" t="e">
        <f t="shared" ca="1" si="71"/>
        <v>#DIV/0!</v>
      </c>
    </row>
    <row r="277" spans="1:8" x14ac:dyDescent="0.25">
      <c r="A277">
        <v>31</v>
      </c>
      <c r="C277" t="str">
        <f ca="1">OFFSET('84p stat'!$A$1,A277*20,0)</f>
        <v>CUDA ant Const</v>
      </c>
      <c r="D277" s="9" t="e">
        <f t="shared" ref="D277:H277" ca="1" si="72">POWER(SQRT(D168)/D114,2)</f>
        <v>#DIV/0!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CUDA ant par Const</v>
      </c>
      <c r="D278" s="9" t="e">
        <f t="shared" ref="D278:H278" ca="1" si="73">POWER(SQRT(D169)/D115,2)</f>
        <v>#DIV/0!</v>
      </c>
      <c r="E278" s="9" t="e">
        <f t="shared" ca="1" si="73"/>
        <v>#DIV/0!</v>
      </c>
      <c r="F278" s="9" t="e">
        <f t="shared" ca="1" si="73"/>
        <v>#DIV/0!</v>
      </c>
      <c r="G278" s="9" t="e">
        <f t="shared" ca="1" si="73"/>
        <v>#DIV/0!</v>
      </c>
      <c r="H278" s="9" t="e">
        <f t="shared" ca="1" si="73"/>
        <v>#DIV/0!</v>
      </c>
    </row>
    <row r="279" spans="1:8" x14ac:dyDescent="0.25">
      <c r="A279">
        <v>33</v>
      </c>
      <c r="C279" t="str">
        <f ca="1">OFFSET('84p stat'!$A$1,A279*20,0)</f>
        <v>CUDA ant add CPU Const</v>
      </c>
      <c r="D279" s="9" t="e">
        <f t="shared" ref="D279:H279" ca="1" si="74">POWER(SQRT(D170)/D116,2)</f>
        <v>#DIV/0!</v>
      </c>
      <c r="E279" s="9" t="e">
        <f t="shared" ca="1" si="74"/>
        <v>#DIV/0!</v>
      </c>
      <c r="F279" s="9" t="e">
        <f t="shared" ca="1" si="74"/>
        <v>#DIV/0!</v>
      </c>
      <c r="G279" s="9" t="e">
        <f t="shared" ca="1" si="74"/>
        <v>#DIV/0!</v>
      </c>
      <c r="H279" s="9" t="e">
        <f t="shared" ca="1" si="74"/>
        <v>#DIV/0!</v>
      </c>
    </row>
    <row r="280" spans="1:8" x14ac:dyDescent="0.25">
      <c r="A280">
        <v>34</v>
      </c>
      <c r="C280" t="str">
        <f ca="1">OFFSET('84p stat'!$A$1,A280*20,0)</f>
        <v>CUDA opt Const</v>
      </c>
      <c r="D280" s="9" t="e">
        <f t="shared" ref="D280:H280" ca="1" si="75">POWER(SQRT(D171)/D117,2)</f>
        <v>#DIV/0!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opt ant Const</v>
      </c>
      <c r="D281" s="9" t="e">
        <f t="shared" ref="D281:H281" ca="1" si="76">POWER(SQRT(D172)/D118,2)</f>
        <v>#DIV/0!</v>
      </c>
      <c r="E281" s="9" t="e">
        <f t="shared" ca="1" si="76"/>
        <v>#DIV/0!</v>
      </c>
      <c r="F281" s="9" t="e">
        <f t="shared" ca="1" si="76"/>
        <v>#DIV/0!</v>
      </c>
      <c r="G281" s="9" t="e">
        <f t="shared" ca="1" si="76"/>
        <v>#DIV/0!</v>
      </c>
      <c r="H281" s="9" t="e">
        <f t="shared" ca="1" si="76"/>
        <v>#DIV/0!</v>
      </c>
    </row>
    <row r="282" spans="1:8" x14ac:dyDescent="0.25">
      <c r="A282">
        <v>36</v>
      </c>
      <c r="C282" t="str">
        <f ca="1">OFFSET('84p stat'!$A$1,A282*20,0)</f>
        <v>CUDA opt ant par Const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 t="str">
        <f ca="1">OFFSET('84p stat'!$A$1,A283*20,0)</f>
        <v>CUDA ant par global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 t="str">
        <f ca="1">OFFSET('84p stat'!$A$1,A284*20,0)</f>
        <v>CUDA ant add CPU Time global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 t="str">
        <f ca="1">OFFSET('84p stat'!$A$1,A285*20,0)</f>
        <v>CUDA opt ant par global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174" workbookViewId="0">
      <selection activeCell="A182" sqref="A182:A201"/>
    </sheetView>
  </sheetViews>
  <sheetFormatPr defaultRowHeight="15" x14ac:dyDescent="0.25"/>
  <cols>
    <col min="1" max="1" width="27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92.873627999999997</v>
      </c>
      <c r="I2">
        <v>3.3400000000000001E-3</v>
      </c>
      <c r="J2" t="s">
        <v>3</v>
      </c>
      <c r="K2">
        <v>91.733767999999998</v>
      </c>
      <c r="L2">
        <v>3.2989999999999998E-3</v>
      </c>
      <c r="M2" t="s">
        <v>4</v>
      </c>
      <c r="N2">
        <v>25.933781</v>
      </c>
      <c r="O2">
        <v>1.776E-3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185.97149899999999</v>
      </c>
      <c r="I3">
        <v>1.9803000000000001E-2</v>
      </c>
      <c r="J3" t="s">
        <v>3</v>
      </c>
      <c r="K3">
        <v>183.69814299999999</v>
      </c>
      <c r="L3">
        <v>1.9570000000000001E-2</v>
      </c>
      <c r="M3" t="s">
        <v>4</v>
      </c>
      <c r="N3">
        <v>52.117766000000003</v>
      </c>
      <c r="O3">
        <v>1.2723E-2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279.07298200000002</v>
      </c>
      <c r="I4">
        <v>5.6998E-2</v>
      </c>
      <c r="J4" t="s">
        <v>3</v>
      </c>
      <c r="K4">
        <v>275.666068</v>
      </c>
      <c r="L4">
        <v>5.6609E-2</v>
      </c>
      <c r="M4" t="s">
        <v>4</v>
      </c>
      <c r="N4">
        <v>78.302263999999994</v>
      </c>
      <c r="O4">
        <v>4.0537999999999998E-2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372.175186</v>
      </c>
      <c r="I5">
        <v>0.114327</v>
      </c>
      <c r="J5" t="s">
        <v>3</v>
      </c>
      <c r="K5">
        <v>367.634162</v>
      </c>
      <c r="L5">
        <v>0.113996</v>
      </c>
      <c r="M5" t="s">
        <v>4</v>
      </c>
      <c r="N5">
        <v>104.488461</v>
      </c>
      <c r="O5">
        <v>8.3368999999999999E-2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465.271096</v>
      </c>
      <c r="I6">
        <v>0.19133700000000001</v>
      </c>
      <c r="J6" t="s">
        <v>3</v>
      </c>
      <c r="K6">
        <v>459.597419</v>
      </c>
      <c r="L6">
        <v>0.19065699999999999</v>
      </c>
      <c r="M6" t="s">
        <v>4</v>
      </c>
      <c r="N6">
        <v>130.67109500000001</v>
      </c>
      <c r="O6">
        <v>0.14072599999999999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558.36972200000002</v>
      </c>
      <c r="I7">
        <v>0.28529500000000002</v>
      </c>
      <c r="J7" t="s">
        <v>3</v>
      </c>
      <c r="K7">
        <v>551.56291699999997</v>
      </c>
      <c r="L7">
        <v>0.28468500000000002</v>
      </c>
      <c r="M7" t="s">
        <v>4</v>
      </c>
      <c r="N7">
        <v>156.857968</v>
      </c>
      <c r="O7">
        <v>0.21509400000000001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651.47702800000002</v>
      </c>
      <c r="I8">
        <v>0.39574599999999999</v>
      </c>
      <c r="J8" t="s">
        <v>3</v>
      </c>
      <c r="K8">
        <v>643.53698099999997</v>
      </c>
      <c r="L8">
        <v>0.39432800000000001</v>
      </c>
      <c r="M8" t="s">
        <v>4</v>
      </c>
      <c r="N8">
        <v>183.05113900000001</v>
      </c>
      <c r="O8">
        <v>0.30341000000000001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744.56187999999997</v>
      </c>
      <c r="I9">
        <v>0.51978400000000002</v>
      </c>
      <c r="J9" t="s">
        <v>3</v>
      </c>
      <c r="K9">
        <v>735.48964000000001</v>
      </c>
      <c r="L9">
        <v>0.517961</v>
      </c>
      <c r="M9" t="s">
        <v>4</v>
      </c>
      <c r="N9">
        <v>209.223061</v>
      </c>
      <c r="O9">
        <v>0.40113599999999999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837.66227300000003</v>
      </c>
      <c r="I10">
        <v>0.66879699999999997</v>
      </c>
      <c r="J10" t="s">
        <v>3</v>
      </c>
      <c r="K10">
        <v>827.45706700000005</v>
      </c>
      <c r="L10">
        <v>0.66637900000000005</v>
      </c>
      <c r="M10" t="s">
        <v>4</v>
      </c>
      <c r="N10">
        <v>235.41153600000001</v>
      </c>
      <c r="O10">
        <v>0.52009000000000005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930.76222199999995</v>
      </c>
      <c r="I11">
        <v>0.82006599999999996</v>
      </c>
      <c r="J11" t="s">
        <v>3</v>
      </c>
      <c r="K11">
        <v>919.42359399999998</v>
      </c>
      <c r="L11">
        <v>0.817191</v>
      </c>
      <c r="M11" t="s">
        <v>4</v>
      </c>
      <c r="N11">
        <v>261.59280100000001</v>
      </c>
      <c r="O11">
        <v>0.64769500000000002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1023.858262</v>
      </c>
      <c r="I12">
        <v>1.008006</v>
      </c>
      <c r="J12" t="s">
        <v>3</v>
      </c>
      <c r="K12">
        <v>1011.386569</v>
      </c>
      <c r="L12">
        <v>1.0043040000000001</v>
      </c>
      <c r="M12" t="s">
        <v>4</v>
      </c>
      <c r="N12">
        <v>287.777693</v>
      </c>
      <c r="O12">
        <v>0.79991900000000005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1116.954082</v>
      </c>
      <c r="I13">
        <v>1.2050920000000001</v>
      </c>
      <c r="J13" t="s">
        <v>3</v>
      </c>
      <c r="K13">
        <v>1103.349739</v>
      </c>
      <c r="L13">
        <v>1.1995690000000001</v>
      </c>
      <c r="M13" t="s">
        <v>4</v>
      </c>
      <c r="N13">
        <v>313.95801</v>
      </c>
      <c r="O13">
        <v>0.96279599999999999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1210.061584</v>
      </c>
      <c r="I14">
        <v>1.4232940000000001</v>
      </c>
      <c r="J14" t="s">
        <v>3</v>
      </c>
      <c r="K14">
        <v>1195.324558</v>
      </c>
      <c r="L14">
        <v>1.414819</v>
      </c>
      <c r="M14" t="s">
        <v>4</v>
      </c>
      <c r="N14">
        <v>340.14202799999998</v>
      </c>
      <c r="O14">
        <v>1.14299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1303.157285</v>
      </c>
      <c r="I15">
        <v>1.6760520000000001</v>
      </c>
      <c r="J15" t="s">
        <v>3</v>
      </c>
      <c r="K15">
        <v>1287.2873709999999</v>
      </c>
      <c r="L15">
        <v>1.6661570000000001</v>
      </c>
      <c r="M15" t="s">
        <v>4</v>
      </c>
      <c r="N15">
        <v>366.32092299999999</v>
      </c>
      <c r="O15">
        <v>1.3509519999999999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1396.255596</v>
      </c>
      <c r="I16">
        <v>1.959057</v>
      </c>
      <c r="J16" t="s">
        <v>3</v>
      </c>
      <c r="K16">
        <v>1379.252534</v>
      </c>
      <c r="L16">
        <v>1.945843</v>
      </c>
      <c r="M16" t="s">
        <v>4</v>
      </c>
      <c r="N16">
        <v>392.50090799999998</v>
      </c>
      <c r="O16">
        <v>1.581642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1489.351365</v>
      </c>
      <c r="I17">
        <v>2.2482229999999999</v>
      </c>
      <c r="J17" t="s">
        <v>3</v>
      </c>
      <c r="K17">
        <v>1471.2154370000001</v>
      </c>
      <c r="L17">
        <v>2.232138</v>
      </c>
      <c r="M17" t="s">
        <v>4</v>
      </c>
      <c r="N17">
        <v>418.680228</v>
      </c>
      <c r="O17">
        <v>1.813734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1582.454058</v>
      </c>
      <c r="I18">
        <v>2.5304760000000002</v>
      </c>
      <c r="J18" t="s">
        <v>3</v>
      </c>
      <c r="K18">
        <v>1563.1854080000001</v>
      </c>
      <c r="L18">
        <v>2.5128460000000001</v>
      </c>
      <c r="M18" t="s">
        <v>4</v>
      </c>
      <c r="N18">
        <v>444.86474700000002</v>
      </c>
      <c r="O18">
        <v>2.0528029999999999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1675.5522269999999</v>
      </c>
      <c r="I19">
        <v>2.8639790000000001</v>
      </c>
      <c r="J19" t="s">
        <v>3</v>
      </c>
      <c r="K19">
        <v>1655.151167</v>
      </c>
      <c r="L19">
        <v>2.8437519999999998</v>
      </c>
      <c r="M19" t="s">
        <v>4</v>
      </c>
      <c r="N19">
        <v>471.04872699999999</v>
      </c>
      <c r="O19">
        <v>2.331191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1768.652192</v>
      </c>
      <c r="I20">
        <v>3.182067</v>
      </c>
      <c r="J20" t="s">
        <v>3</v>
      </c>
      <c r="K20">
        <v>1747.1178</v>
      </c>
      <c r="L20">
        <v>3.1613310000000001</v>
      </c>
      <c r="M20" t="s">
        <v>4</v>
      </c>
      <c r="N20">
        <v>497.23268200000001</v>
      </c>
      <c r="O20">
        <v>2.5936330000000001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1861.756079</v>
      </c>
      <c r="I21">
        <v>3.5266359999999999</v>
      </c>
      <c r="J21" t="s">
        <v>3</v>
      </c>
      <c r="K21">
        <v>1839.088923</v>
      </c>
      <c r="L21">
        <v>3.504451</v>
      </c>
      <c r="M21" t="s">
        <v>4</v>
      </c>
      <c r="N21">
        <v>523.42032300000005</v>
      </c>
      <c r="O21">
        <v>2.8790659999999999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95.315876000000003</v>
      </c>
      <c r="I42">
        <v>0.32963100000000001</v>
      </c>
      <c r="J42" t="s">
        <v>3</v>
      </c>
      <c r="K42">
        <v>94.100971000000001</v>
      </c>
      <c r="L42">
        <v>0.32841399999999998</v>
      </c>
      <c r="M42" t="s">
        <v>4</v>
      </c>
      <c r="N42">
        <v>26.02617</v>
      </c>
      <c r="O42">
        <v>6.764E-3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190.63774599999999</v>
      </c>
      <c r="I43">
        <v>0.642374</v>
      </c>
      <c r="J43" t="s">
        <v>3</v>
      </c>
      <c r="K43">
        <v>188.215619</v>
      </c>
      <c r="L43">
        <v>0.63935600000000004</v>
      </c>
      <c r="M43" t="s">
        <v>4</v>
      </c>
      <c r="N43">
        <v>52.059708000000001</v>
      </c>
      <c r="O43">
        <v>2.2844E-2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285.98201699999998</v>
      </c>
      <c r="I44">
        <v>0.91764100000000004</v>
      </c>
      <c r="J44" t="s">
        <v>3</v>
      </c>
      <c r="K44">
        <v>282.35369900000001</v>
      </c>
      <c r="L44">
        <v>0.91544700000000001</v>
      </c>
      <c r="M44" t="s">
        <v>4</v>
      </c>
      <c r="N44">
        <v>78.086909000000006</v>
      </c>
      <c r="O44">
        <v>4.5102000000000003E-2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381.334317</v>
      </c>
      <c r="I45">
        <v>1.0724530000000001</v>
      </c>
      <c r="J45" t="s">
        <v>3</v>
      </c>
      <c r="K45">
        <v>376.49962499999998</v>
      </c>
      <c r="L45">
        <v>1.070684</v>
      </c>
      <c r="M45" t="s">
        <v>4</v>
      </c>
      <c r="N45">
        <v>104.120115</v>
      </c>
      <c r="O45">
        <v>7.8976000000000005E-2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476.77300600000001</v>
      </c>
      <c r="I46">
        <v>1.331518</v>
      </c>
      <c r="J46" t="s">
        <v>3</v>
      </c>
      <c r="K46">
        <v>470.73234400000001</v>
      </c>
      <c r="L46">
        <v>1.329396</v>
      </c>
      <c r="M46" t="s">
        <v>4</v>
      </c>
      <c r="N46">
        <v>130.14145099999999</v>
      </c>
      <c r="O46">
        <v>0.116591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572.23558000000003</v>
      </c>
      <c r="I47">
        <v>1.623337</v>
      </c>
      <c r="J47" t="s">
        <v>3</v>
      </c>
      <c r="K47">
        <v>564.98880199999996</v>
      </c>
      <c r="L47">
        <v>1.6240779999999999</v>
      </c>
      <c r="M47" t="s">
        <v>4</v>
      </c>
      <c r="N47">
        <v>156.16487799999999</v>
      </c>
      <c r="O47">
        <v>0.16308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667.62801100000001</v>
      </c>
      <c r="I48">
        <v>1.6754009999999999</v>
      </c>
      <c r="J48" t="s">
        <v>3</v>
      </c>
      <c r="K48">
        <v>659.174622</v>
      </c>
      <c r="L48">
        <v>1.677975</v>
      </c>
      <c r="M48" t="s">
        <v>4</v>
      </c>
      <c r="N48">
        <v>182.194028</v>
      </c>
      <c r="O48">
        <v>0.222832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762.86256100000003</v>
      </c>
      <c r="I49">
        <v>1.6489819999999999</v>
      </c>
      <c r="J49" t="s">
        <v>3</v>
      </c>
      <c r="K49">
        <v>753.20374900000002</v>
      </c>
      <c r="L49">
        <v>1.650852</v>
      </c>
      <c r="M49" t="s">
        <v>4</v>
      </c>
      <c r="N49">
        <v>208.22624999999999</v>
      </c>
      <c r="O49">
        <v>0.29181000000000001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858.17325000000005</v>
      </c>
      <c r="I50">
        <v>1.6973339999999999</v>
      </c>
      <c r="J50" t="s">
        <v>3</v>
      </c>
      <c r="K50">
        <v>847.309166</v>
      </c>
      <c r="L50">
        <v>1.7023790000000001</v>
      </c>
      <c r="M50" t="s">
        <v>4</v>
      </c>
      <c r="N50">
        <v>234.24611899999999</v>
      </c>
      <c r="O50">
        <v>0.36613099999999998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953.51578700000005</v>
      </c>
      <c r="I51">
        <v>1.704137</v>
      </c>
      <c r="J51" t="s">
        <v>3</v>
      </c>
      <c r="K51">
        <v>941.44573700000001</v>
      </c>
      <c r="L51">
        <v>1.7098089999999999</v>
      </c>
      <c r="M51" t="s">
        <v>4</v>
      </c>
      <c r="N51">
        <v>260.27349400000003</v>
      </c>
      <c r="O51">
        <v>0.442054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1048.8225440000001</v>
      </c>
      <c r="I52">
        <v>1.991466</v>
      </c>
      <c r="J52" t="s">
        <v>3</v>
      </c>
      <c r="K52">
        <v>1035.5468069999999</v>
      </c>
      <c r="L52">
        <v>1.997981</v>
      </c>
      <c r="M52" t="s">
        <v>4</v>
      </c>
      <c r="N52">
        <v>286.30150500000002</v>
      </c>
      <c r="O52">
        <v>0.52388100000000004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1144.192798</v>
      </c>
      <c r="I53">
        <v>2.5117159999999998</v>
      </c>
      <c r="J53" t="s">
        <v>3</v>
      </c>
      <c r="K53">
        <v>1129.7120460000001</v>
      </c>
      <c r="L53">
        <v>2.520022</v>
      </c>
      <c r="M53" t="s">
        <v>4</v>
      </c>
      <c r="N53">
        <v>312.33062899999999</v>
      </c>
      <c r="O53">
        <v>0.62023200000000001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1239.4856420000001</v>
      </c>
      <c r="I54">
        <v>2.956207</v>
      </c>
      <c r="J54" t="s">
        <v>3</v>
      </c>
      <c r="K54">
        <v>1223.7988889999999</v>
      </c>
      <c r="L54">
        <v>2.9680900000000001</v>
      </c>
      <c r="M54" t="s">
        <v>4</v>
      </c>
      <c r="N54">
        <v>338.36541599999998</v>
      </c>
      <c r="O54">
        <v>0.71821100000000004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1334.8027930000001</v>
      </c>
      <c r="I55">
        <v>3.146379</v>
      </c>
      <c r="J55" t="s">
        <v>3</v>
      </c>
      <c r="K55">
        <v>1317.9105569999999</v>
      </c>
      <c r="L55">
        <v>3.166846</v>
      </c>
      <c r="M55" t="s">
        <v>4</v>
      </c>
      <c r="N55">
        <v>364.38999100000001</v>
      </c>
      <c r="O55">
        <v>0.82155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1430.287859</v>
      </c>
      <c r="I56">
        <v>3.358555</v>
      </c>
      <c r="J56" t="s">
        <v>3</v>
      </c>
      <c r="K56">
        <v>1412.189944</v>
      </c>
      <c r="L56">
        <v>3.380417</v>
      </c>
      <c r="M56" t="s">
        <v>4</v>
      </c>
      <c r="N56">
        <v>390.42388299999999</v>
      </c>
      <c r="O56">
        <v>0.93633699999999997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1525.753606</v>
      </c>
      <c r="I57">
        <v>4.1498900000000001</v>
      </c>
      <c r="J57" t="s">
        <v>3</v>
      </c>
      <c r="K57">
        <v>1506.450771</v>
      </c>
      <c r="L57">
        <v>4.174499</v>
      </c>
      <c r="M57" t="s">
        <v>4</v>
      </c>
      <c r="N57">
        <v>416.45723600000002</v>
      </c>
      <c r="O57">
        <v>1.077604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1621.181785</v>
      </c>
      <c r="I58">
        <v>4.181934</v>
      </c>
      <c r="J58" t="s">
        <v>3</v>
      </c>
      <c r="K58">
        <v>1600.674258</v>
      </c>
      <c r="L58">
        <v>4.2146330000000001</v>
      </c>
      <c r="M58" t="s">
        <v>4</v>
      </c>
      <c r="N58">
        <v>442.48586399999999</v>
      </c>
      <c r="O58">
        <v>1.205622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1716.4236209999999</v>
      </c>
      <c r="I59">
        <v>4.2706010000000001</v>
      </c>
      <c r="J59" t="s">
        <v>3</v>
      </c>
      <c r="K59">
        <v>1694.710613</v>
      </c>
      <c r="L59">
        <v>4.3036050000000001</v>
      </c>
      <c r="M59" t="s">
        <v>4</v>
      </c>
      <c r="N59">
        <v>468.52036199999998</v>
      </c>
      <c r="O59">
        <v>1.346541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1811.710022</v>
      </c>
      <c r="I60">
        <v>4.8289980000000003</v>
      </c>
      <c r="J60" t="s">
        <v>3</v>
      </c>
      <c r="K60">
        <v>1788.791841</v>
      </c>
      <c r="L60">
        <v>4.8729610000000001</v>
      </c>
      <c r="M60" t="s">
        <v>4</v>
      </c>
      <c r="N60">
        <v>494.54866099999998</v>
      </c>
      <c r="O60">
        <v>1.476561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1907.0251000000001</v>
      </c>
      <c r="I61">
        <v>5.0626110000000004</v>
      </c>
      <c r="J61" t="s">
        <v>3</v>
      </c>
      <c r="K61">
        <v>1882.9018819999999</v>
      </c>
      <c r="L61">
        <v>5.1044970000000003</v>
      </c>
      <c r="M61" t="s">
        <v>4</v>
      </c>
      <c r="N61">
        <v>520.57791399999996</v>
      </c>
      <c r="O61">
        <v>1.6501479999999999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73.955078</v>
      </c>
      <c r="I62">
        <v>0.17310900000000001</v>
      </c>
      <c r="J62" t="s">
        <v>3</v>
      </c>
      <c r="K62">
        <v>71.282848999999999</v>
      </c>
      <c r="L62">
        <v>0.17199300000000001</v>
      </c>
      <c r="M62" t="s">
        <v>4</v>
      </c>
      <c r="N62">
        <v>49.935924</v>
      </c>
      <c r="O62">
        <v>0.17168900000000001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148.04706899999999</v>
      </c>
      <c r="I63">
        <v>0.43689699999999998</v>
      </c>
      <c r="J63" t="s">
        <v>3</v>
      </c>
      <c r="K63">
        <v>142.71004500000001</v>
      </c>
      <c r="L63">
        <v>0.43485499999999999</v>
      </c>
      <c r="M63" t="s">
        <v>4</v>
      </c>
      <c r="N63">
        <v>99.876313999999994</v>
      </c>
      <c r="O63">
        <v>0.42090499999999997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222.21992</v>
      </c>
      <c r="I64">
        <v>0.53105999999999998</v>
      </c>
      <c r="J64" t="s">
        <v>3</v>
      </c>
      <c r="K64">
        <v>214.21798899999999</v>
      </c>
      <c r="L64">
        <v>0.53840100000000002</v>
      </c>
      <c r="M64" t="s">
        <v>4</v>
      </c>
      <c r="N64">
        <v>149.78166999999999</v>
      </c>
      <c r="O64">
        <v>0.523729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296.43615999999997</v>
      </c>
      <c r="I65">
        <v>0.57514399999999999</v>
      </c>
      <c r="J65" t="s">
        <v>3</v>
      </c>
      <c r="K65">
        <v>285.77075200000002</v>
      </c>
      <c r="L65">
        <v>0.58293300000000003</v>
      </c>
      <c r="M65" t="s">
        <v>4</v>
      </c>
      <c r="N65">
        <v>199.65975900000001</v>
      </c>
      <c r="O65">
        <v>0.57381400000000005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370.76434</v>
      </c>
      <c r="I66">
        <v>0.78113500000000002</v>
      </c>
      <c r="J66" t="s">
        <v>3</v>
      </c>
      <c r="K66">
        <v>357.43533400000001</v>
      </c>
      <c r="L66">
        <v>0.79837599999999997</v>
      </c>
      <c r="M66" t="s">
        <v>4</v>
      </c>
      <c r="N66">
        <v>249.58875599999999</v>
      </c>
      <c r="O66">
        <v>0.76171999999999995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0.02</v>
      </c>
      <c r="AM66">
        <v>1.9599999999999999E-2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445.175273</v>
      </c>
      <c r="I67">
        <v>0.92098199999999997</v>
      </c>
      <c r="J67" t="s">
        <v>3</v>
      </c>
      <c r="K67">
        <v>429.18191400000001</v>
      </c>
      <c r="L67">
        <v>0.94258299999999995</v>
      </c>
      <c r="M67" t="s">
        <v>4</v>
      </c>
      <c r="N67">
        <v>299.55712699999998</v>
      </c>
      <c r="O67">
        <v>0.89167200000000002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0.02</v>
      </c>
      <c r="AM67">
        <v>1.9599999999999999E-2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519.63065800000004</v>
      </c>
      <c r="I68">
        <v>0.93584299999999998</v>
      </c>
      <c r="J68" t="s">
        <v>3</v>
      </c>
      <c r="K68">
        <v>500.97044699999998</v>
      </c>
      <c r="L68">
        <v>0.95354899999999998</v>
      </c>
      <c r="M68" t="s">
        <v>4</v>
      </c>
      <c r="N68">
        <v>349.51826699999998</v>
      </c>
      <c r="O68">
        <v>0.89708900000000003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0.02</v>
      </c>
      <c r="AM68">
        <v>1.9599999999999999E-2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594.12303999999995</v>
      </c>
      <c r="I69">
        <v>1.2100949999999999</v>
      </c>
      <c r="J69" t="s">
        <v>3</v>
      </c>
      <c r="K69">
        <v>572.80059300000005</v>
      </c>
      <c r="L69">
        <v>1.246162</v>
      </c>
      <c r="M69" t="s">
        <v>4</v>
      </c>
      <c r="N69">
        <v>399.46933200000001</v>
      </c>
      <c r="O69">
        <v>1.1776340000000001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0.02</v>
      </c>
      <c r="AM69">
        <v>1.9599999999999999E-2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668.76604999999995</v>
      </c>
      <c r="I70">
        <v>1.382506</v>
      </c>
      <c r="J70" t="s">
        <v>3</v>
      </c>
      <c r="K70">
        <v>644.77945599999998</v>
      </c>
      <c r="L70">
        <v>1.4165859999999999</v>
      </c>
      <c r="M70" t="s">
        <v>4</v>
      </c>
      <c r="N70">
        <v>449.52021000000002</v>
      </c>
      <c r="O70">
        <v>1.3442529999999999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0.02</v>
      </c>
      <c r="AM70">
        <v>1.9599999999999999E-2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743.41857400000004</v>
      </c>
      <c r="I71">
        <v>1.75878</v>
      </c>
      <c r="J71" t="s">
        <v>3</v>
      </c>
      <c r="K71">
        <v>716.769677</v>
      </c>
      <c r="L71">
        <v>1.824468</v>
      </c>
      <c r="M71" t="s">
        <v>4</v>
      </c>
      <c r="N71">
        <v>499.52536400000002</v>
      </c>
      <c r="O71">
        <v>1.7621020000000001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818.13919999999996</v>
      </c>
      <c r="I72">
        <v>1.8524430000000001</v>
      </c>
      <c r="J72" t="s">
        <v>3</v>
      </c>
      <c r="K72">
        <v>788.82886499999995</v>
      </c>
      <c r="L72">
        <v>1.8964190000000001</v>
      </c>
      <c r="M72" t="s">
        <v>4</v>
      </c>
      <c r="N72">
        <v>549.55145100000004</v>
      </c>
      <c r="O72">
        <v>1.801363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892.71873200000005</v>
      </c>
      <c r="I73">
        <v>1.891251</v>
      </c>
      <c r="J73" t="s">
        <v>3</v>
      </c>
      <c r="K73">
        <v>860.74266399999999</v>
      </c>
      <c r="L73">
        <v>1.9560839999999999</v>
      </c>
      <c r="M73" t="s">
        <v>4</v>
      </c>
      <c r="N73">
        <v>599.38099999999997</v>
      </c>
      <c r="O73">
        <v>1.8700749999999999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0.02</v>
      </c>
      <c r="AM73">
        <v>1.9599999999999999E-2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967.59219199999995</v>
      </c>
      <c r="I74">
        <v>2.2524890000000002</v>
      </c>
      <c r="J74" t="s">
        <v>3</v>
      </c>
      <c r="K74">
        <v>932.95169199999998</v>
      </c>
      <c r="L74">
        <v>2.3041710000000002</v>
      </c>
      <c r="M74" t="s">
        <v>4</v>
      </c>
      <c r="N74">
        <v>649.45301099999995</v>
      </c>
      <c r="O74">
        <v>2.1781990000000002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1042.419807</v>
      </c>
      <c r="I75">
        <v>2.3238650000000001</v>
      </c>
      <c r="J75" t="s">
        <v>3</v>
      </c>
      <c r="K75">
        <v>1005.112635</v>
      </c>
      <c r="L75">
        <v>2.3798650000000001</v>
      </c>
      <c r="M75" t="s">
        <v>4</v>
      </c>
      <c r="N75">
        <v>699.43447000000003</v>
      </c>
      <c r="O75">
        <v>2.2280160000000002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0.06</v>
      </c>
      <c r="AM75">
        <v>5.6399999999999999E-2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1117.277034</v>
      </c>
      <c r="I76">
        <v>2.620644</v>
      </c>
      <c r="J76" t="s">
        <v>3</v>
      </c>
      <c r="K76">
        <v>1077.3057449999999</v>
      </c>
      <c r="L76">
        <v>2.65008</v>
      </c>
      <c r="M76" t="s">
        <v>4</v>
      </c>
      <c r="N76">
        <v>749.397245</v>
      </c>
      <c r="O76">
        <v>2.4367930000000002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0.08</v>
      </c>
      <c r="AM76">
        <v>7.3599999999999999E-2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1192.1430539999999</v>
      </c>
      <c r="I77">
        <v>2.917211</v>
      </c>
      <c r="J77" t="s">
        <v>3</v>
      </c>
      <c r="K77">
        <v>1149.507288</v>
      </c>
      <c r="L77">
        <v>2.9453149999999999</v>
      </c>
      <c r="M77" t="s">
        <v>4</v>
      </c>
      <c r="N77">
        <v>799.30946200000005</v>
      </c>
      <c r="O77">
        <v>2.6956169999999999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0.08</v>
      </c>
      <c r="AM77">
        <v>7.3599999999999999E-2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1267.047241</v>
      </c>
      <c r="I78">
        <v>3.322819</v>
      </c>
      <c r="J78" t="s">
        <v>3</v>
      </c>
      <c r="K78">
        <v>1221.7475240000001</v>
      </c>
      <c r="L78">
        <v>3.3880129999999999</v>
      </c>
      <c r="M78" t="s">
        <v>4</v>
      </c>
      <c r="N78">
        <v>849.23196900000005</v>
      </c>
      <c r="O78">
        <v>3.0516510000000001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0.08</v>
      </c>
      <c r="AM78">
        <v>7.3599999999999999E-2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1342.002168</v>
      </c>
      <c r="I79">
        <v>3.321628</v>
      </c>
      <c r="J79" t="s">
        <v>3</v>
      </c>
      <c r="K79">
        <v>1294.0386060000001</v>
      </c>
      <c r="L79">
        <v>3.395375</v>
      </c>
      <c r="M79" t="s">
        <v>4</v>
      </c>
      <c r="N79">
        <v>899.14711399999999</v>
      </c>
      <c r="O79">
        <v>3.0582560000000001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0.08</v>
      </c>
      <c r="AM79">
        <v>7.3599999999999999E-2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1417.1413279999999</v>
      </c>
      <c r="I80">
        <v>3.4411040000000002</v>
      </c>
      <c r="J80" t="s">
        <v>3</v>
      </c>
      <c r="K80">
        <v>1366.5124410000001</v>
      </c>
      <c r="L80">
        <v>3.5220150000000001</v>
      </c>
      <c r="M80" t="s">
        <v>4</v>
      </c>
      <c r="N80">
        <v>949.182953</v>
      </c>
      <c r="O80">
        <v>3.20757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0.1</v>
      </c>
      <c r="AM80">
        <v>0.13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1492.2216920000001</v>
      </c>
      <c r="I81">
        <v>3.4371160000000001</v>
      </c>
      <c r="J81" t="s">
        <v>3</v>
      </c>
      <c r="K81">
        <v>1438.9300290000001</v>
      </c>
      <c r="L81">
        <v>3.5564969999999998</v>
      </c>
      <c r="M81" t="s">
        <v>4</v>
      </c>
      <c r="N81">
        <v>999.121306</v>
      </c>
      <c r="O81">
        <v>3.2616269999999998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0.12</v>
      </c>
      <c r="AM81">
        <v>0.14560000000000001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39.483995999999998</v>
      </c>
      <c r="I82">
        <v>4.15E-3</v>
      </c>
      <c r="J82" t="s">
        <v>3</v>
      </c>
      <c r="K82">
        <v>38.363528000000002</v>
      </c>
      <c r="L82">
        <v>4.1130000000000003E-3</v>
      </c>
      <c r="M82" t="s">
        <v>4</v>
      </c>
      <c r="N82">
        <v>17.028751</v>
      </c>
      <c r="O82">
        <v>2.1510000000000001E-3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79.133341000000001</v>
      </c>
      <c r="I83">
        <v>1.1433E-2</v>
      </c>
      <c r="J83" t="s">
        <v>3</v>
      </c>
      <c r="K83">
        <v>76.902306999999993</v>
      </c>
      <c r="L83">
        <v>1.1225000000000001E-2</v>
      </c>
      <c r="M83" t="s">
        <v>4</v>
      </c>
      <c r="N83">
        <v>34.054183999999999</v>
      </c>
      <c r="O83">
        <v>5.045E-3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118.87724900000001</v>
      </c>
      <c r="I84">
        <v>2.0587999999999999E-2</v>
      </c>
      <c r="J84" t="s">
        <v>3</v>
      </c>
      <c r="K84">
        <v>115.534932</v>
      </c>
      <c r="L84">
        <v>2.0174999999999998E-2</v>
      </c>
      <c r="M84" t="s">
        <v>4</v>
      </c>
      <c r="N84">
        <v>51.079503000000003</v>
      </c>
      <c r="O84">
        <v>9.7210000000000005E-3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0.04</v>
      </c>
      <c r="AM84">
        <v>3.8399999999999997E-2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158.67639600000001</v>
      </c>
      <c r="I85">
        <v>2.7691E-2</v>
      </c>
      <c r="J85" t="s">
        <v>3</v>
      </c>
      <c r="K85">
        <v>154.223264</v>
      </c>
      <c r="L85">
        <v>2.7057000000000001E-2</v>
      </c>
      <c r="M85" t="s">
        <v>4</v>
      </c>
      <c r="N85">
        <v>68.096208000000004</v>
      </c>
      <c r="O85">
        <v>1.1129999999999999E-2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5.6399999999999999E-2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198.554947</v>
      </c>
      <c r="I86">
        <v>3.3649999999999999E-2</v>
      </c>
      <c r="J86" t="s">
        <v>3</v>
      </c>
      <c r="K86">
        <v>192.99111500000001</v>
      </c>
      <c r="L86">
        <v>3.2849999999999997E-2</v>
      </c>
      <c r="M86" t="s">
        <v>4</v>
      </c>
      <c r="N86">
        <v>85.120296999999994</v>
      </c>
      <c r="O86">
        <v>1.4505000000000001E-2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0.06</v>
      </c>
      <c r="AM86">
        <v>5.6399999999999999E-2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238.48301699999999</v>
      </c>
      <c r="I87">
        <v>3.8107000000000002E-2</v>
      </c>
      <c r="J87" t="s">
        <v>3</v>
      </c>
      <c r="K87">
        <v>231.80832000000001</v>
      </c>
      <c r="L87">
        <v>3.6937999999999999E-2</v>
      </c>
      <c r="M87" t="s">
        <v>4</v>
      </c>
      <c r="N87">
        <v>102.155277</v>
      </c>
      <c r="O87">
        <v>1.7461000000000001E-2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0.06</v>
      </c>
      <c r="AM87">
        <v>5.6399999999999999E-2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278.45037400000001</v>
      </c>
      <c r="I88">
        <v>4.6894999999999999E-2</v>
      </c>
      <c r="J88" t="s">
        <v>3</v>
      </c>
      <c r="K88">
        <v>270.66531500000002</v>
      </c>
      <c r="L88">
        <v>4.5117999999999998E-2</v>
      </c>
      <c r="M88" t="s">
        <v>4</v>
      </c>
      <c r="N88">
        <v>119.169708</v>
      </c>
      <c r="O88">
        <v>2.0011999999999999E-2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0.06</v>
      </c>
      <c r="AM88">
        <v>5.6399999999999999E-2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318.48503099999999</v>
      </c>
      <c r="I89">
        <v>6.0111999999999999E-2</v>
      </c>
      <c r="J89" t="s">
        <v>3</v>
      </c>
      <c r="K89">
        <v>309.58959800000002</v>
      </c>
      <c r="L89">
        <v>5.8036999999999998E-2</v>
      </c>
      <c r="M89" t="s">
        <v>4</v>
      </c>
      <c r="N89">
        <v>136.20648499999999</v>
      </c>
      <c r="O89">
        <v>2.3504000000000001E-2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0.08</v>
      </c>
      <c r="AM89">
        <v>7.3599999999999999E-2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358.55658599999998</v>
      </c>
      <c r="I90">
        <v>6.7471000000000003E-2</v>
      </c>
      <c r="J90" t="s">
        <v>3</v>
      </c>
      <c r="K90">
        <v>348.55039599999998</v>
      </c>
      <c r="L90">
        <v>6.5226999999999993E-2</v>
      </c>
      <c r="M90" t="s">
        <v>4</v>
      </c>
      <c r="N90">
        <v>153.23296500000001</v>
      </c>
      <c r="O90">
        <v>2.7543000000000002E-2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0.08</v>
      </c>
      <c r="AM90">
        <v>7.3599999999999999E-2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398.66887100000002</v>
      </c>
      <c r="I91">
        <v>8.1612000000000004E-2</v>
      </c>
      <c r="J91" t="s">
        <v>3</v>
      </c>
      <c r="K91">
        <v>387.55191200000002</v>
      </c>
      <c r="L91">
        <v>7.9076999999999995E-2</v>
      </c>
      <c r="M91" t="s">
        <v>4</v>
      </c>
      <c r="N91">
        <v>170.25938300000001</v>
      </c>
      <c r="O91">
        <v>3.0276999999999998E-2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0.08</v>
      </c>
      <c r="AM91">
        <v>7.3599999999999999E-2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438.83009500000003</v>
      </c>
      <c r="I92">
        <v>9.6384999999999998E-2</v>
      </c>
      <c r="J92" t="s">
        <v>3</v>
      </c>
      <c r="K92">
        <v>426.60224199999999</v>
      </c>
      <c r="L92">
        <v>9.3169000000000002E-2</v>
      </c>
      <c r="M92" t="s">
        <v>4</v>
      </c>
      <c r="N92">
        <v>187.276353</v>
      </c>
      <c r="O92">
        <v>3.4764000000000003E-2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</v>
      </c>
      <c r="AM92">
        <v>0.09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479.05841600000002</v>
      </c>
      <c r="I93">
        <v>0.11197799999999999</v>
      </c>
      <c r="J93" t="s">
        <v>3</v>
      </c>
      <c r="K93">
        <v>465.71953400000001</v>
      </c>
      <c r="L93">
        <v>0.108611</v>
      </c>
      <c r="M93" t="s">
        <v>4</v>
      </c>
      <c r="N93">
        <v>204.305744</v>
      </c>
      <c r="O93">
        <v>4.0597000000000001E-2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</v>
      </c>
      <c r="AM93">
        <v>0.09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519.33252400000003</v>
      </c>
      <c r="I94">
        <v>0.13366</v>
      </c>
      <c r="J94" t="s">
        <v>3</v>
      </c>
      <c r="K94">
        <v>504.883039</v>
      </c>
      <c r="L94">
        <v>0.13048100000000001</v>
      </c>
      <c r="M94" t="s">
        <v>4</v>
      </c>
      <c r="N94">
        <v>221.331335</v>
      </c>
      <c r="O94">
        <v>4.9578999999999998E-2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</v>
      </c>
      <c r="AM94">
        <v>0.09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559.65988600000003</v>
      </c>
      <c r="I95">
        <v>0.155192</v>
      </c>
      <c r="J95" t="s">
        <v>3</v>
      </c>
      <c r="K95">
        <v>544.10008900000003</v>
      </c>
      <c r="L95">
        <v>0.15096999999999999</v>
      </c>
      <c r="M95" t="s">
        <v>4</v>
      </c>
      <c r="N95">
        <v>238.35402999999999</v>
      </c>
      <c r="O95">
        <v>5.5997999999999999E-2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0.1</v>
      </c>
      <c r="AM95">
        <v>0.09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600.02817500000003</v>
      </c>
      <c r="I96">
        <v>0.18895600000000001</v>
      </c>
      <c r="J96" t="s">
        <v>3</v>
      </c>
      <c r="K96">
        <v>583.35720300000003</v>
      </c>
      <c r="L96">
        <v>0.18395</v>
      </c>
      <c r="M96" t="s">
        <v>4</v>
      </c>
      <c r="N96">
        <v>255.377646</v>
      </c>
      <c r="O96">
        <v>6.6796999999999995E-2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0.1</v>
      </c>
      <c r="AM96">
        <v>0.09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640.429485</v>
      </c>
      <c r="I97">
        <v>0.21531700000000001</v>
      </c>
      <c r="J97" t="s">
        <v>3</v>
      </c>
      <c r="K97">
        <v>622.64820199999997</v>
      </c>
      <c r="L97">
        <v>0.209787</v>
      </c>
      <c r="M97" t="s">
        <v>4</v>
      </c>
      <c r="N97">
        <v>272.39164099999999</v>
      </c>
      <c r="O97">
        <v>7.6131000000000004E-2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0.1</v>
      </c>
      <c r="AM97">
        <v>0.09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680.89465299999995</v>
      </c>
      <c r="I98">
        <v>0.25466800000000001</v>
      </c>
      <c r="J98" t="s">
        <v>3</v>
      </c>
      <c r="K98">
        <v>662.003015</v>
      </c>
      <c r="L98">
        <v>0.24778800000000001</v>
      </c>
      <c r="M98" t="s">
        <v>4</v>
      </c>
      <c r="N98">
        <v>289.41143899999997</v>
      </c>
      <c r="O98">
        <v>8.7110999999999994E-2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0.1</v>
      </c>
      <c r="AM98">
        <v>0.09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721.40957500000002</v>
      </c>
      <c r="I99">
        <v>0.26794699999999999</v>
      </c>
      <c r="J99" t="s">
        <v>3</v>
      </c>
      <c r="K99">
        <v>701.40718700000002</v>
      </c>
      <c r="L99">
        <v>0.26034600000000002</v>
      </c>
      <c r="M99" t="s">
        <v>4</v>
      </c>
      <c r="N99">
        <v>306.43327900000003</v>
      </c>
      <c r="O99">
        <v>9.0149000000000007E-2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0.1</v>
      </c>
      <c r="AM99">
        <v>0.09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761.99663899999996</v>
      </c>
      <c r="I100">
        <v>0.30258400000000002</v>
      </c>
      <c r="J100" t="s">
        <v>3</v>
      </c>
      <c r="K100">
        <v>740.88379999999995</v>
      </c>
      <c r="L100">
        <v>0.29385299999999998</v>
      </c>
      <c r="M100" t="s">
        <v>4</v>
      </c>
      <c r="N100">
        <v>323.46868799999999</v>
      </c>
      <c r="O100">
        <v>9.9252999999999994E-2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0.1</v>
      </c>
      <c r="AM100">
        <v>0.09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802.60805100000005</v>
      </c>
      <c r="I101">
        <v>0.334231</v>
      </c>
      <c r="J101" t="s">
        <v>3</v>
      </c>
      <c r="K101">
        <v>780.38410999999996</v>
      </c>
      <c r="L101">
        <v>0.324241</v>
      </c>
      <c r="M101" t="s">
        <v>4</v>
      </c>
      <c r="N101">
        <v>340.48906799999997</v>
      </c>
      <c r="O101">
        <v>0.111424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0.1</v>
      </c>
      <c r="AM101">
        <v>0.09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70.976937000000007</v>
      </c>
      <c r="I102">
        <v>0.186136</v>
      </c>
      <c r="J102" t="s">
        <v>3</v>
      </c>
      <c r="K102">
        <v>68.306952999999993</v>
      </c>
      <c r="L102">
        <v>0.184972</v>
      </c>
      <c r="M102" t="s">
        <v>4</v>
      </c>
      <c r="N102">
        <v>49.868689000000003</v>
      </c>
      <c r="O102">
        <v>0.18016699999999999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141.94574700000001</v>
      </c>
      <c r="I103">
        <v>0.29189599999999999</v>
      </c>
      <c r="J103" t="s">
        <v>3</v>
      </c>
      <c r="K103">
        <v>136.61447200000001</v>
      </c>
      <c r="L103">
        <v>0.29071599999999997</v>
      </c>
      <c r="M103" t="s">
        <v>4</v>
      </c>
      <c r="N103">
        <v>99.758251999999999</v>
      </c>
      <c r="O103">
        <v>0.28852299999999997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212.89951199999999</v>
      </c>
      <c r="I104">
        <v>0.58459099999999997</v>
      </c>
      <c r="J104" t="s">
        <v>3</v>
      </c>
      <c r="K104">
        <v>204.90517700000001</v>
      </c>
      <c r="L104">
        <v>0.579542</v>
      </c>
      <c r="M104" t="s">
        <v>4</v>
      </c>
      <c r="N104">
        <v>149.62981199999999</v>
      </c>
      <c r="O104">
        <v>0.57661399999999996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283.87336099999999</v>
      </c>
      <c r="I105">
        <v>0.72097800000000001</v>
      </c>
      <c r="J105" t="s">
        <v>3</v>
      </c>
      <c r="K105">
        <v>273.21575899999999</v>
      </c>
      <c r="L105">
        <v>0.71153100000000002</v>
      </c>
      <c r="M105" t="s">
        <v>4</v>
      </c>
      <c r="N105">
        <v>199.521682</v>
      </c>
      <c r="O105">
        <v>0.70599000000000001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354.99974600000002</v>
      </c>
      <c r="I106">
        <v>0.90226700000000004</v>
      </c>
      <c r="J106" t="s">
        <v>3</v>
      </c>
      <c r="K106">
        <v>341.68233600000002</v>
      </c>
      <c r="L106">
        <v>0.88894499999999999</v>
      </c>
      <c r="M106" t="s">
        <v>4</v>
      </c>
      <c r="N106">
        <v>249.56940800000001</v>
      </c>
      <c r="O106">
        <v>0.86225700000000005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426.08840400000003</v>
      </c>
      <c r="I107">
        <v>1.0551109999999999</v>
      </c>
      <c r="J107" t="s">
        <v>3</v>
      </c>
      <c r="K107">
        <v>410.10972099999998</v>
      </c>
      <c r="L107">
        <v>1.039763</v>
      </c>
      <c r="M107" t="s">
        <v>4</v>
      </c>
      <c r="N107">
        <v>299.57457099999999</v>
      </c>
      <c r="O107">
        <v>1.0258020000000001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497.05071099999998</v>
      </c>
      <c r="I108">
        <v>1.1995610000000001</v>
      </c>
      <c r="J108" t="s">
        <v>3</v>
      </c>
      <c r="K108">
        <v>478.41190399999999</v>
      </c>
      <c r="L108">
        <v>1.1858770000000001</v>
      </c>
      <c r="M108" t="s">
        <v>4</v>
      </c>
      <c r="N108">
        <v>349.45660099999998</v>
      </c>
      <c r="O108">
        <v>1.1710929999999999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568.02605700000004</v>
      </c>
      <c r="I109">
        <v>1.4158660000000001</v>
      </c>
      <c r="J109" t="s">
        <v>3</v>
      </c>
      <c r="K109">
        <v>546.72504500000002</v>
      </c>
      <c r="L109">
        <v>1.4098949999999999</v>
      </c>
      <c r="M109" t="s">
        <v>4</v>
      </c>
      <c r="N109">
        <v>399.34767499999998</v>
      </c>
      <c r="O109">
        <v>1.4040790000000001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638.97803199999998</v>
      </c>
      <c r="I110">
        <v>1.725309</v>
      </c>
      <c r="J110" t="s">
        <v>3</v>
      </c>
      <c r="K110">
        <v>615.01564499999995</v>
      </c>
      <c r="L110">
        <v>1.7242740000000001</v>
      </c>
      <c r="M110" t="s">
        <v>4</v>
      </c>
      <c r="N110">
        <v>449.21825699999999</v>
      </c>
      <c r="O110">
        <v>1.707665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710.01541599999996</v>
      </c>
      <c r="I111">
        <v>2.2272090000000002</v>
      </c>
      <c r="J111" t="s">
        <v>3</v>
      </c>
      <c r="K111">
        <v>683.38992299999995</v>
      </c>
      <c r="L111">
        <v>2.2350720000000002</v>
      </c>
      <c r="M111" t="s">
        <v>4</v>
      </c>
      <c r="N111">
        <v>499.17175400000002</v>
      </c>
      <c r="O111">
        <v>2.2195659999999999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781.09757400000001</v>
      </c>
      <c r="I112">
        <v>2.3646539999999998</v>
      </c>
      <c r="J112" t="s">
        <v>3</v>
      </c>
      <c r="K112">
        <v>751.81063099999994</v>
      </c>
      <c r="L112">
        <v>2.3589150000000001</v>
      </c>
      <c r="M112" t="s">
        <v>4</v>
      </c>
      <c r="N112">
        <v>549.16886699999998</v>
      </c>
      <c r="O112">
        <v>2.3382040000000002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852.12733000000003</v>
      </c>
      <c r="I113">
        <v>2.9995940000000001</v>
      </c>
      <c r="J113" t="s">
        <v>3</v>
      </c>
      <c r="K113">
        <v>820.17781200000002</v>
      </c>
      <c r="L113">
        <v>2.9494470000000002</v>
      </c>
      <c r="M113" t="s">
        <v>4</v>
      </c>
      <c r="N113">
        <v>599.11426100000006</v>
      </c>
      <c r="O113">
        <v>2.9097409999999999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923.10795199999995</v>
      </c>
      <c r="I114">
        <v>3.3893279999999999</v>
      </c>
      <c r="J114" t="s">
        <v>3</v>
      </c>
      <c r="K114">
        <v>888.49643700000001</v>
      </c>
      <c r="L114">
        <v>3.3390659999999999</v>
      </c>
      <c r="M114" t="s">
        <v>4</v>
      </c>
      <c r="N114">
        <v>649.01213399999995</v>
      </c>
      <c r="O114">
        <v>3.3008419999999998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994.13038800000004</v>
      </c>
      <c r="I115">
        <v>3.3158539999999999</v>
      </c>
      <c r="J115" t="s">
        <v>3</v>
      </c>
      <c r="K115">
        <v>956.85915</v>
      </c>
      <c r="L115">
        <v>3.2677170000000002</v>
      </c>
      <c r="M115" t="s">
        <v>4</v>
      </c>
      <c r="N115">
        <v>698.95755699999995</v>
      </c>
      <c r="O115">
        <v>3.2383790000000001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1065.0833029999999</v>
      </c>
      <c r="I116">
        <v>3.773774</v>
      </c>
      <c r="J116" t="s">
        <v>3</v>
      </c>
      <c r="K116">
        <v>1025.150388</v>
      </c>
      <c r="L116">
        <v>3.6746629999999998</v>
      </c>
      <c r="M116" t="s">
        <v>4</v>
      </c>
      <c r="N116">
        <v>748.82971599999996</v>
      </c>
      <c r="O116">
        <v>3.6247910000000001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1136.0126170000001</v>
      </c>
      <c r="I117">
        <v>3.8418040000000002</v>
      </c>
      <c r="J117" t="s">
        <v>3</v>
      </c>
      <c r="K117">
        <v>1093.4193210000001</v>
      </c>
      <c r="L117">
        <v>3.71644</v>
      </c>
      <c r="M117" t="s">
        <v>4</v>
      </c>
      <c r="N117">
        <v>798.67708300000004</v>
      </c>
      <c r="O117">
        <v>3.6465329999999998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1206.9475660000001</v>
      </c>
      <c r="I118">
        <v>4.5800010000000002</v>
      </c>
      <c r="J118" t="s">
        <v>3</v>
      </c>
      <c r="K118">
        <v>1161.693086</v>
      </c>
      <c r="L118">
        <v>4.4182180000000004</v>
      </c>
      <c r="M118" t="s">
        <v>4</v>
      </c>
      <c r="N118">
        <v>848.53354999999999</v>
      </c>
      <c r="O118">
        <v>4.3402630000000002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1277.911016</v>
      </c>
      <c r="I119">
        <v>4.7258800000000001</v>
      </c>
      <c r="J119" t="s">
        <v>3</v>
      </c>
      <c r="K119">
        <v>1229.996296</v>
      </c>
      <c r="L119">
        <v>4.5408730000000004</v>
      </c>
      <c r="M119" t="s">
        <v>4</v>
      </c>
      <c r="N119">
        <v>898.41703199999995</v>
      </c>
      <c r="O119">
        <v>4.4386640000000002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1348.8675659999999</v>
      </c>
      <c r="I120">
        <v>5.0736140000000001</v>
      </c>
      <c r="J120" t="s">
        <v>3</v>
      </c>
      <c r="K120">
        <v>1298.292324</v>
      </c>
      <c r="L120">
        <v>4.9032470000000004</v>
      </c>
      <c r="M120" t="s">
        <v>4</v>
      </c>
      <c r="N120">
        <v>948.29440799999998</v>
      </c>
      <c r="O120">
        <v>4.7780009999999997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1419.9045040000001</v>
      </c>
      <c r="I121">
        <v>5.4067619999999996</v>
      </c>
      <c r="J121" t="s">
        <v>3</v>
      </c>
      <c r="K121">
        <v>1366.6704810000001</v>
      </c>
      <c r="L121">
        <v>5.2246759999999997</v>
      </c>
      <c r="M121" t="s">
        <v>4</v>
      </c>
      <c r="N121">
        <v>998.25491799999998</v>
      </c>
      <c r="O121">
        <v>5.0802779999999998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47.798017000000002</v>
      </c>
      <c r="I122">
        <v>0.119213</v>
      </c>
      <c r="J122" t="s">
        <v>3</v>
      </c>
      <c r="K122">
        <v>47.333261999999998</v>
      </c>
      <c r="L122">
        <v>0.119724</v>
      </c>
      <c r="M122" t="s">
        <v>4</v>
      </c>
      <c r="N122">
        <v>21.364063000000002</v>
      </c>
      <c r="O122">
        <v>4.862E-3</v>
      </c>
      <c r="P122" t="s">
        <v>5</v>
      </c>
      <c r="Q122">
        <v>0.48590499999999998</v>
      </c>
      <c r="R122">
        <v>1.0000000000000001E-5</v>
      </c>
      <c r="S122" t="s">
        <v>6</v>
      </c>
      <c r="T122">
        <v>21.579592000000002</v>
      </c>
      <c r="U122">
        <v>1.454E-3</v>
      </c>
      <c r="V122" t="s">
        <v>7</v>
      </c>
      <c r="W122">
        <v>0.20252100000000001</v>
      </c>
      <c r="X122">
        <v>4.0000000000000003E-5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2.8309000000000001E-2</v>
      </c>
      <c r="AG122">
        <v>2.8E-5</v>
      </c>
      <c r="AH122" t="s">
        <v>11</v>
      </c>
      <c r="AI122">
        <v>0.97485999999999995</v>
      </c>
      <c r="AJ122">
        <v>6.0999999999999999E-5</v>
      </c>
      <c r="AK122" t="s">
        <v>12</v>
      </c>
      <c r="AL122">
        <v>0.06</v>
      </c>
      <c r="AM122">
        <v>5.6399999999999999E-2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95.626638</v>
      </c>
      <c r="I123">
        <v>0.122034</v>
      </c>
      <c r="J123" t="s">
        <v>3</v>
      </c>
      <c r="K123">
        <v>94.693612999999999</v>
      </c>
      <c r="L123">
        <v>0.122443</v>
      </c>
      <c r="M123" t="s">
        <v>4</v>
      </c>
      <c r="N123">
        <v>42.709598</v>
      </c>
      <c r="O123">
        <v>1.4500000000000001E-2</v>
      </c>
      <c r="P123" t="s">
        <v>5</v>
      </c>
      <c r="Q123">
        <v>0.97232799999999997</v>
      </c>
      <c r="R123">
        <v>2.1999999999999999E-5</v>
      </c>
      <c r="S123" t="s">
        <v>6</v>
      </c>
      <c r="T123">
        <v>43.311858999999998</v>
      </c>
      <c r="U123">
        <v>3.519E-3</v>
      </c>
      <c r="V123" t="s">
        <v>7</v>
      </c>
      <c r="W123">
        <v>0.393596</v>
      </c>
      <c r="X123">
        <v>4.5000000000000003E-5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2.5350999999999999E-2</v>
      </c>
      <c r="AG123">
        <v>3.8999999999999999E-5</v>
      </c>
      <c r="AH123" t="s">
        <v>11</v>
      </c>
      <c r="AI123">
        <v>0.97781799999999996</v>
      </c>
      <c r="AJ123">
        <v>3.4E-5</v>
      </c>
      <c r="AK123" t="s">
        <v>12</v>
      </c>
      <c r="AL123">
        <v>0.57999999999999996</v>
      </c>
      <c r="AM123">
        <v>0.56359999999999999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143.67391900000001</v>
      </c>
      <c r="I124">
        <v>0.41941099999999998</v>
      </c>
      <c r="J124" t="s">
        <v>3</v>
      </c>
      <c r="K124">
        <v>142.27378899999999</v>
      </c>
      <c r="L124">
        <v>0.42304900000000001</v>
      </c>
      <c r="M124" t="s">
        <v>4</v>
      </c>
      <c r="N124">
        <v>64.049372000000005</v>
      </c>
      <c r="O124">
        <v>2.9104999999999999E-2</v>
      </c>
      <c r="P124" t="s">
        <v>5</v>
      </c>
      <c r="Q124">
        <v>1.4584619999999999</v>
      </c>
      <c r="R124">
        <v>2.6999999999999999E-5</v>
      </c>
      <c r="S124" t="s">
        <v>6</v>
      </c>
      <c r="T124">
        <v>65.146096</v>
      </c>
      <c r="U124">
        <v>6.4050000000000001E-3</v>
      </c>
      <c r="V124" t="s">
        <v>7</v>
      </c>
      <c r="W124">
        <v>0.58582999999999996</v>
      </c>
      <c r="X124">
        <v>1.05E-4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2.3695999999999998E-2</v>
      </c>
      <c r="AG124">
        <v>5.1999999999999997E-5</v>
      </c>
      <c r="AH124" t="s">
        <v>11</v>
      </c>
      <c r="AI124">
        <v>0.98025099999999998</v>
      </c>
      <c r="AJ124">
        <v>7.9999999999999996E-6</v>
      </c>
      <c r="AK124" t="s">
        <v>12</v>
      </c>
      <c r="AL124">
        <v>1.84</v>
      </c>
      <c r="AM124">
        <v>1.9743999999999999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191.801952</v>
      </c>
      <c r="I125">
        <v>0.60530399999999995</v>
      </c>
      <c r="J125" t="s">
        <v>3</v>
      </c>
      <c r="K125">
        <v>189.93384699999999</v>
      </c>
      <c r="L125">
        <v>0.60567000000000004</v>
      </c>
      <c r="M125" t="s">
        <v>4</v>
      </c>
      <c r="N125">
        <v>85.389495999999994</v>
      </c>
      <c r="O125">
        <v>4.9194000000000002E-2</v>
      </c>
      <c r="P125" t="s">
        <v>5</v>
      </c>
      <c r="Q125">
        <v>1.9450730000000001</v>
      </c>
      <c r="R125">
        <v>4.3000000000000002E-5</v>
      </c>
      <c r="S125" t="s">
        <v>6</v>
      </c>
      <c r="T125">
        <v>87.053167000000002</v>
      </c>
      <c r="U125">
        <v>1.0319999999999999E-2</v>
      </c>
      <c r="V125" t="s">
        <v>7</v>
      </c>
      <c r="W125">
        <v>0.77717400000000003</v>
      </c>
      <c r="X125">
        <v>1.5200000000000001E-4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2.2062999999999999E-2</v>
      </c>
      <c r="AG125">
        <v>5.5000000000000002E-5</v>
      </c>
      <c r="AH125" t="s">
        <v>11</v>
      </c>
      <c r="AI125">
        <v>0.98048500000000005</v>
      </c>
      <c r="AJ125">
        <v>6.9999999999999999E-6</v>
      </c>
      <c r="AK125" t="s">
        <v>12</v>
      </c>
      <c r="AL125">
        <v>3.34</v>
      </c>
      <c r="AM125">
        <v>2.9043999999999999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239.904979</v>
      </c>
      <c r="I126">
        <v>0.66954199999999997</v>
      </c>
      <c r="J126" t="s">
        <v>3</v>
      </c>
      <c r="K126">
        <v>237.56836200000001</v>
      </c>
      <c r="L126">
        <v>0.66727300000000001</v>
      </c>
      <c r="M126" t="s">
        <v>4</v>
      </c>
      <c r="N126">
        <v>106.739271</v>
      </c>
      <c r="O126">
        <v>7.6591000000000006E-2</v>
      </c>
      <c r="P126" t="s">
        <v>5</v>
      </c>
      <c r="Q126">
        <v>2.4317829999999998</v>
      </c>
      <c r="R126">
        <v>5.3999999999999998E-5</v>
      </c>
      <c r="S126" t="s">
        <v>6</v>
      </c>
      <c r="T126">
        <v>109.016626</v>
      </c>
      <c r="U126">
        <v>1.3389E-2</v>
      </c>
      <c r="V126" t="s">
        <v>7</v>
      </c>
      <c r="W126">
        <v>0.96835499999999997</v>
      </c>
      <c r="X126">
        <v>2.02E-4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2.1322000000000001E-2</v>
      </c>
      <c r="AG126">
        <v>5.5999999999999999E-5</v>
      </c>
      <c r="AH126" t="s">
        <v>11</v>
      </c>
      <c r="AI126">
        <v>0.98082800000000003</v>
      </c>
      <c r="AJ126">
        <v>5.0000000000000004E-6</v>
      </c>
      <c r="AK126" t="s">
        <v>12</v>
      </c>
      <c r="AL126">
        <v>5.52</v>
      </c>
      <c r="AM126">
        <v>6.6896000000000004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288.05164600000001</v>
      </c>
      <c r="I127">
        <v>0.84586600000000001</v>
      </c>
      <c r="J127" t="s">
        <v>3</v>
      </c>
      <c r="K127">
        <v>285.24685299999999</v>
      </c>
      <c r="L127">
        <v>0.84452899999999997</v>
      </c>
      <c r="M127" t="s">
        <v>4</v>
      </c>
      <c r="N127">
        <v>128.07970800000001</v>
      </c>
      <c r="O127">
        <v>0.10491200000000001</v>
      </c>
      <c r="P127" t="s">
        <v>5</v>
      </c>
      <c r="Q127">
        <v>2.9187310000000002</v>
      </c>
      <c r="R127">
        <v>7.7000000000000001E-5</v>
      </c>
      <c r="S127" t="s">
        <v>6</v>
      </c>
      <c r="T127">
        <v>131.035572</v>
      </c>
      <c r="U127">
        <v>1.9307000000000001E-2</v>
      </c>
      <c r="V127" t="s">
        <v>7</v>
      </c>
      <c r="W127">
        <v>1.159594</v>
      </c>
      <c r="X127">
        <v>2.0100000000000001E-4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2.0066000000000001E-2</v>
      </c>
      <c r="AG127">
        <v>5.8E-5</v>
      </c>
      <c r="AH127" t="s">
        <v>11</v>
      </c>
      <c r="AI127">
        <v>0.98097900000000005</v>
      </c>
      <c r="AJ127">
        <v>3.9999999999999998E-6</v>
      </c>
      <c r="AK127" t="s">
        <v>12</v>
      </c>
      <c r="AL127">
        <v>8.84</v>
      </c>
      <c r="AM127">
        <v>8.2143999999999995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336.37753500000002</v>
      </c>
      <c r="I128">
        <v>0.92932700000000001</v>
      </c>
      <c r="J128" t="s">
        <v>3</v>
      </c>
      <c r="K128">
        <v>333.106785</v>
      </c>
      <c r="L128">
        <v>0.92673300000000003</v>
      </c>
      <c r="M128" t="s">
        <v>4</v>
      </c>
      <c r="N128">
        <v>149.41901200000001</v>
      </c>
      <c r="O128">
        <v>0.13709099999999999</v>
      </c>
      <c r="P128" t="s">
        <v>5</v>
      </c>
      <c r="Q128">
        <v>3.4054129999999998</v>
      </c>
      <c r="R128">
        <v>9.2999999999999997E-5</v>
      </c>
      <c r="S128" t="s">
        <v>6</v>
      </c>
      <c r="T128">
        <v>153.10194999999999</v>
      </c>
      <c r="U128">
        <v>2.2771E-2</v>
      </c>
      <c r="V128" t="s">
        <v>7</v>
      </c>
      <c r="W128">
        <v>1.350298</v>
      </c>
      <c r="X128">
        <v>2.1900000000000001E-4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1.9248000000000001E-2</v>
      </c>
      <c r="AG128">
        <v>5.5999999999999999E-5</v>
      </c>
      <c r="AH128" t="s">
        <v>11</v>
      </c>
      <c r="AI128">
        <v>0.98131299999999999</v>
      </c>
      <c r="AJ128">
        <v>6.9999999999999999E-6</v>
      </c>
      <c r="AK128" t="s">
        <v>12</v>
      </c>
      <c r="AL128">
        <v>12.44</v>
      </c>
      <c r="AM128">
        <v>12.846399999999999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384.67448899999999</v>
      </c>
      <c r="I129">
        <v>0.99221400000000004</v>
      </c>
      <c r="J129" t="s">
        <v>3</v>
      </c>
      <c r="K129">
        <v>380.93886400000002</v>
      </c>
      <c r="L129">
        <v>0.99047300000000005</v>
      </c>
      <c r="M129" t="s">
        <v>4</v>
      </c>
      <c r="N129">
        <v>170.762306</v>
      </c>
      <c r="O129">
        <v>0.17650299999999999</v>
      </c>
      <c r="P129" t="s">
        <v>5</v>
      </c>
      <c r="Q129">
        <v>3.891429</v>
      </c>
      <c r="R129">
        <v>1.15E-4</v>
      </c>
      <c r="S129" t="s">
        <v>6</v>
      </c>
      <c r="T129">
        <v>175.21523300000001</v>
      </c>
      <c r="U129">
        <v>2.8688000000000002E-2</v>
      </c>
      <c r="V129" t="s">
        <v>7</v>
      </c>
      <c r="W129">
        <v>1.5414060000000001</v>
      </c>
      <c r="X129">
        <v>3.2299999999999999E-4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1.8151E-2</v>
      </c>
      <c r="AG129">
        <v>4.8999999999999998E-5</v>
      </c>
      <c r="AH129" t="s">
        <v>11</v>
      </c>
      <c r="AI129">
        <v>0.98135499999999998</v>
      </c>
      <c r="AJ129">
        <v>6.9999999999999999E-6</v>
      </c>
      <c r="AK129" t="s">
        <v>12</v>
      </c>
      <c r="AL129">
        <v>16.920000000000002</v>
      </c>
      <c r="AM129">
        <v>18.473600000000001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432.96838600000001</v>
      </c>
      <c r="I130">
        <v>1.089615</v>
      </c>
      <c r="J130" t="s">
        <v>3</v>
      </c>
      <c r="K130">
        <v>428.76625899999999</v>
      </c>
      <c r="L130">
        <v>1.087885</v>
      </c>
      <c r="M130" t="s">
        <v>4</v>
      </c>
      <c r="N130">
        <v>192.10307599999999</v>
      </c>
      <c r="O130">
        <v>0.21945999999999999</v>
      </c>
      <c r="P130" t="s">
        <v>5</v>
      </c>
      <c r="Q130">
        <v>4.3782110000000003</v>
      </c>
      <c r="R130">
        <v>1.2300000000000001E-4</v>
      </c>
      <c r="S130" t="s">
        <v>6</v>
      </c>
      <c r="T130">
        <v>197.37421699999999</v>
      </c>
      <c r="U130">
        <v>3.2849999999999997E-2</v>
      </c>
      <c r="V130" t="s">
        <v>7</v>
      </c>
      <c r="W130">
        <v>1.7316819999999999</v>
      </c>
      <c r="X130">
        <v>3.4699999999999998E-4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1.6494000000000002E-2</v>
      </c>
      <c r="AG130">
        <v>4.3000000000000002E-5</v>
      </c>
      <c r="AH130" t="s">
        <v>11</v>
      </c>
      <c r="AI130">
        <v>0.98140799999999995</v>
      </c>
      <c r="AJ130">
        <v>6.9999999999999999E-6</v>
      </c>
      <c r="AK130" t="s">
        <v>12</v>
      </c>
      <c r="AL130">
        <v>22.02</v>
      </c>
      <c r="AM130">
        <v>22.8596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481.24350399999997</v>
      </c>
      <c r="I131">
        <v>1.1692830000000001</v>
      </c>
      <c r="J131" t="s">
        <v>3</v>
      </c>
      <c r="K131">
        <v>476.57564100000002</v>
      </c>
      <c r="L131">
        <v>1.1667209999999999</v>
      </c>
      <c r="M131" t="s">
        <v>4</v>
      </c>
      <c r="N131">
        <v>213.44591399999999</v>
      </c>
      <c r="O131">
        <v>0.26505099999999998</v>
      </c>
      <c r="P131" t="s">
        <v>5</v>
      </c>
      <c r="Q131">
        <v>4.8647840000000002</v>
      </c>
      <c r="R131">
        <v>1.5899999999999999E-4</v>
      </c>
      <c r="S131" t="s">
        <v>6</v>
      </c>
      <c r="T131">
        <v>219.56964300000001</v>
      </c>
      <c r="U131">
        <v>3.3322999999999998E-2</v>
      </c>
      <c r="V131" t="s">
        <v>7</v>
      </c>
      <c r="W131">
        <v>1.920836</v>
      </c>
      <c r="X131">
        <v>3.6200000000000002E-4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1.5855000000000001E-2</v>
      </c>
      <c r="AG131">
        <v>4.0000000000000003E-5</v>
      </c>
      <c r="AH131" t="s">
        <v>11</v>
      </c>
      <c r="AI131">
        <v>0.98193600000000003</v>
      </c>
      <c r="AJ131">
        <v>1.2E-5</v>
      </c>
      <c r="AK131" t="s">
        <v>12</v>
      </c>
      <c r="AL131">
        <v>27.58</v>
      </c>
      <c r="AM131">
        <v>26.163599999999999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529.70313699999997</v>
      </c>
      <c r="I132">
        <v>1.104187</v>
      </c>
      <c r="J132" t="s">
        <v>3</v>
      </c>
      <c r="K132">
        <v>524.56871000000001</v>
      </c>
      <c r="L132">
        <v>1.1024449999999999</v>
      </c>
      <c r="M132" t="s">
        <v>4</v>
      </c>
      <c r="N132">
        <v>234.77434600000001</v>
      </c>
      <c r="O132">
        <v>0.31881500000000002</v>
      </c>
      <c r="P132" t="s">
        <v>5</v>
      </c>
      <c r="Q132">
        <v>5.3517270000000003</v>
      </c>
      <c r="R132">
        <v>1.8799999999999999E-4</v>
      </c>
      <c r="S132" t="s">
        <v>6</v>
      </c>
      <c r="T132">
        <v>241.830771</v>
      </c>
      <c r="U132">
        <v>3.9016000000000002E-2</v>
      </c>
      <c r="V132" t="s">
        <v>7</v>
      </c>
      <c r="W132">
        <v>2.109664</v>
      </c>
      <c r="X132">
        <v>3.7399999999999998E-4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1.5438E-2</v>
      </c>
      <c r="AG132">
        <v>3.8999999999999999E-5</v>
      </c>
      <c r="AH132" t="s">
        <v>11</v>
      </c>
      <c r="AI132">
        <v>0.98221199999999997</v>
      </c>
      <c r="AJ132">
        <v>1.4E-5</v>
      </c>
      <c r="AK132" t="s">
        <v>12</v>
      </c>
      <c r="AL132">
        <v>34.06</v>
      </c>
      <c r="AM132">
        <v>33.856400000000001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578.19638699999996</v>
      </c>
      <c r="I133">
        <v>1.1320410000000001</v>
      </c>
      <c r="J133" t="s">
        <v>3</v>
      </c>
      <c r="K133">
        <v>572.59647099999995</v>
      </c>
      <c r="L133">
        <v>1.1257029999999999</v>
      </c>
      <c r="M133" t="s">
        <v>4</v>
      </c>
      <c r="N133">
        <v>256.10924999999997</v>
      </c>
      <c r="O133">
        <v>0.366178</v>
      </c>
      <c r="P133" t="s">
        <v>5</v>
      </c>
      <c r="Q133">
        <v>5.8377549999999996</v>
      </c>
      <c r="R133">
        <v>2.1599999999999999E-4</v>
      </c>
      <c r="S133" t="s">
        <v>6</v>
      </c>
      <c r="T133">
        <v>264.15085099999999</v>
      </c>
      <c r="U133">
        <v>4.6010000000000002E-2</v>
      </c>
      <c r="V133" t="s">
        <v>7</v>
      </c>
      <c r="W133">
        <v>2.2985099999999998</v>
      </c>
      <c r="X133">
        <v>3.8499999999999998E-4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1.4671999999999999E-2</v>
      </c>
      <c r="AG133">
        <v>3.0000000000000001E-5</v>
      </c>
      <c r="AH133" t="s">
        <v>11</v>
      </c>
      <c r="AI133">
        <v>0.98254399999999997</v>
      </c>
      <c r="AJ133">
        <v>1.8E-5</v>
      </c>
      <c r="AK133" t="s">
        <v>12</v>
      </c>
      <c r="AL133">
        <v>41.56</v>
      </c>
      <c r="AM133">
        <v>38.6464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626.71040400000004</v>
      </c>
      <c r="I134">
        <v>1.5069779999999999</v>
      </c>
      <c r="J134" t="s">
        <v>3</v>
      </c>
      <c r="K134">
        <v>620.643959</v>
      </c>
      <c r="L134">
        <v>1.5017469999999999</v>
      </c>
      <c r="M134" t="s">
        <v>4</v>
      </c>
      <c r="N134">
        <v>277.44296500000002</v>
      </c>
      <c r="O134">
        <v>0.42776700000000001</v>
      </c>
      <c r="P134" t="s">
        <v>5</v>
      </c>
      <c r="Q134">
        <v>6.3246310000000001</v>
      </c>
      <c r="R134">
        <v>2.22E-4</v>
      </c>
      <c r="S134" t="s">
        <v>6</v>
      </c>
      <c r="T134">
        <v>286.51825600000001</v>
      </c>
      <c r="U134">
        <v>5.2331000000000003E-2</v>
      </c>
      <c r="V134" t="s">
        <v>7</v>
      </c>
      <c r="W134">
        <v>2.488909</v>
      </c>
      <c r="X134">
        <v>4.9700000000000005E-4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1.4451E-2</v>
      </c>
      <c r="AG134">
        <v>2.5999999999999998E-5</v>
      </c>
      <c r="AH134" t="s">
        <v>11</v>
      </c>
      <c r="AI134">
        <v>0.98254399999999997</v>
      </c>
      <c r="AJ134">
        <v>1.8E-5</v>
      </c>
      <c r="AK134" t="s">
        <v>12</v>
      </c>
      <c r="AL134">
        <v>50.2</v>
      </c>
      <c r="AM134">
        <v>45.28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675.18656699999997</v>
      </c>
      <c r="I135">
        <v>1.6044179999999999</v>
      </c>
      <c r="J135" t="s">
        <v>3</v>
      </c>
      <c r="K135">
        <v>668.65437299999996</v>
      </c>
      <c r="L135">
        <v>1.5997840000000001</v>
      </c>
      <c r="M135" t="s">
        <v>4</v>
      </c>
      <c r="N135">
        <v>298.77616499999999</v>
      </c>
      <c r="O135">
        <v>0.49003099999999999</v>
      </c>
      <c r="P135" t="s">
        <v>5</v>
      </c>
      <c r="Q135">
        <v>6.8106970000000002</v>
      </c>
      <c r="R135">
        <v>2.3699999999999999E-4</v>
      </c>
      <c r="S135" t="s">
        <v>6</v>
      </c>
      <c r="T135">
        <v>308.93087600000001</v>
      </c>
      <c r="U135">
        <v>5.8348999999999998E-2</v>
      </c>
      <c r="V135" t="s">
        <v>7</v>
      </c>
      <c r="W135">
        <v>2.6781299999999999</v>
      </c>
      <c r="X135">
        <v>5.1000000000000004E-4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1.3828E-2</v>
      </c>
      <c r="AG135">
        <v>2.0999999999999999E-5</v>
      </c>
      <c r="AH135" t="s">
        <v>11</v>
      </c>
      <c r="AI135">
        <v>0.98255499999999996</v>
      </c>
      <c r="AJ135">
        <v>1.8E-5</v>
      </c>
      <c r="AK135" t="s">
        <v>12</v>
      </c>
      <c r="AL135">
        <v>59.7</v>
      </c>
      <c r="AM135">
        <v>50.53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723.84414100000004</v>
      </c>
      <c r="I136">
        <v>1.4637249999999999</v>
      </c>
      <c r="J136" t="s">
        <v>3</v>
      </c>
      <c r="K136">
        <v>716.846228</v>
      </c>
      <c r="L136">
        <v>1.4595940000000001</v>
      </c>
      <c r="M136" t="s">
        <v>4</v>
      </c>
      <c r="N136">
        <v>320.11671100000001</v>
      </c>
      <c r="O136">
        <v>0.56807700000000005</v>
      </c>
      <c r="P136" t="s">
        <v>5</v>
      </c>
      <c r="Q136">
        <v>7.2967000000000004</v>
      </c>
      <c r="R136">
        <v>2.4800000000000001E-4</v>
      </c>
      <c r="S136" t="s">
        <v>6</v>
      </c>
      <c r="T136">
        <v>331.39787200000001</v>
      </c>
      <c r="U136">
        <v>6.7822999999999994E-2</v>
      </c>
      <c r="V136" t="s">
        <v>7</v>
      </c>
      <c r="W136">
        <v>2.8668979999999999</v>
      </c>
      <c r="X136">
        <v>5.3399999999999997E-4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1.3554E-2</v>
      </c>
      <c r="AG136">
        <v>2.0999999999999999E-5</v>
      </c>
      <c r="AH136" t="s">
        <v>11</v>
      </c>
      <c r="AI136">
        <v>0.98268999999999995</v>
      </c>
      <c r="AJ136">
        <v>1.9000000000000001E-5</v>
      </c>
      <c r="AK136" t="s">
        <v>12</v>
      </c>
      <c r="AL136">
        <v>70.099999999999994</v>
      </c>
      <c r="AM136">
        <v>64.05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772.54360499999996</v>
      </c>
      <c r="I137">
        <v>1.5052989999999999</v>
      </c>
      <c r="J137" t="s">
        <v>3</v>
      </c>
      <c r="K137">
        <v>765.07909800000004</v>
      </c>
      <c r="L137">
        <v>1.493741</v>
      </c>
      <c r="M137" t="s">
        <v>4</v>
      </c>
      <c r="N137">
        <v>341.44702999999998</v>
      </c>
      <c r="O137">
        <v>0.63699899999999998</v>
      </c>
      <c r="P137" t="s">
        <v>5</v>
      </c>
      <c r="Q137">
        <v>7.7834770000000004</v>
      </c>
      <c r="R137">
        <v>2.7599999999999999E-4</v>
      </c>
      <c r="S137" t="s">
        <v>6</v>
      </c>
      <c r="T137">
        <v>353.90244100000001</v>
      </c>
      <c r="U137">
        <v>7.1639999999999995E-2</v>
      </c>
      <c r="V137" t="s">
        <v>7</v>
      </c>
      <c r="W137">
        <v>3.0559660000000002</v>
      </c>
      <c r="X137">
        <v>5.6099999999999998E-4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1.3495999999999999E-2</v>
      </c>
      <c r="AG137">
        <v>2.0999999999999999E-5</v>
      </c>
      <c r="AH137" t="s">
        <v>11</v>
      </c>
      <c r="AI137">
        <v>0.98321800000000004</v>
      </c>
      <c r="AJ137">
        <v>2.1999999999999999E-5</v>
      </c>
      <c r="AK137" t="s">
        <v>12</v>
      </c>
      <c r="AL137">
        <v>81.239999999999995</v>
      </c>
      <c r="AM137">
        <v>99.702399999999997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821.18105200000002</v>
      </c>
      <c r="I138">
        <v>1.640738</v>
      </c>
      <c r="J138" t="s">
        <v>3</v>
      </c>
      <c r="K138">
        <v>813.25029800000004</v>
      </c>
      <c r="L138">
        <v>1.6299129999999999</v>
      </c>
      <c r="M138" t="s">
        <v>4</v>
      </c>
      <c r="N138">
        <v>362.77004299999999</v>
      </c>
      <c r="O138">
        <v>0.71126100000000003</v>
      </c>
      <c r="P138" t="s">
        <v>5</v>
      </c>
      <c r="Q138">
        <v>8.2702740000000006</v>
      </c>
      <c r="R138">
        <v>2.9500000000000001E-4</v>
      </c>
      <c r="S138" t="s">
        <v>6</v>
      </c>
      <c r="T138">
        <v>376.47271999999998</v>
      </c>
      <c r="U138">
        <v>7.6998999999999998E-2</v>
      </c>
      <c r="V138" t="s">
        <v>7</v>
      </c>
      <c r="W138">
        <v>3.2446549999999998</v>
      </c>
      <c r="X138">
        <v>6.2100000000000002E-4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1.337E-2</v>
      </c>
      <c r="AG138">
        <v>2.0999999999999999E-5</v>
      </c>
      <c r="AH138" t="s">
        <v>11</v>
      </c>
      <c r="AI138">
        <v>0.98321800000000004</v>
      </c>
      <c r="AJ138">
        <v>2.1999999999999999E-5</v>
      </c>
      <c r="AK138" t="s">
        <v>12</v>
      </c>
      <c r="AL138">
        <v>93.42</v>
      </c>
      <c r="AM138">
        <v>99.003600000000006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869.83805900000004</v>
      </c>
      <c r="I139">
        <v>1.711859</v>
      </c>
      <c r="J139" t="s">
        <v>3</v>
      </c>
      <c r="K139">
        <v>861.44105999999999</v>
      </c>
      <c r="L139">
        <v>1.6992400000000001</v>
      </c>
      <c r="M139" t="s">
        <v>4</v>
      </c>
      <c r="N139">
        <v>384.09603600000003</v>
      </c>
      <c r="O139">
        <v>0.78406100000000001</v>
      </c>
      <c r="P139" t="s">
        <v>5</v>
      </c>
      <c r="Q139">
        <v>8.756945</v>
      </c>
      <c r="R139">
        <v>3.3399999999999999E-4</v>
      </c>
      <c r="S139" t="s">
        <v>6</v>
      </c>
      <c r="T139">
        <v>399.075244</v>
      </c>
      <c r="U139">
        <v>8.7067000000000005E-2</v>
      </c>
      <c r="V139" t="s">
        <v>7</v>
      </c>
      <c r="W139">
        <v>3.432912</v>
      </c>
      <c r="X139">
        <v>6.4999999999999997E-4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1.282E-2</v>
      </c>
      <c r="AG139">
        <v>1.1E-5</v>
      </c>
      <c r="AH139" t="s">
        <v>11</v>
      </c>
      <c r="AI139">
        <v>0.98322299999999996</v>
      </c>
      <c r="AJ139">
        <v>2.1999999999999999E-5</v>
      </c>
      <c r="AK139" t="s">
        <v>12</v>
      </c>
      <c r="AL139">
        <v>106.82</v>
      </c>
      <c r="AM139">
        <v>123.38760000000001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918.63999100000001</v>
      </c>
      <c r="I140">
        <v>1.749301</v>
      </c>
      <c r="J140" t="s">
        <v>3</v>
      </c>
      <c r="K140">
        <v>909.77661000000001</v>
      </c>
      <c r="L140">
        <v>1.7395910000000001</v>
      </c>
      <c r="M140" t="s">
        <v>4</v>
      </c>
      <c r="N140">
        <v>405.44085899999999</v>
      </c>
      <c r="O140">
        <v>0.88908399999999999</v>
      </c>
      <c r="P140" t="s">
        <v>5</v>
      </c>
      <c r="Q140">
        <v>9.2438850000000006</v>
      </c>
      <c r="R140">
        <v>3.59E-4</v>
      </c>
      <c r="S140" t="s">
        <v>6</v>
      </c>
      <c r="T140">
        <v>421.73088300000001</v>
      </c>
      <c r="U140">
        <v>9.5382999999999996E-2</v>
      </c>
      <c r="V140" t="s">
        <v>7</v>
      </c>
      <c r="W140">
        <v>3.6213649999999999</v>
      </c>
      <c r="X140">
        <v>6.9200000000000002E-4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1.2599000000000001E-2</v>
      </c>
      <c r="AG140">
        <v>1.0000000000000001E-5</v>
      </c>
      <c r="AH140" t="s">
        <v>11</v>
      </c>
      <c r="AI140">
        <v>0.98322299999999996</v>
      </c>
      <c r="AJ140">
        <v>2.1999999999999999E-5</v>
      </c>
      <c r="AK140" t="s">
        <v>12</v>
      </c>
      <c r="AL140">
        <v>120.16</v>
      </c>
      <c r="AM140">
        <v>149.4144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967.431602</v>
      </c>
      <c r="I141">
        <v>1.751768</v>
      </c>
      <c r="J141" t="s">
        <v>3</v>
      </c>
      <c r="K141">
        <v>958.10210700000005</v>
      </c>
      <c r="L141">
        <v>1.738583</v>
      </c>
      <c r="M141" t="s">
        <v>4</v>
      </c>
      <c r="N141">
        <v>426.76125100000002</v>
      </c>
      <c r="O141">
        <v>0.97726800000000003</v>
      </c>
      <c r="P141" t="s">
        <v>5</v>
      </c>
      <c r="Q141">
        <v>9.7306439999999998</v>
      </c>
      <c r="R141">
        <v>3.9800000000000002E-4</v>
      </c>
      <c r="S141" t="s">
        <v>6</v>
      </c>
      <c r="T141">
        <v>444.434147</v>
      </c>
      <c r="U141">
        <v>9.9172999999999997E-2</v>
      </c>
      <c r="V141" t="s">
        <v>7</v>
      </c>
      <c r="W141">
        <v>3.8103790000000002</v>
      </c>
      <c r="X141">
        <v>7.2199999999999999E-4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1.2527999999999999E-2</v>
      </c>
      <c r="AG141">
        <v>1.0000000000000001E-5</v>
      </c>
      <c r="AH141" t="s">
        <v>11</v>
      </c>
      <c r="AI141">
        <v>0.98323199999999999</v>
      </c>
      <c r="AJ141">
        <v>2.1999999999999999E-5</v>
      </c>
      <c r="AK141" t="s">
        <v>12</v>
      </c>
      <c r="AL141">
        <v>135.1</v>
      </c>
      <c r="AM141">
        <v>167.93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48.531632999999999</v>
      </c>
      <c r="I162">
        <v>6.3420000000000004E-3</v>
      </c>
      <c r="J162" t="s">
        <v>3</v>
      </c>
      <c r="K162">
        <v>48.051102999999998</v>
      </c>
      <c r="L162">
        <v>6.2350000000000001E-3</v>
      </c>
      <c r="M162" t="s">
        <v>4</v>
      </c>
      <c r="N162">
        <v>21.333843000000002</v>
      </c>
      <c r="O162">
        <v>5.0330000000000001E-3</v>
      </c>
      <c r="P162" t="s">
        <v>5</v>
      </c>
      <c r="Q162">
        <v>0.498948</v>
      </c>
      <c r="R162">
        <v>3.0000000000000001E-6</v>
      </c>
      <c r="S162" t="s">
        <v>6</v>
      </c>
      <c r="T162">
        <v>22.298646000000002</v>
      </c>
      <c r="U162">
        <v>5.1099999999999995E-4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2.7550999999999999E-2</v>
      </c>
      <c r="AG162">
        <v>2.8E-5</v>
      </c>
      <c r="AH162" t="s">
        <v>11</v>
      </c>
      <c r="AI162">
        <v>0.97511499999999995</v>
      </c>
      <c r="AJ162">
        <v>5.1999999999999997E-5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97.069129000000004</v>
      </c>
      <c r="I163">
        <v>0.104292</v>
      </c>
      <c r="J163" t="s">
        <v>3</v>
      </c>
      <c r="K163">
        <v>96.106475000000003</v>
      </c>
      <c r="L163">
        <v>0.104823</v>
      </c>
      <c r="M163" t="s">
        <v>4</v>
      </c>
      <c r="N163">
        <v>42.662376999999999</v>
      </c>
      <c r="O163">
        <v>6.8830000000000002E-3</v>
      </c>
      <c r="P163" t="s">
        <v>5</v>
      </c>
      <c r="Q163">
        <v>0.99920600000000004</v>
      </c>
      <c r="R163">
        <v>1.1E-5</v>
      </c>
      <c r="S163" t="s">
        <v>6</v>
      </c>
      <c r="T163">
        <v>44.573008999999999</v>
      </c>
      <c r="U163">
        <v>1.181E-3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2.3279000000000001E-2</v>
      </c>
      <c r="AG163">
        <v>5.8999999999999998E-5</v>
      </c>
      <c r="AH163" t="s">
        <v>11</v>
      </c>
      <c r="AI163">
        <v>0.97805699999999995</v>
      </c>
      <c r="AJ163">
        <v>2.9E-5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145.59055499999999</v>
      </c>
      <c r="I164">
        <v>0.18577099999999999</v>
      </c>
      <c r="J164" t="s">
        <v>3</v>
      </c>
      <c r="K164">
        <v>144.14518699999999</v>
      </c>
      <c r="L164">
        <v>0.186221</v>
      </c>
      <c r="M164" t="s">
        <v>4</v>
      </c>
      <c r="N164">
        <v>63.973916000000003</v>
      </c>
      <c r="O164">
        <v>7.0330000000000002E-3</v>
      </c>
      <c r="P164" t="s">
        <v>5</v>
      </c>
      <c r="Q164">
        <v>1.4994000000000001</v>
      </c>
      <c r="R164">
        <v>2.0000000000000002E-5</v>
      </c>
      <c r="S164" t="s">
        <v>6</v>
      </c>
      <c r="T164">
        <v>66.845966000000004</v>
      </c>
      <c r="U164">
        <v>1.9289999999999999E-3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2.1968000000000001E-2</v>
      </c>
      <c r="AG164">
        <v>6.3E-5</v>
      </c>
      <c r="AH164" t="s">
        <v>11</v>
      </c>
      <c r="AI164">
        <v>0.97989300000000001</v>
      </c>
      <c r="AJ164">
        <v>6.9999999999999999E-6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194.36707200000001</v>
      </c>
      <c r="I165">
        <v>0.44549100000000003</v>
      </c>
      <c r="J165" t="s">
        <v>3</v>
      </c>
      <c r="K165">
        <v>192.43967000000001</v>
      </c>
      <c r="L165">
        <v>0.44489600000000001</v>
      </c>
      <c r="M165" t="s">
        <v>4</v>
      </c>
      <c r="N165">
        <v>85.295427000000004</v>
      </c>
      <c r="O165">
        <v>7.6629999999999997E-3</v>
      </c>
      <c r="P165" t="s">
        <v>5</v>
      </c>
      <c r="Q165">
        <v>1.9991410000000001</v>
      </c>
      <c r="R165">
        <v>2.6999999999999999E-5</v>
      </c>
      <c r="S165" t="s">
        <v>6</v>
      </c>
      <c r="T165">
        <v>89.115021999999996</v>
      </c>
      <c r="U165">
        <v>2.552E-3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2.0670999999999998E-2</v>
      </c>
      <c r="AG165">
        <v>6.3E-5</v>
      </c>
      <c r="AH165" t="s">
        <v>11</v>
      </c>
      <c r="AI165">
        <v>0.980383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242.89166399999999</v>
      </c>
      <c r="I166">
        <v>0.50852299999999995</v>
      </c>
      <c r="J166" t="s">
        <v>3</v>
      </c>
      <c r="K166">
        <v>240.48118299999999</v>
      </c>
      <c r="L166">
        <v>0.50775000000000003</v>
      </c>
      <c r="M166" t="s">
        <v>4</v>
      </c>
      <c r="N166">
        <v>106.612638</v>
      </c>
      <c r="O166">
        <v>7.659E-3</v>
      </c>
      <c r="P166" t="s">
        <v>5</v>
      </c>
      <c r="Q166">
        <v>2.4998269999999998</v>
      </c>
      <c r="R166">
        <v>4.3999999999999999E-5</v>
      </c>
      <c r="S166" t="s">
        <v>6</v>
      </c>
      <c r="T166">
        <v>111.39019500000001</v>
      </c>
      <c r="U166">
        <v>3.6549999999999998E-3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1.9834000000000001E-2</v>
      </c>
      <c r="AG166">
        <v>5.7000000000000003E-5</v>
      </c>
      <c r="AH166" t="s">
        <v>11</v>
      </c>
      <c r="AI166">
        <v>0.98099000000000003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291.35309599999999</v>
      </c>
      <c r="I167">
        <v>0.54644800000000004</v>
      </c>
      <c r="J167" t="s">
        <v>3</v>
      </c>
      <c r="K167">
        <v>288.45979799999998</v>
      </c>
      <c r="L167">
        <v>0.54573199999999999</v>
      </c>
      <c r="M167" t="s">
        <v>4</v>
      </c>
      <c r="N167">
        <v>127.938683</v>
      </c>
      <c r="O167">
        <v>7.3169999999999997E-3</v>
      </c>
      <c r="P167" t="s">
        <v>5</v>
      </c>
      <c r="Q167">
        <v>2.9999929999999999</v>
      </c>
      <c r="R167">
        <v>5.8E-5</v>
      </c>
      <c r="S167" t="s">
        <v>6</v>
      </c>
      <c r="T167">
        <v>133.661112</v>
      </c>
      <c r="U167">
        <v>5.3239999999999997E-3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1.8519999999999998E-2</v>
      </c>
      <c r="AG167">
        <v>5.5000000000000002E-5</v>
      </c>
      <c r="AH167" t="s">
        <v>11</v>
      </c>
      <c r="AI167">
        <v>0.98120499999999999</v>
      </c>
      <c r="AJ167">
        <v>6.0000000000000002E-6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339.80468100000002</v>
      </c>
      <c r="I168">
        <v>0.52701500000000001</v>
      </c>
      <c r="J168" t="s">
        <v>3</v>
      </c>
      <c r="K168">
        <v>336.42832800000002</v>
      </c>
      <c r="L168">
        <v>0.52587200000000001</v>
      </c>
      <c r="M168" t="s">
        <v>4</v>
      </c>
      <c r="N168">
        <v>149.26596599999999</v>
      </c>
      <c r="O168">
        <v>1.0906000000000001E-2</v>
      </c>
      <c r="P168" t="s">
        <v>5</v>
      </c>
      <c r="Q168">
        <v>3.5002490000000002</v>
      </c>
      <c r="R168">
        <v>7.8999999999999996E-5</v>
      </c>
      <c r="S168" t="s">
        <v>6</v>
      </c>
      <c r="T168">
        <v>155.931635</v>
      </c>
      <c r="U168">
        <v>6.7099999999999998E-3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1.7191999999999999E-2</v>
      </c>
      <c r="AG168">
        <v>4.3000000000000002E-5</v>
      </c>
      <c r="AH168" t="s">
        <v>11</v>
      </c>
      <c r="AI168">
        <v>0.98151200000000005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388.322563</v>
      </c>
      <c r="I169">
        <v>0.58768399999999998</v>
      </c>
      <c r="J169" t="s">
        <v>3</v>
      </c>
      <c r="K169">
        <v>384.46333399999997</v>
      </c>
      <c r="L169">
        <v>0.58612500000000001</v>
      </c>
      <c r="M169" t="s">
        <v>4</v>
      </c>
      <c r="N169">
        <v>170.59303199999999</v>
      </c>
      <c r="O169">
        <v>1.2217E-2</v>
      </c>
      <c r="P169" t="s">
        <v>5</v>
      </c>
      <c r="Q169">
        <v>4.0008359999999996</v>
      </c>
      <c r="R169">
        <v>9.7E-5</v>
      </c>
      <c r="S169" t="s">
        <v>6</v>
      </c>
      <c r="T169">
        <v>178.204464</v>
      </c>
      <c r="U169">
        <v>9.3329999999999993E-3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1.6927000000000001E-2</v>
      </c>
      <c r="AG169">
        <v>4.0000000000000003E-5</v>
      </c>
      <c r="AH169" t="s">
        <v>11</v>
      </c>
      <c r="AI169">
        <v>0.98161900000000002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436.73757499999999</v>
      </c>
      <c r="I170">
        <v>0.58309500000000003</v>
      </c>
      <c r="J170" t="s">
        <v>3</v>
      </c>
      <c r="K170">
        <v>432.39553000000001</v>
      </c>
      <c r="L170">
        <v>0.57960599999999995</v>
      </c>
      <c r="M170" t="s">
        <v>4</v>
      </c>
      <c r="N170">
        <v>191.90778599999999</v>
      </c>
      <c r="O170">
        <v>1.2867999999999999E-2</v>
      </c>
      <c r="P170" t="s">
        <v>5</v>
      </c>
      <c r="Q170">
        <v>4.5014110000000001</v>
      </c>
      <c r="R170">
        <v>1.08E-4</v>
      </c>
      <c r="S170" t="s">
        <v>6</v>
      </c>
      <c r="T170">
        <v>200.47975400000001</v>
      </c>
      <c r="U170">
        <v>1.2257000000000001E-2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1.6035000000000001E-2</v>
      </c>
      <c r="AG170">
        <v>3.3000000000000003E-5</v>
      </c>
      <c r="AH170" t="s">
        <v>11</v>
      </c>
      <c r="AI170">
        <v>0.98192400000000002</v>
      </c>
      <c r="AJ170">
        <v>1.0000000000000001E-5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485.16903100000002</v>
      </c>
      <c r="I171">
        <v>0.57173700000000005</v>
      </c>
      <c r="J171" t="s">
        <v>3</v>
      </c>
      <c r="K171">
        <v>480.34517899999997</v>
      </c>
      <c r="L171">
        <v>0.56765600000000005</v>
      </c>
      <c r="M171" t="s">
        <v>4</v>
      </c>
      <c r="N171">
        <v>213.223795</v>
      </c>
      <c r="O171">
        <v>1.4945999999999999E-2</v>
      </c>
      <c r="P171" t="s">
        <v>5</v>
      </c>
      <c r="Q171">
        <v>5.0010560000000002</v>
      </c>
      <c r="R171">
        <v>1.26E-4</v>
      </c>
      <c r="S171" t="s">
        <v>6</v>
      </c>
      <c r="T171">
        <v>222.75471400000001</v>
      </c>
      <c r="U171">
        <v>1.5446E-2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1.5192000000000001E-2</v>
      </c>
      <c r="AG171">
        <v>2.8E-5</v>
      </c>
      <c r="AH171" t="s">
        <v>11</v>
      </c>
      <c r="AI171">
        <v>0.98206899999999997</v>
      </c>
      <c r="AJ171">
        <v>1.1E-5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533.64923499999998</v>
      </c>
      <c r="I172">
        <v>0.54193999999999998</v>
      </c>
      <c r="J172" t="s">
        <v>3</v>
      </c>
      <c r="K172">
        <v>528.34271200000001</v>
      </c>
      <c r="L172">
        <v>0.53545100000000001</v>
      </c>
      <c r="M172" t="s">
        <v>4</v>
      </c>
      <c r="N172">
        <v>234.54566700000001</v>
      </c>
      <c r="O172">
        <v>1.4083999999999999E-2</v>
      </c>
      <c r="P172" t="s">
        <v>5</v>
      </c>
      <c r="Q172">
        <v>5.50143</v>
      </c>
      <c r="R172">
        <v>1.36E-4</v>
      </c>
      <c r="S172" t="s">
        <v>6</v>
      </c>
      <c r="T172">
        <v>245.02774700000001</v>
      </c>
      <c r="U172">
        <v>1.8246999999999999E-2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1.4681E-2</v>
      </c>
      <c r="AG172">
        <v>2.1999999999999999E-5</v>
      </c>
      <c r="AH172" t="s">
        <v>11</v>
      </c>
      <c r="AI172">
        <v>0.98207900000000004</v>
      </c>
      <c r="AJ172">
        <v>1.1E-5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582.121804</v>
      </c>
      <c r="I173">
        <v>0.48628700000000002</v>
      </c>
      <c r="J173" t="s">
        <v>3</v>
      </c>
      <c r="K173">
        <v>576.33292200000005</v>
      </c>
      <c r="L173">
        <v>0.48542999999999997</v>
      </c>
      <c r="M173" t="s">
        <v>4</v>
      </c>
      <c r="N173">
        <v>255.873806</v>
      </c>
      <c r="O173">
        <v>1.5717999999999999E-2</v>
      </c>
      <c r="P173" t="s">
        <v>5</v>
      </c>
      <c r="Q173">
        <v>6.0012309999999998</v>
      </c>
      <c r="R173">
        <v>1.5100000000000001E-4</v>
      </c>
      <c r="S173" t="s">
        <v>6</v>
      </c>
      <c r="T173">
        <v>267.301917</v>
      </c>
      <c r="U173">
        <v>2.0768999999999999E-2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1.434E-2</v>
      </c>
      <c r="AG173">
        <v>1.8E-5</v>
      </c>
      <c r="AH173" t="s">
        <v>11</v>
      </c>
      <c r="AI173">
        <v>0.982101</v>
      </c>
      <c r="AJ173">
        <v>1.1E-5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630.62639799999999</v>
      </c>
      <c r="I174">
        <v>0.57284299999999999</v>
      </c>
      <c r="J174" t="s">
        <v>3</v>
      </c>
      <c r="K174">
        <v>624.3546</v>
      </c>
      <c r="L174">
        <v>0.56455</v>
      </c>
      <c r="M174" t="s">
        <v>4</v>
      </c>
      <c r="N174">
        <v>277.19122499999997</v>
      </c>
      <c r="O174">
        <v>1.8312999999999999E-2</v>
      </c>
      <c r="P174" t="s">
        <v>5</v>
      </c>
      <c r="Q174">
        <v>6.5015910000000003</v>
      </c>
      <c r="R174">
        <v>1.9100000000000001E-4</v>
      </c>
      <c r="S174" t="s">
        <v>6</v>
      </c>
      <c r="T174">
        <v>289.57406200000003</v>
      </c>
      <c r="U174">
        <v>2.3628E-2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1.4253999999999999E-2</v>
      </c>
      <c r="AG174">
        <v>1.8E-5</v>
      </c>
      <c r="AH174" t="s">
        <v>11</v>
      </c>
      <c r="AI174">
        <v>0.982101</v>
      </c>
      <c r="AJ174">
        <v>1.1E-5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679.09390299999995</v>
      </c>
      <c r="I175">
        <v>0.56242599999999998</v>
      </c>
      <c r="J175" t="s">
        <v>3</v>
      </c>
      <c r="K175">
        <v>672.339517</v>
      </c>
      <c r="L175">
        <v>0.55400799999999994</v>
      </c>
      <c r="M175" t="s">
        <v>4</v>
      </c>
      <c r="N175">
        <v>298.506641</v>
      </c>
      <c r="O175">
        <v>2.0247999999999999E-2</v>
      </c>
      <c r="P175" t="s">
        <v>5</v>
      </c>
      <c r="Q175">
        <v>7.0016290000000003</v>
      </c>
      <c r="R175">
        <v>2.05E-4</v>
      </c>
      <c r="S175" t="s">
        <v>6</v>
      </c>
      <c r="T175">
        <v>311.84403099999997</v>
      </c>
      <c r="U175">
        <v>2.6838999999999998E-2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1.3955E-2</v>
      </c>
      <c r="AG175">
        <v>1.7E-5</v>
      </c>
      <c r="AH175" t="s">
        <v>11</v>
      </c>
      <c r="AI175">
        <v>0.98219500000000004</v>
      </c>
      <c r="AJ175">
        <v>1.1E-5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727.55726200000004</v>
      </c>
      <c r="I176">
        <v>0.58038900000000004</v>
      </c>
      <c r="J176" t="s">
        <v>3</v>
      </c>
      <c r="K176">
        <v>720.32031600000005</v>
      </c>
      <c r="L176">
        <v>0.566886</v>
      </c>
      <c r="M176" t="s">
        <v>4</v>
      </c>
      <c r="N176">
        <v>319.82700599999998</v>
      </c>
      <c r="O176">
        <v>2.2147E-2</v>
      </c>
      <c r="P176" t="s">
        <v>5</v>
      </c>
      <c r="Q176">
        <v>7.501671</v>
      </c>
      <c r="R176">
        <v>2.2599999999999999E-4</v>
      </c>
      <c r="S176" t="s">
        <v>6</v>
      </c>
      <c r="T176">
        <v>334.115387</v>
      </c>
      <c r="U176">
        <v>3.0897000000000001E-2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1.3533E-2</v>
      </c>
      <c r="AG176">
        <v>1.2999999999999999E-5</v>
      </c>
      <c r="AH176" t="s">
        <v>11</v>
      </c>
      <c r="AI176">
        <v>0.98219800000000002</v>
      </c>
      <c r="AJ176">
        <v>1.1E-5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776.02554299999997</v>
      </c>
      <c r="I177">
        <v>0.71255500000000005</v>
      </c>
      <c r="J177" t="s">
        <v>3</v>
      </c>
      <c r="K177">
        <v>768.305699</v>
      </c>
      <c r="L177">
        <v>0.69499500000000003</v>
      </c>
      <c r="M177" t="s">
        <v>4</v>
      </c>
      <c r="N177">
        <v>341.148303</v>
      </c>
      <c r="O177">
        <v>2.5458999999999999E-2</v>
      </c>
      <c r="P177" t="s">
        <v>5</v>
      </c>
      <c r="Q177">
        <v>8.001989</v>
      </c>
      <c r="R177">
        <v>2.7099999999999997E-4</v>
      </c>
      <c r="S177" t="s">
        <v>6</v>
      </c>
      <c r="T177">
        <v>356.39081099999999</v>
      </c>
      <c r="U177">
        <v>3.4584999999999998E-2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1.2961E-2</v>
      </c>
      <c r="AG177">
        <v>6.9999999999999999E-6</v>
      </c>
      <c r="AH177" t="s">
        <v>11</v>
      </c>
      <c r="AI177">
        <v>0.98221099999999995</v>
      </c>
      <c r="AJ177">
        <v>1.1E-5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824.46865600000001</v>
      </c>
      <c r="I178">
        <v>0.71403499999999998</v>
      </c>
      <c r="J178" t="s">
        <v>3</v>
      </c>
      <c r="K178">
        <v>816.26585799999998</v>
      </c>
      <c r="L178">
        <v>0.69592299999999996</v>
      </c>
      <c r="M178" t="s">
        <v>4</v>
      </c>
      <c r="N178">
        <v>362.47648900000002</v>
      </c>
      <c r="O178">
        <v>2.5076999999999999E-2</v>
      </c>
      <c r="P178" t="s">
        <v>5</v>
      </c>
      <c r="Q178">
        <v>8.5020480000000003</v>
      </c>
      <c r="R178">
        <v>3.1E-4</v>
      </c>
      <c r="S178" t="s">
        <v>6</v>
      </c>
      <c r="T178">
        <v>378.671763</v>
      </c>
      <c r="U178">
        <v>3.7939000000000001E-2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1.2604000000000001E-2</v>
      </c>
      <c r="AG178">
        <v>3.9999999999999998E-6</v>
      </c>
      <c r="AH178" t="s">
        <v>11</v>
      </c>
      <c r="AI178">
        <v>0.982213</v>
      </c>
      <c r="AJ178">
        <v>1.1E-5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872.99227900000005</v>
      </c>
      <c r="I179">
        <v>0.95116100000000003</v>
      </c>
      <c r="J179" t="s">
        <v>3</v>
      </c>
      <c r="K179">
        <v>864.30758900000001</v>
      </c>
      <c r="L179">
        <v>0.92952699999999999</v>
      </c>
      <c r="M179" t="s">
        <v>4</v>
      </c>
      <c r="N179">
        <v>383.79847599999999</v>
      </c>
      <c r="O179">
        <v>2.4827999999999999E-2</v>
      </c>
      <c r="P179" t="s">
        <v>5</v>
      </c>
      <c r="Q179">
        <v>9.0016639999999999</v>
      </c>
      <c r="R179">
        <v>3.3100000000000002E-4</v>
      </c>
      <c r="S179" t="s">
        <v>6</v>
      </c>
      <c r="T179">
        <v>400.948848</v>
      </c>
      <c r="U179">
        <v>4.1857999999999999E-2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1.2459E-2</v>
      </c>
      <c r="AG179">
        <v>3.9999999999999998E-6</v>
      </c>
      <c r="AH179" t="s">
        <v>11</v>
      </c>
      <c r="AI179">
        <v>0.98235300000000003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921.46344499999998</v>
      </c>
      <c r="I180">
        <v>1.0225839999999999</v>
      </c>
      <c r="J180" t="s">
        <v>3</v>
      </c>
      <c r="K180">
        <v>912.29610200000002</v>
      </c>
      <c r="L180">
        <v>1.0049669999999999</v>
      </c>
      <c r="M180" t="s">
        <v>4</v>
      </c>
      <c r="N180">
        <v>405.12777399999999</v>
      </c>
      <c r="O180">
        <v>2.5797E-2</v>
      </c>
      <c r="P180" t="s">
        <v>5</v>
      </c>
      <c r="Q180">
        <v>9.5013970000000008</v>
      </c>
      <c r="R180">
        <v>3.4299999999999999E-4</v>
      </c>
      <c r="S180" t="s">
        <v>6</v>
      </c>
      <c r="T180">
        <v>423.22222699999998</v>
      </c>
      <c r="U180">
        <v>4.4989000000000001E-2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1.2390999999999999E-2</v>
      </c>
      <c r="AG180">
        <v>3.9999999999999998E-6</v>
      </c>
      <c r="AH180" t="s">
        <v>11</v>
      </c>
      <c r="AI180">
        <v>0.98266799999999999</v>
      </c>
      <c r="AJ180">
        <v>1.4E-5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969.93429300000003</v>
      </c>
      <c r="I181">
        <v>1.0480640000000001</v>
      </c>
      <c r="J181" t="s">
        <v>3</v>
      </c>
      <c r="K181">
        <v>960.28400999999997</v>
      </c>
      <c r="L181">
        <v>1.0307649999999999</v>
      </c>
      <c r="M181" t="s">
        <v>4</v>
      </c>
      <c r="N181">
        <v>426.44454500000001</v>
      </c>
      <c r="O181">
        <v>2.7465E-2</v>
      </c>
      <c r="P181" t="s">
        <v>5</v>
      </c>
      <c r="Q181">
        <v>10.001727000000001</v>
      </c>
      <c r="R181">
        <v>3.5E-4</v>
      </c>
      <c r="S181" t="s">
        <v>6</v>
      </c>
      <c r="T181">
        <v>445.49198100000001</v>
      </c>
      <c r="U181">
        <v>4.9334000000000003E-2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1.225E-2</v>
      </c>
      <c r="AG181">
        <v>3.0000000000000001E-6</v>
      </c>
      <c r="AH181" t="s">
        <v>11</v>
      </c>
      <c r="AI181">
        <v>0.98267000000000004</v>
      </c>
      <c r="AJ181">
        <v>1.4E-5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494.96280200000001</v>
      </c>
      <c r="I182">
        <v>14.363848000000001</v>
      </c>
      <c r="J182" t="s">
        <v>3</v>
      </c>
      <c r="K182">
        <v>492.82876700000003</v>
      </c>
      <c r="L182">
        <v>14.390321</v>
      </c>
      <c r="M182" t="s">
        <v>4</v>
      </c>
      <c r="N182">
        <v>34.654614000000002</v>
      </c>
      <c r="O182">
        <v>2.392E-2</v>
      </c>
      <c r="P182" t="s">
        <v>5</v>
      </c>
      <c r="Q182">
        <v>421.82608099999999</v>
      </c>
      <c r="R182">
        <v>7.0104E-2</v>
      </c>
      <c r="S182" t="s">
        <v>6</v>
      </c>
      <c r="T182">
        <v>490.63219500000002</v>
      </c>
      <c r="U182">
        <v>14.335675999999999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2.7372E-2</v>
      </c>
      <c r="AG182">
        <v>2.8E-5</v>
      </c>
      <c r="AH182" t="s">
        <v>11</v>
      </c>
      <c r="AI182">
        <v>0.97582199999999997</v>
      </c>
      <c r="AJ182">
        <v>5.3999999999999998E-5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989.30223100000001</v>
      </c>
      <c r="I183">
        <v>59.863728000000002</v>
      </c>
      <c r="J183" t="s">
        <v>3</v>
      </c>
      <c r="K183">
        <v>985.09144500000002</v>
      </c>
      <c r="L183">
        <v>59.803303</v>
      </c>
      <c r="M183" t="s">
        <v>4</v>
      </c>
      <c r="N183">
        <v>69.300721999999993</v>
      </c>
      <c r="O183">
        <v>4.5457999999999998E-2</v>
      </c>
      <c r="P183" t="s">
        <v>5</v>
      </c>
      <c r="Q183">
        <v>843.74039200000004</v>
      </c>
      <c r="R183">
        <v>0.14978</v>
      </c>
      <c r="S183" t="s">
        <v>6</v>
      </c>
      <c r="T183">
        <v>980.82116900000005</v>
      </c>
      <c r="U183">
        <v>54.622484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2.3366999999999999E-2</v>
      </c>
      <c r="AG183">
        <v>4.6999999999999997E-5</v>
      </c>
      <c r="AH183" t="s">
        <v>11</v>
      </c>
      <c r="AI183">
        <v>0.97909199999999996</v>
      </c>
      <c r="AJ183">
        <v>1.2999999999999999E-5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1483.813447</v>
      </c>
      <c r="I184">
        <v>131.4451</v>
      </c>
      <c r="J184" t="s">
        <v>3</v>
      </c>
      <c r="K184">
        <v>1477.5265549999999</v>
      </c>
      <c r="L184">
        <v>131.28066699999999</v>
      </c>
      <c r="M184" t="s">
        <v>4</v>
      </c>
      <c r="N184">
        <v>103.91914800000001</v>
      </c>
      <c r="O184">
        <v>8.4481000000000001E-2</v>
      </c>
      <c r="P184" t="s">
        <v>5</v>
      </c>
      <c r="Q184">
        <v>1265.7149489999999</v>
      </c>
      <c r="R184">
        <v>0.33042899999999997</v>
      </c>
      <c r="S184" t="s">
        <v>6</v>
      </c>
      <c r="T184">
        <v>1471.3669629999999</v>
      </c>
      <c r="U184">
        <v>121.080984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2.1767000000000002E-2</v>
      </c>
      <c r="AG184">
        <v>5.0000000000000002E-5</v>
      </c>
      <c r="AH184" t="s">
        <v>11</v>
      </c>
      <c r="AI184">
        <v>0.98001899999999997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1978.3229759999999</v>
      </c>
      <c r="I185">
        <v>219.85942399999999</v>
      </c>
      <c r="J185" t="s">
        <v>3</v>
      </c>
      <c r="K185">
        <v>1969.9576999999999</v>
      </c>
      <c r="L185">
        <v>219.55636200000001</v>
      </c>
      <c r="M185" t="s">
        <v>4</v>
      </c>
      <c r="N185">
        <v>138.572295</v>
      </c>
      <c r="O185">
        <v>0.13165399999999999</v>
      </c>
      <c r="P185" t="s">
        <v>5</v>
      </c>
      <c r="Q185">
        <v>1687.7010299999999</v>
      </c>
      <c r="R185">
        <v>0.54221600000000003</v>
      </c>
      <c r="S185" t="s">
        <v>6</v>
      </c>
      <c r="T185">
        <v>1961.7690359999999</v>
      </c>
      <c r="U185">
        <v>202.048519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2.0129999999999999E-2</v>
      </c>
      <c r="AG185">
        <v>5.0000000000000002E-5</v>
      </c>
      <c r="AH185" t="s">
        <v>11</v>
      </c>
      <c r="AI185">
        <v>0.98023899999999997</v>
      </c>
      <c r="AJ185">
        <v>9.9999999999999995E-7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2473.3843649999999</v>
      </c>
      <c r="I186">
        <v>296.753467</v>
      </c>
      <c r="J186" t="s">
        <v>3</v>
      </c>
      <c r="K186">
        <v>2462.9402249999998</v>
      </c>
      <c r="L186">
        <v>296.48803500000002</v>
      </c>
      <c r="M186" t="s">
        <v>4</v>
      </c>
      <c r="N186">
        <v>173.235153</v>
      </c>
      <c r="O186">
        <v>0.142956</v>
      </c>
      <c r="P186" t="s">
        <v>5</v>
      </c>
      <c r="Q186">
        <v>2109.652329</v>
      </c>
      <c r="R186">
        <v>0.79407799999999995</v>
      </c>
      <c r="S186" t="s">
        <v>6</v>
      </c>
      <c r="T186">
        <v>2452.7730809999998</v>
      </c>
      <c r="U186">
        <v>271.25455499999998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1.9178000000000001E-2</v>
      </c>
      <c r="AG186">
        <v>4.8000000000000001E-5</v>
      </c>
      <c r="AH186" t="s">
        <v>11</v>
      </c>
      <c r="AI186">
        <v>0.98051600000000005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2968.4641059999999</v>
      </c>
      <c r="I187">
        <v>409.82864699999999</v>
      </c>
      <c r="J187" t="s">
        <v>3</v>
      </c>
      <c r="K187">
        <v>2955.942583</v>
      </c>
      <c r="L187">
        <v>409.51047799999998</v>
      </c>
      <c r="M187" t="s">
        <v>4</v>
      </c>
      <c r="N187">
        <v>207.874899</v>
      </c>
      <c r="O187">
        <v>0.17832700000000001</v>
      </c>
      <c r="P187" t="s">
        <v>5</v>
      </c>
      <c r="Q187">
        <v>2531.5903119999998</v>
      </c>
      <c r="R187">
        <v>1.181907</v>
      </c>
      <c r="S187" t="s">
        <v>6</v>
      </c>
      <c r="T187">
        <v>2943.6274069999999</v>
      </c>
      <c r="U187">
        <v>372.29886599999998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1.8678E-2</v>
      </c>
      <c r="AG187">
        <v>4.8000000000000001E-5</v>
      </c>
      <c r="AH187" t="s">
        <v>11</v>
      </c>
      <c r="AI187">
        <v>0.98065199999999997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3462.317646</v>
      </c>
      <c r="I188">
        <v>534.78783999999996</v>
      </c>
      <c r="J188" t="s">
        <v>3</v>
      </c>
      <c r="K188">
        <v>3447.7233839999999</v>
      </c>
      <c r="L188">
        <v>534.66696300000001</v>
      </c>
      <c r="M188" t="s">
        <v>4</v>
      </c>
      <c r="N188">
        <v>242.53407899999999</v>
      </c>
      <c r="O188">
        <v>0.225878</v>
      </c>
      <c r="P188" t="s">
        <v>5</v>
      </c>
      <c r="Q188">
        <v>2953.5090230000001</v>
      </c>
      <c r="R188">
        <v>1.3579669999999999</v>
      </c>
      <c r="S188" t="s">
        <v>6</v>
      </c>
      <c r="T188">
        <v>3433.44166</v>
      </c>
      <c r="U188">
        <v>483.31427100000002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1.813E-2</v>
      </c>
      <c r="AG188">
        <v>4.6999999999999997E-5</v>
      </c>
      <c r="AH188" t="s">
        <v>11</v>
      </c>
      <c r="AI188">
        <v>0.98073999999999995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3955.2248490000002</v>
      </c>
      <c r="I189">
        <v>635.15928699999995</v>
      </c>
      <c r="J189" t="s">
        <v>3</v>
      </c>
      <c r="K189">
        <v>3938.5598190000001</v>
      </c>
      <c r="L189">
        <v>635.00784699999997</v>
      </c>
      <c r="M189" t="s">
        <v>4</v>
      </c>
      <c r="N189">
        <v>277.21456599999999</v>
      </c>
      <c r="O189">
        <v>0.32896700000000001</v>
      </c>
      <c r="P189" t="s">
        <v>5</v>
      </c>
      <c r="Q189">
        <v>3375.418999</v>
      </c>
      <c r="R189">
        <v>1.6049169999999999</v>
      </c>
      <c r="S189" t="s">
        <v>6</v>
      </c>
      <c r="T189">
        <v>3922.3199850000001</v>
      </c>
      <c r="U189">
        <v>569.29661099999998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1.6927000000000001E-2</v>
      </c>
      <c r="AG189">
        <v>4.0000000000000003E-5</v>
      </c>
      <c r="AH189" t="s">
        <v>11</v>
      </c>
      <c r="AI189">
        <v>0.98114599999999996</v>
      </c>
      <c r="AJ189">
        <v>3.0000000000000001E-6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4449.6974609999997</v>
      </c>
      <c r="I190">
        <v>764.45477300000005</v>
      </c>
      <c r="J190" t="s">
        <v>3</v>
      </c>
      <c r="K190">
        <v>4430.9596680000004</v>
      </c>
      <c r="L190">
        <v>764.50206200000002</v>
      </c>
      <c r="M190" t="s">
        <v>4</v>
      </c>
      <c r="N190">
        <v>311.88155599999999</v>
      </c>
      <c r="O190">
        <v>0.36154399999999998</v>
      </c>
      <c r="P190" t="s">
        <v>5</v>
      </c>
      <c r="Q190">
        <v>3797.4265620000001</v>
      </c>
      <c r="R190">
        <v>1.828077</v>
      </c>
      <c r="S190" t="s">
        <v>6</v>
      </c>
      <c r="T190">
        <v>4412.6384079999998</v>
      </c>
      <c r="U190">
        <v>684.19771200000002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1.5959999999999998E-2</v>
      </c>
      <c r="AG190">
        <v>3.8000000000000002E-5</v>
      </c>
      <c r="AH190" t="s">
        <v>11</v>
      </c>
      <c r="AI190">
        <v>0.98115600000000003</v>
      </c>
      <c r="AJ190">
        <v>3.0000000000000001E-6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4943.9666310000002</v>
      </c>
      <c r="I191">
        <v>896.75422000000003</v>
      </c>
      <c r="J191" t="s">
        <v>3</v>
      </c>
      <c r="K191">
        <v>4923.1570119999997</v>
      </c>
      <c r="L191">
        <v>896.86679700000002</v>
      </c>
      <c r="M191" t="s">
        <v>4</v>
      </c>
      <c r="N191">
        <v>346.52878199999998</v>
      </c>
      <c r="O191">
        <v>0.38964599999999999</v>
      </c>
      <c r="P191" t="s">
        <v>5</v>
      </c>
      <c r="Q191">
        <v>4219.3874409999999</v>
      </c>
      <c r="R191">
        <v>2.1643569999999999</v>
      </c>
      <c r="S191" t="s">
        <v>6</v>
      </c>
      <c r="T191">
        <v>4902.56999</v>
      </c>
      <c r="U191">
        <v>798.82700199999999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1.5959999999999998E-2</v>
      </c>
      <c r="AG191">
        <v>3.8000000000000002E-5</v>
      </c>
      <c r="AH191" t="s">
        <v>11</v>
      </c>
      <c r="AI191">
        <v>0.98118300000000003</v>
      </c>
      <c r="AJ191">
        <v>3.0000000000000001E-6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5438.3785939999998</v>
      </c>
      <c r="I192">
        <v>1050.698365</v>
      </c>
      <c r="J192" t="s">
        <v>3</v>
      </c>
      <c r="K192">
        <v>5415.4957420000001</v>
      </c>
      <c r="L192">
        <v>1051.133364</v>
      </c>
      <c r="M192" t="s">
        <v>4</v>
      </c>
      <c r="N192">
        <v>381.13695000000001</v>
      </c>
      <c r="O192">
        <v>0.48224</v>
      </c>
      <c r="P192" t="s">
        <v>5</v>
      </c>
      <c r="Q192">
        <v>4641.3777540000001</v>
      </c>
      <c r="R192">
        <v>2.618115</v>
      </c>
      <c r="S192" t="s">
        <v>6</v>
      </c>
      <c r="T192">
        <v>5393.1427439999998</v>
      </c>
      <c r="U192">
        <v>945.40972399999998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1.5494000000000001E-2</v>
      </c>
      <c r="AG192">
        <v>3.4999999999999997E-5</v>
      </c>
      <c r="AH192" t="s">
        <v>11</v>
      </c>
      <c r="AI192">
        <v>0.98127399999999998</v>
      </c>
      <c r="AJ192">
        <v>3.9999999999999998E-6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5932.4137790000004</v>
      </c>
      <c r="I193">
        <v>1149.967598</v>
      </c>
      <c r="J193" t="s">
        <v>3</v>
      </c>
      <c r="K193">
        <v>5907.4591019999998</v>
      </c>
      <c r="L193">
        <v>1150.4270959999999</v>
      </c>
      <c r="M193" t="s">
        <v>4</v>
      </c>
      <c r="N193">
        <v>415.77663899999999</v>
      </c>
      <c r="O193">
        <v>0.50559699999999996</v>
      </c>
      <c r="P193" t="s">
        <v>5</v>
      </c>
      <c r="Q193">
        <v>5063.3077730000005</v>
      </c>
      <c r="R193">
        <v>2.9584320000000002</v>
      </c>
      <c r="S193" t="s">
        <v>6</v>
      </c>
      <c r="T193">
        <v>5883.0931350000001</v>
      </c>
      <c r="U193">
        <v>1030.2126949999999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1.5023E-2</v>
      </c>
      <c r="AG193">
        <v>3.0000000000000001E-5</v>
      </c>
      <c r="AH193" t="s">
        <v>11</v>
      </c>
      <c r="AI193">
        <v>0.98129100000000002</v>
      </c>
      <c r="AJ193">
        <v>3.9999999999999998E-6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6427.4737109999996</v>
      </c>
      <c r="I194">
        <v>1252.219705</v>
      </c>
      <c r="J194" t="s">
        <v>3</v>
      </c>
      <c r="K194">
        <v>6400.4474609999997</v>
      </c>
      <c r="L194">
        <v>1252.6282040000001</v>
      </c>
      <c r="M194" t="s">
        <v>4</v>
      </c>
      <c r="N194">
        <v>450.40090800000002</v>
      </c>
      <c r="O194">
        <v>0.55699600000000005</v>
      </c>
      <c r="P194" t="s">
        <v>5</v>
      </c>
      <c r="Q194">
        <v>5485.3095119999998</v>
      </c>
      <c r="R194">
        <v>3.4235310000000001</v>
      </c>
      <c r="S194" t="s">
        <v>6</v>
      </c>
      <c r="T194">
        <v>6374.0768950000001</v>
      </c>
      <c r="U194">
        <v>1128.4676710000001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1.4474000000000001E-2</v>
      </c>
      <c r="AG194">
        <v>2.5999999999999998E-5</v>
      </c>
      <c r="AH194" t="s">
        <v>11</v>
      </c>
      <c r="AI194">
        <v>0.981298</v>
      </c>
      <c r="AJ194">
        <v>3.9999999999999998E-6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6922.7148139999999</v>
      </c>
      <c r="I195">
        <v>1367.8863160000001</v>
      </c>
      <c r="J195" t="s">
        <v>3</v>
      </c>
      <c r="K195">
        <v>6893.6183689999998</v>
      </c>
      <c r="L195">
        <v>1368.3119569999999</v>
      </c>
      <c r="M195" t="s">
        <v>4</v>
      </c>
      <c r="N195">
        <v>485.017449</v>
      </c>
      <c r="O195">
        <v>0.61317900000000003</v>
      </c>
      <c r="P195" t="s">
        <v>5</v>
      </c>
      <c r="Q195">
        <v>5907.2835640000003</v>
      </c>
      <c r="R195">
        <v>4.039072</v>
      </c>
      <c r="S195" t="s">
        <v>6</v>
      </c>
      <c r="T195">
        <v>6864.9767769999999</v>
      </c>
      <c r="U195">
        <v>1244.0758499999999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1.4395E-2</v>
      </c>
      <c r="AG195">
        <v>2.5999999999999998E-5</v>
      </c>
      <c r="AH195" t="s">
        <v>11</v>
      </c>
      <c r="AI195">
        <v>0.98142799999999997</v>
      </c>
      <c r="AJ195">
        <v>3.9999999999999998E-6</v>
      </c>
      <c r="AK195" t="s">
        <v>12</v>
      </c>
      <c r="AL195">
        <v>3.1</v>
      </c>
      <c r="AM195">
        <v>470.89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7418.0968359999997</v>
      </c>
      <c r="I196">
        <v>1509.881482</v>
      </c>
      <c r="J196" t="s">
        <v>3</v>
      </c>
      <c r="K196">
        <v>7386.9318750000002</v>
      </c>
      <c r="L196">
        <v>1510.610737</v>
      </c>
      <c r="M196" t="s">
        <v>4</v>
      </c>
      <c r="N196">
        <v>519.66813999999999</v>
      </c>
      <c r="O196">
        <v>0.66607899999999998</v>
      </c>
      <c r="P196" t="s">
        <v>5</v>
      </c>
      <c r="Q196">
        <v>6329.2693550000004</v>
      </c>
      <c r="R196">
        <v>4.8022530000000003</v>
      </c>
      <c r="S196" t="s">
        <v>6</v>
      </c>
      <c r="T196">
        <v>7356.337012</v>
      </c>
      <c r="U196">
        <v>1391.9417490000001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1.4212000000000001E-2</v>
      </c>
      <c r="AG196">
        <v>2.4000000000000001E-5</v>
      </c>
      <c r="AH196" t="s">
        <v>11</v>
      </c>
      <c r="AI196">
        <v>0.98165199999999997</v>
      </c>
      <c r="AJ196">
        <v>6.0000000000000002E-6</v>
      </c>
      <c r="AK196" t="s">
        <v>12</v>
      </c>
      <c r="AL196">
        <v>3.1</v>
      </c>
      <c r="AM196">
        <v>470.89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7913.025576</v>
      </c>
      <c r="I197">
        <v>1590.691106</v>
      </c>
      <c r="J197" t="s">
        <v>3</v>
      </c>
      <c r="K197">
        <v>7879.7908790000001</v>
      </c>
      <c r="L197">
        <v>1591.3081810000001</v>
      </c>
      <c r="M197" t="s">
        <v>4</v>
      </c>
      <c r="N197">
        <v>554.27542700000004</v>
      </c>
      <c r="O197">
        <v>0.74124100000000004</v>
      </c>
      <c r="P197" t="s">
        <v>5</v>
      </c>
      <c r="Q197">
        <v>6751.2715330000001</v>
      </c>
      <c r="R197">
        <v>5.6437220000000003</v>
      </c>
      <c r="S197" t="s">
        <v>6</v>
      </c>
      <c r="T197">
        <v>7847.1230660000001</v>
      </c>
      <c r="U197">
        <v>1479.7741100000001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1.3887999999999999E-2</v>
      </c>
      <c r="AG197">
        <v>2.4000000000000001E-5</v>
      </c>
      <c r="AH197" t="s">
        <v>11</v>
      </c>
      <c r="AI197">
        <v>0.98167499999999996</v>
      </c>
      <c r="AJ197">
        <v>6.0000000000000002E-6</v>
      </c>
      <c r="AK197" t="s">
        <v>12</v>
      </c>
      <c r="AL197">
        <v>3.1</v>
      </c>
      <c r="AM197">
        <v>470.89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8408.0774409999995</v>
      </c>
      <c r="I198">
        <v>1695.1359950000001</v>
      </c>
      <c r="J198" t="s">
        <v>3</v>
      </c>
      <c r="K198">
        <v>8372.7722659999999</v>
      </c>
      <c r="L198">
        <v>1695.955013</v>
      </c>
      <c r="M198" t="s">
        <v>4</v>
      </c>
      <c r="N198">
        <v>588.95501300000001</v>
      </c>
      <c r="O198">
        <v>0.79039099999999995</v>
      </c>
      <c r="P198" t="s">
        <v>5</v>
      </c>
      <c r="Q198">
        <v>7173.2494530000004</v>
      </c>
      <c r="R198">
        <v>6.4994339999999999</v>
      </c>
      <c r="S198" t="s">
        <v>6</v>
      </c>
      <c r="T198">
        <v>8338.0374410000004</v>
      </c>
      <c r="U198">
        <v>1587.28934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1.3443E-2</v>
      </c>
      <c r="AG198">
        <v>1.9000000000000001E-5</v>
      </c>
      <c r="AH198" t="s">
        <v>11</v>
      </c>
      <c r="AI198">
        <v>0.98167700000000002</v>
      </c>
      <c r="AJ198">
        <v>6.0000000000000002E-6</v>
      </c>
      <c r="AK198" t="s">
        <v>12</v>
      </c>
      <c r="AL198">
        <v>3.1</v>
      </c>
      <c r="AM198">
        <v>470.89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8902.9923830000007</v>
      </c>
      <c r="I199">
        <v>1806.499703</v>
      </c>
      <c r="J199" t="s">
        <v>3</v>
      </c>
      <c r="K199">
        <v>8865.6171290000002</v>
      </c>
      <c r="L199">
        <v>1807.1653879999999</v>
      </c>
      <c r="M199" t="s">
        <v>4</v>
      </c>
      <c r="N199">
        <v>623.57813999999996</v>
      </c>
      <c r="O199">
        <v>0.85536800000000002</v>
      </c>
      <c r="P199" t="s">
        <v>5</v>
      </c>
      <c r="Q199">
        <v>7595.1839060000002</v>
      </c>
      <c r="R199">
        <v>7.0550850000000001</v>
      </c>
      <c r="S199" t="s">
        <v>6</v>
      </c>
      <c r="T199">
        <v>8828.6447659999994</v>
      </c>
      <c r="U199">
        <v>1696.0209749999999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1.3339999999999999E-2</v>
      </c>
      <c r="AG199">
        <v>1.9000000000000001E-5</v>
      </c>
      <c r="AH199" t="s">
        <v>11</v>
      </c>
      <c r="AI199">
        <v>0.98192699999999999</v>
      </c>
      <c r="AJ199">
        <v>6.9999999999999999E-6</v>
      </c>
      <c r="AK199" t="s">
        <v>12</v>
      </c>
      <c r="AL199">
        <v>3.1</v>
      </c>
      <c r="AM199">
        <v>470.89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9397.9169729999994</v>
      </c>
      <c r="I200">
        <v>1892.304259</v>
      </c>
      <c r="J200" t="s">
        <v>3</v>
      </c>
      <c r="K200">
        <v>9358.4721480000007</v>
      </c>
      <c r="L200">
        <v>1893.0969050000001</v>
      </c>
      <c r="M200" t="s">
        <v>4</v>
      </c>
      <c r="N200">
        <v>658.18528000000003</v>
      </c>
      <c r="O200">
        <v>0.84909100000000004</v>
      </c>
      <c r="P200" t="s">
        <v>5</v>
      </c>
      <c r="Q200">
        <v>8017.0948440000002</v>
      </c>
      <c r="R200">
        <v>7.5694939999999997</v>
      </c>
      <c r="S200" t="s">
        <v>6</v>
      </c>
      <c r="T200">
        <v>9319.591719</v>
      </c>
      <c r="U200">
        <v>1803.612486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1.3297E-2</v>
      </c>
      <c r="AG200">
        <v>1.9000000000000001E-5</v>
      </c>
      <c r="AH200" t="s">
        <v>11</v>
      </c>
      <c r="AI200">
        <v>0.98193399999999997</v>
      </c>
      <c r="AJ200">
        <v>6.9999999999999999E-6</v>
      </c>
      <c r="AK200" t="s">
        <v>12</v>
      </c>
      <c r="AL200">
        <v>5.38</v>
      </c>
      <c r="AM200">
        <v>711.47559999999999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9892.1642580000007</v>
      </c>
      <c r="I201">
        <v>2078.2390949999999</v>
      </c>
      <c r="J201" t="s">
        <v>3</v>
      </c>
      <c r="K201">
        <v>9850.6469529999995</v>
      </c>
      <c r="L201">
        <v>2078.8880749999998</v>
      </c>
      <c r="M201" t="s">
        <v>4</v>
      </c>
      <c r="N201">
        <v>692.80429400000003</v>
      </c>
      <c r="O201">
        <v>0.97988699999999995</v>
      </c>
      <c r="P201" t="s">
        <v>5</v>
      </c>
      <c r="Q201">
        <v>8439.0943950000001</v>
      </c>
      <c r="R201">
        <v>8.2478630000000006</v>
      </c>
      <c r="S201" t="s">
        <v>6</v>
      </c>
      <c r="T201">
        <v>9809.6851559999996</v>
      </c>
      <c r="U201">
        <v>1987.0225419999999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1.3008E-2</v>
      </c>
      <c r="AG201">
        <v>1.5E-5</v>
      </c>
      <c r="AH201" t="s">
        <v>11</v>
      </c>
      <c r="AI201">
        <v>0.98193900000000001</v>
      </c>
      <c r="AJ201">
        <v>6.9999999999999999E-6</v>
      </c>
      <c r="AK201" t="s">
        <v>12</v>
      </c>
      <c r="AL201">
        <v>5.38</v>
      </c>
      <c r="AM201">
        <v>711.47559999999999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92.277631</v>
      </c>
      <c r="I222">
        <v>1.0595E-2</v>
      </c>
      <c r="J222" t="s">
        <v>3</v>
      </c>
      <c r="K222">
        <v>65.792623000000006</v>
      </c>
      <c r="L222">
        <v>1.789E-3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185.20038</v>
      </c>
      <c r="I223">
        <v>4.7425000000000002E-2</v>
      </c>
      <c r="J223" t="s">
        <v>3</v>
      </c>
      <c r="K223">
        <v>131.572193</v>
      </c>
      <c r="L223">
        <v>5.5209999999999999E-3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278.12387799999999</v>
      </c>
      <c r="I224">
        <v>0.11493100000000001</v>
      </c>
      <c r="J224" t="s">
        <v>3</v>
      </c>
      <c r="K224">
        <v>197.351067</v>
      </c>
      <c r="L224">
        <v>1.0879E-2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371.04496399999999</v>
      </c>
      <c r="I225">
        <v>0.21698500000000001</v>
      </c>
      <c r="J225" t="s">
        <v>3</v>
      </c>
      <c r="K225">
        <v>263.12706100000003</v>
      </c>
      <c r="L225">
        <v>1.636E-2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463.94008000000002</v>
      </c>
      <c r="I226">
        <v>0.40992699999999999</v>
      </c>
      <c r="J226" t="s">
        <v>3</v>
      </c>
      <c r="K226">
        <v>328.89754799999997</v>
      </c>
      <c r="L226">
        <v>2.2671E-2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556.83571500000005</v>
      </c>
      <c r="I227">
        <v>0.69014399999999998</v>
      </c>
      <c r="J227" t="s">
        <v>3</v>
      </c>
      <c r="K227">
        <v>394.66940099999999</v>
      </c>
      <c r="L227">
        <v>3.0374999999999999E-2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649.74994400000003</v>
      </c>
      <c r="I228">
        <v>1.026778</v>
      </c>
      <c r="J228" t="s">
        <v>3</v>
      </c>
      <c r="K228">
        <v>460.44501000000002</v>
      </c>
      <c r="L228">
        <v>4.1320999999999997E-2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742.65447300000005</v>
      </c>
      <c r="I229">
        <v>1.4304650000000001</v>
      </c>
      <c r="J229" t="s">
        <v>3</v>
      </c>
      <c r="K229">
        <v>526.21853099999998</v>
      </c>
      <c r="L229">
        <v>5.0174000000000003E-2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835.57322499999998</v>
      </c>
      <c r="I230">
        <v>1.8846970000000001</v>
      </c>
      <c r="J230" t="s">
        <v>3</v>
      </c>
      <c r="K230">
        <v>591.98882700000001</v>
      </c>
      <c r="L230">
        <v>6.2220999999999999E-2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928.47265000000004</v>
      </c>
      <c r="I231">
        <v>2.3615900000000001</v>
      </c>
      <c r="J231" t="s">
        <v>3</v>
      </c>
      <c r="K231">
        <v>657.75367100000005</v>
      </c>
      <c r="L231">
        <v>7.4631000000000003E-2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1021.410553</v>
      </c>
      <c r="I232">
        <v>2.5644179999999999</v>
      </c>
      <c r="J232" t="s">
        <v>3</v>
      </c>
      <c r="K232">
        <v>723.52600600000005</v>
      </c>
      <c r="L232">
        <v>8.5847999999999994E-2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1114.342637</v>
      </c>
      <c r="I233">
        <v>2.7701519999999999</v>
      </c>
      <c r="J233" t="s">
        <v>3</v>
      </c>
      <c r="K233">
        <v>789.29932699999995</v>
      </c>
      <c r="L233">
        <v>9.9317000000000003E-2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1207.287178</v>
      </c>
      <c r="I234">
        <v>3.0460560000000001</v>
      </c>
      <c r="J234" t="s">
        <v>3</v>
      </c>
      <c r="K234">
        <v>855.07670800000005</v>
      </c>
      <c r="L234">
        <v>0.1135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1300.2285059999999</v>
      </c>
      <c r="I235">
        <v>3.3339340000000002</v>
      </c>
      <c r="J235" t="s">
        <v>3</v>
      </c>
      <c r="K235">
        <v>920.85418800000002</v>
      </c>
      <c r="L235">
        <v>0.125613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1393.178306</v>
      </c>
      <c r="I236">
        <v>3.628196</v>
      </c>
      <c r="J236" t="s">
        <v>3</v>
      </c>
      <c r="K236">
        <v>986.63300700000002</v>
      </c>
      <c r="L236">
        <v>0.137179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1486.119062</v>
      </c>
      <c r="I237">
        <v>3.961643</v>
      </c>
      <c r="J237" t="s">
        <v>3</v>
      </c>
      <c r="K237">
        <v>1052.41623</v>
      </c>
      <c r="L237">
        <v>0.14852899999999999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1579.0709179999999</v>
      </c>
      <c r="I238">
        <v>4.2883740000000001</v>
      </c>
      <c r="J238" t="s">
        <v>3</v>
      </c>
      <c r="K238">
        <v>1118.1992600000001</v>
      </c>
      <c r="L238">
        <v>0.16073499999999999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1672.0225559999999</v>
      </c>
      <c r="I239">
        <v>4.5850350000000004</v>
      </c>
      <c r="J239" t="s">
        <v>3</v>
      </c>
      <c r="K239">
        <v>1183.975449</v>
      </c>
      <c r="L239">
        <v>0.17709800000000001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1764.974473</v>
      </c>
      <c r="I240">
        <v>4.9186180000000004</v>
      </c>
      <c r="J240" t="s">
        <v>3</v>
      </c>
      <c r="K240">
        <v>1249.7529959999999</v>
      </c>
      <c r="L240">
        <v>0.19603799999999999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1857.904871</v>
      </c>
      <c r="I241">
        <v>5.2934279999999996</v>
      </c>
      <c r="J241" t="s">
        <v>3</v>
      </c>
      <c r="K241">
        <v>1315.5295530000001</v>
      </c>
      <c r="L241">
        <v>0.21748100000000001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91.082239000000001</v>
      </c>
      <c r="I242">
        <v>7.3029999999999996E-3</v>
      </c>
      <c r="J242" t="s">
        <v>3</v>
      </c>
      <c r="K242">
        <v>64.612584999999996</v>
      </c>
      <c r="L242">
        <v>1.273E-3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182.59193099999999</v>
      </c>
      <c r="I243">
        <v>2.9735999999999999E-2</v>
      </c>
      <c r="J243" t="s">
        <v>3</v>
      </c>
      <c r="K243">
        <v>129.21474900000001</v>
      </c>
      <c r="L243">
        <v>4.5399999999999998E-3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274.09563700000001</v>
      </c>
      <c r="I244">
        <v>6.4034999999999995E-2</v>
      </c>
      <c r="J244" t="s">
        <v>3</v>
      </c>
      <c r="K244">
        <v>193.81257199999999</v>
      </c>
      <c r="L244">
        <v>7.927E-3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365.604714</v>
      </c>
      <c r="I245">
        <v>0.107943</v>
      </c>
      <c r="J245" t="s">
        <v>3</v>
      </c>
      <c r="K245">
        <v>258.41378800000001</v>
      </c>
      <c r="L245">
        <v>1.2692E-2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457.11097699999999</v>
      </c>
      <c r="I246">
        <v>0.16648099999999999</v>
      </c>
      <c r="J246" t="s">
        <v>3</v>
      </c>
      <c r="K246">
        <v>323.01689800000003</v>
      </c>
      <c r="L246">
        <v>1.8643E-2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548.61551999999995</v>
      </c>
      <c r="I247">
        <v>0.23808000000000001</v>
      </c>
      <c r="J247" t="s">
        <v>3</v>
      </c>
      <c r="K247">
        <v>387.61703199999999</v>
      </c>
      <c r="L247">
        <v>2.7588000000000001E-2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640.12342799999999</v>
      </c>
      <c r="I248">
        <v>0.31572699999999998</v>
      </c>
      <c r="J248" t="s">
        <v>3</v>
      </c>
      <c r="K248">
        <v>452.21631300000001</v>
      </c>
      <c r="L248">
        <v>3.5825999999999997E-2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731.63730799999996</v>
      </c>
      <c r="I249">
        <v>0.410547</v>
      </c>
      <c r="J249" t="s">
        <v>3</v>
      </c>
      <c r="K249">
        <v>516.82384400000001</v>
      </c>
      <c r="L249">
        <v>4.6908999999999999E-2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823.15098899999998</v>
      </c>
      <c r="I250">
        <v>0.51998999999999995</v>
      </c>
      <c r="J250" t="s">
        <v>3</v>
      </c>
      <c r="K250">
        <v>581.434167</v>
      </c>
      <c r="L250">
        <v>5.8548999999999997E-2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914.66900499999997</v>
      </c>
      <c r="I251">
        <v>0.63112599999999996</v>
      </c>
      <c r="J251" t="s">
        <v>3</v>
      </c>
      <c r="K251">
        <v>646.04278099999999</v>
      </c>
      <c r="L251">
        <v>7.0786000000000002E-2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1006.180231</v>
      </c>
      <c r="I252">
        <v>0.75681100000000001</v>
      </c>
      <c r="J252" t="s">
        <v>3</v>
      </c>
      <c r="K252">
        <v>710.64835800000003</v>
      </c>
      <c r="L252">
        <v>8.3996000000000001E-2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1097.699844</v>
      </c>
      <c r="I253">
        <v>0.88979799999999998</v>
      </c>
      <c r="J253" t="s">
        <v>3</v>
      </c>
      <c r="K253">
        <v>775.258242</v>
      </c>
      <c r="L253">
        <v>0.10165200000000001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1189.2122919999999</v>
      </c>
      <c r="I254">
        <v>1.0386770000000001</v>
      </c>
      <c r="J254" t="s">
        <v>3</v>
      </c>
      <c r="K254">
        <v>839.86545000000001</v>
      </c>
      <c r="L254">
        <v>0.11877500000000001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1280.727742</v>
      </c>
      <c r="I255">
        <v>1.2101470000000001</v>
      </c>
      <c r="J255" t="s">
        <v>3</v>
      </c>
      <c r="K255">
        <v>904.47180900000001</v>
      </c>
      <c r="L255">
        <v>0.13481099999999999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1372.247695</v>
      </c>
      <c r="I256">
        <v>1.406309</v>
      </c>
      <c r="J256" t="s">
        <v>3</v>
      </c>
      <c r="K256">
        <v>969.08441500000004</v>
      </c>
      <c r="L256">
        <v>0.150584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1463.761853</v>
      </c>
      <c r="I257">
        <v>1.604061</v>
      </c>
      <c r="J257" t="s">
        <v>3</v>
      </c>
      <c r="K257">
        <v>1033.692832</v>
      </c>
      <c r="L257">
        <v>0.16719800000000001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1555.280444</v>
      </c>
      <c r="I258">
        <v>1.8006869999999999</v>
      </c>
      <c r="J258" t="s">
        <v>3</v>
      </c>
      <c r="K258">
        <v>1098.302402</v>
      </c>
      <c r="L258">
        <v>0.18501000000000001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1646.7934990000001</v>
      </c>
      <c r="I259">
        <v>2.019911</v>
      </c>
      <c r="J259" t="s">
        <v>3</v>
      </c>
      <c r="K259">
        <v>1162.9070139999999</v>
      </c>
      <c r="L259">
        <v>0.208236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1738.3081930000001</v>
      </c>
      <c r="I260">
        <v>2.2549779999999999</v>
      </c>
      <c r="J260" t="s">
        <v>3</v>
      </c>
      <c r="K260">
        <v>1227.5133330000001</v>
      </c>
      <c r="L260">
        <v>0.23138700000000001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1829.813586</v>
      </c>
      <c r="I261">
        <v>2.5036520000000002</v>
      </c>
      <c r="J261" t="s">
        <v>3</v>
      </c>
      <c r="K261">
        <v>1292.11313</v>
      </c>
      <c r="L261">
        <v>0.25160100000000002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70.641570000000002</v>
      </c>
      <c r="I262">
        <v>1.7158E-2</v>
      </c>
      <c r="J262" t="s">
        <v>3</v>
      </c>
      <c r="K262">
        <v>21.321269999999998</v>
      </c>
      <c r="L262">
        <v>1.498E-3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141.481459</v>
      </c>
      <c r="I263">
        <v>3.5049999999999998E-2</v>
      </c>
      <c r="J263" t="s">
        <v>3</v>
      </c>
      <c r="K263">
        <v>42.795592999999997</v>
      </c>
      <c r="L263">
        <v>4.163E-3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212.41479899999999</v>
      </c>
      <c r="I264">
        <v>4.7072999999999997E-2</v>
      </c>
      <c r="J264" t="s">
        <v>3</v>
      </c>
      <c r="K264">
        <v>64.361600999999993</v>
      </c>
      <c r="L264">
        <v>7.0179999999999999E-3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283.44723599999998</v>
      </c>
      <c r="I265">
        <v>7.5142E-2</v>
      </c>
      <c r="J265" t="s">
        <v>3</v>
      </c>
      <c r="K265">
        <v>86.000165999999993</v>
      </c>
      <c r="L265">
        <v>1.025E-2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354.53353600000003</v>
      </c>
      <c r="I266">
        <v>7.5477000000000002E-2</v>
      </c>
      <c r="J266" t="s">
        <v>3</v>
      </c>
      <c r="K266">
        <v>107.698911</v>
      </c>
      <c r="L266">
        <v>1.0593E-2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425.67948799999999</v>
      </c>
      <c r="I267">
        <v>8.1484000000000001E-2</v>
      </c>
      <c r="J267" t="s">
        <v>3</v>
      </c>
      <c r="K267">
        <v>129.449972</v>
      </c>
      <c r="L267">
        <v>1.3483E-2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496.84441399999997</v>
      </c>
      <c r="I268">
        <v>8.7701000000000001E-2</v>
      </c>
      <c r="J268" t="s">
        <v>3</v>
      </c>
      <c r="K268">
        <v>151.253568</v>
      </c>
      <c r="L268">
        <v>1.7160000000000002E-2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568.02812100000006</v>
      </c>
      <c r="I269">
        <v>0.10829900000000001</v>
      </c>
      <c r="J269" t="s">
        <v>3</v>
      </c>
      <c r="K269">
        <v>173.09938099999999</v>
      </c>
      <c r="L269">
        <v>1.5807000000000002E-2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639.295208</v>
      </c>
      <c r="I270">
        <v>0.12612300000000001</v>
      </c>
      <c r="J270" t="s">
        <v>3</v>
      </c>
      <c r="K270">
        <v>194.98329899999999</v>
      </c>
      <c r="L270">
        <v>1.7471E-2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710.63320599999997</v>
      </c>
      <c r="I271">
        <v>0.14281199999999999</v>
      </c>
      <c r="J271" t="s">
        <v>3</v>
      </c>
      <c r="K271">
        <v>216.923485</v>
      </c>
      <c r="L271">
        <v>2.1433000000000001E-2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781.99331700000005</v>
      </c>
      <c r="I272">
        <v>0.171544</v>
      </c>
      <c r="J272" t="s">
        <v>3</v>
      </c>
      <c r="K272">
        <v>238.928629</v>
      </c>
      <c r="L272">
        <v>3.0726E-2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853.451818</v>
      </c>
      <c r="I273">
        <v>0.20931900000000001</v>
      </c>
      <c r="J273" t="s">
        <v>3</v>
      </c>
      <c r="K273">
        <v>260.97076199999998</v>
      </c>
      <c r="L273">
        <v>3.4773999999999999E-2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924.93162800000005</v>
      </c>
      <c r="I274">
        <v>0.25326500000000002</v>
      </c>
      <c r="J274" t="s">
        <v>3</v>
      </c>
      <c r="K274">
        <v>283.06791900000002</v>
      </c>
      <c r="L274">
        <v>4.2372E-2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996.47903899999994</v>
      </c>
      <c r="I275">
        <v>0.29623699999999997</v>
      </c>
      <c r="J275" t="s">
        <v>3</v>
      </c>
      <c r="K275">
        <v>305.22065500000002</v>
      </c>
      <c r="L275">
        <v>4.3402000000000003E-2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1068.066257</v>
      </c>
      <c r="I276">
        <v>0.36051699999999998</v>
      </c>
      <c r="J276" t="s">
        <v>3</v>
      </c>
      <c r="K276">
        <v>327.42765500000002</v>
      </c>
      <c r="L276">
        <v>5.0810000000000001E-2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1139.6671309999999</v>
      </c>
      <c r="I277">
        <v>0.39929599999999998</v>
      </c>
      <c r="J277" t="s">
        <v>3</v>
      </c>
      <c r="K277">
        <v>349.65313800000001</v>
      </c>
      <c r="L277">
        <v>6.1492999999999999E-2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1211.3384080000001</v>
      </c>
      <c r="I278">
        <v>0.43416500000000002</v>
      </c>
      <c r="J278" t="s">
        <v>3</v>
      </c>
      <c r="K278">
        <v>371.94498199999998</v>
      </c>
      <c r="L278">
        <v>6.4209000000000002E-2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0.04</v>
      </c>
      <c r="AM278">
        <v>3.8399999999999997E-2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1283.0655220000001</v>
      </c>
      <c r="I279">
        <v>0.51330600000000004</v>
      </c>
      <c r="J279" t="s">
        <v>3</v>
      </c>
      <c r="K279">
        <v>394.29063500000001</v>
      </c>
      <c r="L279">
        <v>6.8378999999999995E-2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0.04</v>
      </c>
      <c r="AM279">
        <v>3.8399999999999997E-2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1354.8327589999999</v>
      </c>
      <c r="I280">
        <v>0.53898000000000001</v>
      </c>
      <c r="J280" t="s">
        <v>3</v>
      </c>
      <c r="K280">
        <v>416.67990200000003</v>
      </c>
      <c r="L280">
        <v>7.4917999999999998E-2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0.04</v>
      </c>
      <c r="AM280">
        <v>3.8399999999999997E-2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1426.640566</v>
      </c>
      <c r="I281">
        <v>0.61610500000000001</v>
      </c>
      <c r="J281" t="s">
        <v>3</v>
      </c>
      <c r="K281">
        <v>439.10752400000001</v>
      </c>
      <c r="L281">
        <v>7.3368000000000003E-2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0.04</v>
      </c>
      <c r="AM281">
        <v>3.8399999999999997E-2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67.657470000000004</v>
      </c>
      <c r="I282">
        <v>1.1738999999999999E-2</v>
      </c>
      <c r="J282" t="s">
        <v>3</v>
      </c>
      <c r="K282">
        <v>18.397584999999999</v>
      </c>
      <c r="L282">
        <v>3.5100000000000002E-4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135.41165799999999</v>
      </c>
      <c r="I283">
        <v>1.7947000000000001E-2</v>
      </c>
      <c r="J283" t="s">
        <v>3</v>
      </c>
      <c r="K283">
        <v>36.777616999999999</v>
      </c>
      <c r="L283">
        <v>9.01E-4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203.14345</v>
      </c>
      <c r="I284">
        <v>2.8715000000000001E-2</v>
      </c>
      <c r="J284" t="s">
        <v>3</v>
      </c>
      <c r="K284">
        <v>55.162750000000003</v>
      </c>
      <c r="L284">
        <v>2.163E-3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270.88484099999999</v>
      </c>
      <c r="I285">
        <v>5.3344999999999997E-2</v>
      </c>
      <c r="J285" t="s">
        <v>3</v>
      </c>
      <c r="K285">
        <v>73.543052000000003</v>
      </c>
      <c r="L285">
        <v>3.5920000000000001E-3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338.61452300000002</v>
      </c>
      <c r="I286">
        <v>8.1544000000000005E-2</v>
      </c>
      <c r="J286" t="s">
        <v>3</v>
      </c>
      <c r="K286">
        <v>91.921538999999996</v>
      </c>
      <c r="L286">
        <v>4.8009999999999997E-3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406.34120799999999</v>
      </c>
      <c r="I287">
        <v>9.3946000000000002E-2</v>
      </c>
      <c r="J287" t="s">
        <v>3</v>
      </c>
      <c r="K287">
        <v>110.302273</v>
      </c>
      <c r="L287">
        <v>6.4079999999999996E-3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474.06630000000001</v>
      </c>
      <c r="I288">
        <v>0.12531500000000001</v>
      </c>
      <c r="J288" t="s">
        <v>3</v>
      </c>
      <c r="K288">
        <v>128.68506300000001</v>
      </c>
      <c r="L288">
        <v>7.43E-3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541.79172500000004</v>
      </c>
      <c r="I289">
        <v>0.13006300000000001</v>
      </c>
      <c r="J289" t="s">
        <v>3</v>
      </c>
      <c r="K289">
        <v>147.06824399999999</v>
      </c>
      <c r="L289">
        <v>9.6749999999999996E-3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609.53534100000002</v>
      </c>
      <c r="I290">
        <v>0.169408</v>
      </c>
      <c r="J290" t="s">
        <v>3</v>
      </c>
      <c r="K290">
        <v>165.44947400000001</v>
      </c>
      <c r="L290">
        <v>1.1908999999999999E-2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677.26235599999995</v>
      </c>
      <c r="I291">
        <v>0.20205899999999999</v>
      </c>
      <c r="J291" t="s">
        <v>3</v>
      </c>
      <c r="K291">
        <v>183.82951700000001</v>
      </c>
      <c r="L291">
        <v>1.4792E-2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744.99988900000005</v>
      </c>
      <c r="I292">
        <v>0.25929400000000002</v>
      </c>
      <c r="J292" t="s">
        <v>3</v>
      </c>
      <c r="K292">
        <v>202.212943</v>
      </c>
      <c r="L292">
        <v>1.7426000000000001E-2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812.70604100000003</v>
      </c>
      <c r="I293">
        <v>0.29214000000000001</v>
      </c>
      <c r="J293" t="s">
        <v>3</v>
      </c>
      <c r="K293">
        <v>220.59237200000001</v>
      </c>
      <c r="L293">
        <v>2.0239E-2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880.43126199999995</v>
      </c>
      <c r="I294">
        <v>0.35410000000000003</v>
      </c>
      <c r="J294" t="s">
        <v>3</v>
      </c>
      <c r="K294">
        <v>238.97256999999999</v>
      </c>
      <c r="L294">
        <v>2.4607E-2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948.17071799999997</v>
      </c>
      <c r="I295">
        <v>0.36387900000000001</v>
      </c>
      <c r="J295" t="s">
        <v>3</v>
      </c>
      <c r="K295">
        <v>257.352531</v>
      </c>
      <c r="L295">
        <v>2.7199000000000001E-2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1015.915712</v>
      </c>
      <c r="I296">
        <v>0.38038499999999997</v>
      </c>
      <c r="J296" t="s">
        <v>3</v>
      </c>
      <c r="K296">
        <v>275.73200100000003</v>
      </c>
      <c r="L296">
        <v>3.1824999999999999E-2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1083.656033</v>
      </c>
      <c r="I297">
        <v>0.42185899999999998</v>
      </c>
      <c r="J297" t="s">
        <v>3</v>
      </c>
      <c r="K297">
        <v>294.11088000000001</v>
      </c>
      <c r="L297">
        <v>3.4675999999999998E-2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1151.4090309999999</v>
      </c>
      <c r="I298">
        <v>0.44043300000000002</v>
      </c>
      <c r="J298" t="s">
        <v>3</v>
      </c>
      <c r="K298">
        <v>312.49158599999998</v>
      </c>
      <c r="L298">
        <v>3.7795000000000002E-2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1219.1543899999999</v>
      </c>
      <c r="I299">
        <v>0.54187600000000002</v>
      </c>
      <c r="J299" t="s">
        <v>3</v>
      </c>
      <c r="K299">
        <v>330.87154199999998</v>
      </c>
      <c r="L299">
        <v>4.2244999999999998E-2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1286.877927</v>
      </c>
      <c r="I300">
        <v>0.60540400000000005</v>
      </c>
      <c r="J300" t="s">
        <v>3</v>
      </c>
      <c r="K300">
        <v>349.25389799999999</v>
      </c>
      <c r="L300">
        <v>4.6940000000000003E-2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1354.6097360000001</v>
      </c>
      <c r="I301">
        <v>0.67897600000000002</v>
      </c>
      <c r="J301" t="s">
        <v>3</v>
      </c>
      <c r="K301">
        <v>367.63786700000003</v>
      </c>
      <c r="L301">
        <v>5.2384E-2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39.181807999999997</v>
      </c>
      <c r="I302">
        <v>7.5230000000000002E-3</v>
      </c>
      <c r="J302" t="s">
        <v>3</v>
      </c>
      <c r="K302">
        <v>21.306913999999999</v>
      </c>
      <c r="L302">
        <v>1.4170000000000001E-3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78.542131999999995</v>
      </c>
      <c r="I303">
        <v>1.6733999999999999E-2</v>
      </c>
      <c r="J303" t="s">
        <v>3</v>
      </c>
      <c r="K303">
        <v>42.787466000000002</v>
      </c>
      <c r="L303">
        <v>4.3309999999999998E-3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117.984415</v>
      </c>
      <c r="I304">
        <v>2.6842999999999999E-2</v>
      </c>
      <c r="J304" t="s">
        <v>3</v>
      </c>
      <c r="K304">
        <v>64.357394999999997</v>
      </c>
      <c r="L304">
        <v>7.6049999999999998E-3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157.51601299999999</v>
      </c>
      <c r="I305">
        <v>3.9739999999999998E-2</v>
      </c>
      <c r="J305" t="s">
        <v>3</v>
      </c>
      <c r="K305">
        <v>86.012090000000001</v>
      </c>
      <c r="L305">
        <v>1.2068000000000001E-2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197.08546100000001</v>
      </c>
      <c r="I306">
        <v>5.7070000000000003E-2</v>
      </c>
      <c r="J306" t="s">
        <v>3</v>
      </c>
      <c r="K306">
        <v>107.710241</v>
      </c>
      <c r="L306">
        <v>1.6858000000000001E-2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0.04</v>
      </c>
      <c r="AM306">
        <v>3.8399999999999997E-2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236.713369</v>
      </c>
      <c r="I307">
        <v>6.4643999999999993E-2</v>
      </c>
      <c r="J307" t="s">
        <v>3</v>
      </c>
      <c r="K307">
        <v>129.46015299999999</v>
      </c>
      <c r="L307">
        <v>2.0004000000000001E-2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276.37667299999998</v>
      </c>
      <c r="I308">
        <v>8.0157000000000006E-2</v>
      </c>
      <c r="J308" t="s">
        <v>3</v>
      </c>
      <c r="K308">
        <v>151.262136</v>
      </c>
      <c r="L308">
        <v>2.5551999999999998E-2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0.06</v>
      </c>
      <c r="AM308">
        <v>5.6399999999999999E-2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316.09589999999997</v>
      </c>
      <c r="I309">
        <v>0.106234</v>
      </c>
      <c r="J309" t="s">
        <v>3</v>
      </c>
      <c r="K309">
        <v>173.10330500000001</v>
      </c>
      <c r="L309">
        <v>3.2147000000000002E-2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0.08</v>
      </c>
      <c r="AM309">
        <v>7.3599999999999999E-2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355.88093900000001</v>
      </c>
      <c r="I310">
        <v>0.108573</v>
      </c>
      <c r="J310" t="s">
        <v>3</v>
      </c>
      <c r="K310">
        <v>195.003705</v>
      </c>
      <c r="L310">
        <v>3.2959000000000002E-2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0.08</v>
      </c>
      <c r="AM310">
        <v>7.3599999999999999E-2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395.68986100000001</v>
      </c>
      <c r="I311">
        <v>0.12617500000000001</v>
      </c>
      <c r="J311" t="s">
        <v>3</v>
      </c>
      <c r="K311">
        <v>216.949939</v>
      </c>
      <c r="L311">
        <v>3.8906999999999997E-2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0.1</v>
      </c>
      <c r="AM311">
        <v>0.09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435.56210700000003</v>
      </c>
      <c r="I312">
        <v>0.14533199999999999</v>
      </c>
      <c r="J312" t="s">
        <v>3</v>
      </c>
      <c r="K312">
        <v>238.941226</v>
      </c>
      <c r="L312">
        <v>4.6593000000000002E-2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475.48407700000001</v>
      </c>
      <c r="I313">
        <v>0.15956300000000001</v>
      </c>
      <c r="J313" t="s">
        <v>3</v>
      </c>
      <c r="K313">
        <v>260.993134</v>
      </c>
      <c r="L313">
        <v>5.8649E-2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</v>
      </c>
      <c r="AM313">
        <v>0.09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515.44696299999998</v>
      </c>
      <c r="I314">
        <v>0.17508399999999999</v>
      </c>
      <c r="J314" t="s">
        <v>3</v>
      </c>
      <c r="K314">
        <v>283.08439600000003</v>
      </c>
      <c r="L314">
        <v>6.0011000000000002E-2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</v>
      </c>
      <c r="AM314">
        <v>0.09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555.470055</v>
      </c>
      <c r="I315">
        <v>0.19820199999999999</v>
      </c>
      <c r="J315" t="s">
        <v>3</v>
      </c>
      <c r="K315">
        <v>305.23234300000001</v>
      </c>
      <c r="L315">
        <v>6.8602999999999997E-2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</v>
      </c>
      <c r="AM315">
        <v>0.09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595.52746200000001</v>
      </c>
      <c r="I316">
        <v>0.22667699999999999</v>
      </c>
      <c r="J316" t="s">
        <v>3</v>
      </c>
      <c r="K316">
        <v>327.415616</v>
      </c>
      <c r="L316">
        <v>7.3596999999999996E-2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</v>
      </c>
      <c r="AM316">
        <v>0.09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635.67441899999994</v>
      </c>
      <c r="I317">
        <v>0.26633800000000002</v>
      </c>
      <c r="J317" t="s">
        <v>3</v>
      </c>
      <c r="K317">
        <v>349.68090599999999</v>
      </c>
      <c r="L317">
        <v>8.9347999999999997E-2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</v>
      </c>
      <c r="AM317">
        <v>0.09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675.85919999999999</v>
      </c>
      <c r="I318">
        <v>0.28281800000000001</v>
      </c>
      <c r="J318" t="s">
        <v>3</v>
      </c>
      <c r="K318">
        <v>371.97839800000003</v>
      </c>
      <c r="L318">
        <v>9.0413999999999994E-2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</v>
      </c>
      <c r="AM318">
        <v>0.09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716.09347200000002</v>
      </c>
      <c r="I319">
        <v>0.31178800000000001</v>
      </c>
      <c r="J319" t="s">
        <v>3</v>
      </c>
      <c r="K319">
        <v>394.333778</v>
      </c>
      <c r="L319">
        <v>9.7680000000000003E-2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</v>
      </c>
      <c r="AM319">
        <v>0.09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756.35951699999998</v>
      </c>
      <c r="I320">
        <v>0.33285700000000001</v>
      </c>
      <c r="J320" t="s">
        <v>3</v>
      </c>
      <c r="K320">
        <v>416.73109099999999</v>
      </c>
      <c r="L320">
        <v>0.104865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0.1</v>
      </c>
      <c r="AM320">
        <v>0.09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796.68088999999998</v>
      </c>
      <c r="I321">
        <v>0.361093</v>
      </c>
      <c r="J321" t="s">
        <v>3</v>
      </c>
      <c r="K321">
        <v>439.17917499999999</v>
      </c>
      <c r="L321">
        <v>0.11911099999999999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0.1</v>
      </c>
      <c r="AM321">
        <v>0.09</v>
      </c>
    </row>
    <row r="322" spans="1:39" x14ac:dyDescent="0.25">
      <c r="A322" t="s">
        <v>16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0</v>
      </c>
      <c r="I322">
        <v>0</v>
      </c>
      <c r="J322" t="s">
        <v>3</v>
      </c>
      <c r="K322">
        <v>0</v>
      </c>
      <c r="L322">
        <v>0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16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0</v>
      </c>
      <c r="I323">
        <v>0</v>
      </c>
      <c r="J323" t="s">
        <v>3</v>
      </c>
      <c r="K323">
        <v>0</v>
      </c>
      <c r="L323">
        <v>0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16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0</v>
      </c>
      <c r="I324">
        <v>0</v>
      </c>
      <c r="J324" t="s">
        <v>3</v>
      </c>
      <c r="K324">
        <v>0</v>
      </c>
      <c r="L324">
        <v>0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16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0</v>
      </c>
      <c r="I325">
        <v>0</v>
      </c>
      <c r="J325" t="s">
        <v>3</v>
      </c>
      <c r="K325">
        <v>0</v>
      </c>
      <c r="L325">
        <v>0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16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0</v>
      </c>
      <c r="I326">
        <v>0</v>
      </c>
      <c r="J326" t="s">
        <v>3</v>
      </c>
      <c r="K326">
        <v>0</v>
      </c>
      <c r="L326">
        <v>0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16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0</v>
      </c>
      <c r="I327">
        <v>0</v>
      </c>
      <c r="J327" t="s">
        <v>3</v>
      </c>
      <c r="K327">
        <v>0</v>
      </c>
      <c r="L327">
        <v>0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16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0</v>
      </c>
      <c r="I328">
        <v>0</v>
      </c>
      <c r="J328" t="s">
        <v>3</v>
      </c>
      <c r="K328">
        <v>0</v>
      </c>
      <c r="L328">
        <v>0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16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0</v>
      </c>
      <c r="I329">
        <v>0</v>
      </c>
      <c r="J329" t="s">
        <v>3</v>
      </c>
      <c r="K329">
        <v>0</v>
      </c>
      <c r="L329">
        <v>0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16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0</v>
      </c>
      <c r="I330">
        <v>0</v>
      </c>
      <c r="J330" t="s">
        <v>3</v>
      </c>
      <c r="K330">
        <v>0</v>
      </c>
      <c r="L330">
        <v>0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16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0</v>
      </c>
      <c r="I331">
        <v>0</v>
      </c>
      <c r="J331" t="s">
        <v>3</v>
      </c>
      <c r="K331">
        <v>0</v>
      </c>
      <c r="L331">
        <v>0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16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0</v>
      </c>
      <c r="I332">
        <v>0</v>
      </c>
      <c r="J332" t="s">
        <v>3</v>
      </c>
      <c r="K332">
        <v>0</v>
      </c>
      <c r="L332">
        <v>0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16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0</v>
      </c>
      <c r="I333">
        <v>0</v>
      </c>
      <c r="J333" t="s">
        <v>3</v>
      </c>
      <c r="K333">
        <v>0</v>
      </c>
      <c r="L333">
        <v>0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16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0</v>
      </c>
      <c r="I334">
        <v>0</v>
      </c>
      <c r="J334" t="s">
        <v>3</v>
      </c>
      <c r="K334">
        <v>0</v>
      </c>
      <c r="L334">
        <v>0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16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0</v>
      </c>
      <c r="I335">
        <v>0</v>
      </c>
      <c r="J335" t="s">
        <v>3</v>
      </c>
      <c r="K335">
        <v>0</v>
      </c>
      <c r="L335">
        <v>0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16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0</v>
      </c>
      <c r="I336">
        <v>0</v>
      </c>
      <c r="J336" t="s">
        <v>3</v>
      </c>
      <c r="K336">
        <v>0</v>
      </c>
      <c r="L336">
        <v>0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16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0</v>
      </c>
      <c r="I337">
        <v>0</v>
      </c>
      <c r="J337" t="s">
        <v>3</v>
      </c>
      <c r="K337">
        <v>0</v>
      </c>
      <c r="L337">
        <v>0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16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0</v>
      </c>
      <c r="I338">
        <v>0</v>
      </c>
      <c r="J338" t="s">
        <v>3</v>
      </c>
      <c r="K338">
        <v>0</v>
      </c>
      <c r="L338">
        <v>0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16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0</v>
      </c>
      <c r="I339">
        <v>0</v>
      </c>
      <c r="J339" t="s">
        <v>3</v>
      </c>
      <c r="K339">
        <v>0</v>
      </c>
      <c r="L339">
        <v>0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16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0</v>
      </c>
      <c r="I340">
        <v>0</v>
      </c>
      <c r="J340" t="s">
        <v>3</v>
      </c>
      <c r="K340">
        <v>0</v>
      </c>
      <c r="L340">
        <v>0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16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0</v>
      </c>
      <c r="I341">
        <v>0</v>
      </c>
      <c r="J341" t="s">
        <v>3</v>
      </c>
      <c r="K341">
        <v>0</v>
      </c>
      <c r="L341">
        <v>0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0</v>
      </c>
      <c r="I362">
        <v>0</v>
      </c>
      <c r="J362" t="s">
        <v>3</v>
      </c>
      <c r="K362">
        <v>0</v>
      </c>
      <c r="L362">
        <v>0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211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0</v>
      </c>
      <c r="I363">
        <v>0</v>
      </c>
      <c r="J363" t="s">
        <v>3</v>
      </c>
      <c r="K363">
        <v>0</v>
      </c>
      <c r="L363">
        <v>0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211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0</v>
      </c>
      <c r="I364">
        <v>0</v>
      </c>
      <c r="J364" t="s">
        <v>3</v>
      </c>
      <c r="K364">
        <v>0</v>
      </c>
      <c r="L364">
        <v>0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211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0</v>
      </c>
      <c r="I365">
        <v>0</v>
      </c>
      <c r="J365" t="s">
        <v>3</v>
      </c>
      <c r="K365">
        <v>0</v>
      </c>
      <c r="L365">
        <v>0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211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0</v>
      </c>
      <c r="I366">
        <v>0</v>
      </c>
      <c r="J366" t="s">
        <v>3</v>
      </c>
      <c r="K366">
        <v>0</v>
      </c>
      <c r="L366">
        <v>0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211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0</v>
      </c>
      <c r="I367">
        <v>0</v>
      </c>
      <c r="J367" t="s">
        <v>3</v>
      </c>
      <c r="K367">
        <v>0</v>
      </c>
      <c r="L367">
        <v>0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211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0</v>
      </c>
      <c r="I368">
        <v>0</v>
      </c>
      <c r="J368" t="s">
        <v>3</v>
      </c>
      <c r="K368">
        <v>0</v>
      </c>
      <c r="L368">
        <v>0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211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0</v>
      </c>
      <c r="I369">
        <v>0</v>
      </c>
      <c r="J369" t="s">
        <v>3</v>
      </c>
      <c r="K369">
        <v>0</v>
      </c>
      <c r="L369">
        <v>0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211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0</v>
      </c>
      <c r="I370">
        <v>0</v>
      </c>
      <c r="J370" t="s">
        <v>3</v>
      </c>
      <c r="K370">
        <v>0</v>
      </c>
      <c r="L370">
        <v>0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211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0</v>
      </c>
      <c r="I371">
        <v>0</v>
      </c>
      <c r="J371" t="s">
        <v>3</v>
      </c>
      <c r="K371">
        <v>0</v>
      </c>
      <c r="L371">
        <v>0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211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0</v>
      </c>
      <c r="I372">
        <v>0</v>
      </c>
      <c r="J372" t="s">
        <v>3</v>
      </c>
      <c r="K372">
        <v>0</v>
      </c>
      <c r="L372">
        <v>0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211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0</v>
      </c>
      <c r="I373">
        <v>0</v>
      </c>
      <c r="J373" t="s">
        <v>3</v>
      </c>
      <c r="K373">
        <v>0</v>
      </c>
      <c r="L373">
        <v>0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211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0</v>
      </c>
      <c r="I374">
        <v>0</v>
      </c>
      <c r="J374" t="s">
        <v>3</v>
      </c>
      <c r="K374">
        <v>0</v>
      </c>
      <c r="L374">
        <v>0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0</v>
      </c>
      <c r="I375">
        <v>0</v>
      </c>
      <c r="J375" t="s">
        <v>3</v>
      </c>
      <c r="K375">
        <v>0</v>
      </c>
      <c r="L375">
        <v>0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0</v>
      </c>
      <c r="I376">
        <v>0</v>
      </c>
      <c r="J376" t="s">
        <v>3</v>
      </c>
      <c r="K376">
        <v>0</v>
      </c>
      <c r="L376">
        <v>0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0</v>
      </c>
      <c r="I377">
        <v>0</v>
      </c>
      <c r="J377" t="s">
        <v>3</v>
      </c>
      <c r="K377">
        <v>0</v>
      </c>
      <c r="L377">
        <v>0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0</v>
      </c>
      <c r="I378">
        <v>0</v>
      </c>
      <c r="J378" t="s">
        <v>3</v>
      </c>
      <c r="K378">
        <v>0</v>
      </c>
      <c r="L378">
        <v>0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0</v>
      </c>
      <c r="I379">
        <v>0</v>
      </c>
      <c r="J379" t="s">
        <v>3</v>
      </c>
      <c r="K379">
        <v>0</v>
      </c>
      <c r="L379">
        <v>0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0</v>
      </c>
      <c r="I380">
        <v>0</v>
      </c>
      <c r="J380" t="s">
        <v>3</v>
      </c>
      <c r="K380">
        <v>0</v>
      </c>
      <c r="L380">
        <v>0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0</v>
      </c>
      <c r="I381">
        <v>0</v>
      </c>
      <c r="J381" t="s">
        <v>3</v>
      </c>
      <c r="K381">
        <v>0</v>
      </c>
      <c r="L381">
        <v>0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468.37648100000001</v>
      </c>
      <c r="I382">
        <v>0.313081</v>
      </c>
      <c r="J382" t="s">
        <v>3</v>
      </c>
      <c r="K382">
        <v>467.90404100000001</v>
      </c>
      <c r="L382">
        <v>0.31213099999999999</v>
      </c>
      <c r="M382" t="s">
        <v>4</v>
      </c>
      <c r="N382">
        <v>21.377351000000001</v>
      </c>
      <c r="O382">
        <v>5.7970000000000001E-3</v>
      </c>
      <c r="P382" t="s">
        <v>5</v>
      </c>
      <c r="Q382">
        <v>55.637113999999997</v>
      </c>
      <c r="R382">
        <v>7.5129999999999997E-3</v>
      </c>
      <c r="S382" t="s">
        <v>6</v>
      </c>
      <c r="T382">
        <v>11.255981</v>
      </c>
      <c r="U382">
        <v>1.1360000000000001E-3</v>
      </c>
      <c r="V382" t="s">
        <v>7</v>
      </c>
      <c r="W382">
        <v>11.691777</v>
      </c>
      <c r="X382">
        <v>3.6600000000000001E-4</v>
      </c>
      <c r="Y382" t="s">
        <v>8</v>
      </c>
      <c r="Z382">
        <v>28.587163</v>
      </c>
      <c r="AA382">
        <v>4.5729999999999998E-3</v>
      </c>
      <c r="AB382" t="s">
        <v>9</v>
      </c>
      <c r="AC382">
        <v>387.92634500000003</v>
      </c>
      <c r="AD382">
        <v>0.23453499999999999</v>
      </c>
      <c r="AE382" t="s">
        <v>10</v>
      </c>
      <c r="AF382">
        <v>2.6558999999999999E-2</v>
      </c>
      <c r="AG382">
        <v>4.3999999999999999E-5</v>
      </c>
      <c r="AH382" t="s">
        <v>11</v>
      </c>
      <c r="AI382">
        <v>0.97196199999999999</v>
      </c>
      <c r="AJ382">
        <v>8.5000000000000006E-5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936.72117000000003</v>
      </c>
      <c r="I383">
        <v>0.52622599999999997</v>
      </c>
      <c r="J383" t="s">
        <v>3</v>
      </c>
      <c r="K383">
        <v>935.77848400000005</v>
      </c>
      <c r="L383">
        <v>0.52559500000000003</v>
      </c>
      <c r="M383" t="s">
        <v>4</v>
      </c>
      <c r="N383">
        <v>42.739038999999998</v>
      </c>
      <c r="O383">
        <v>8.1119999999999994E-3</v>
      </c>
      <c r="P383" t="s">
        <v>5</v>
      </c>
      <c r="Q383">
        <v>111.582235</v>
      </c>
      <c r="R383">
        <v>1.5428000000000001E-2</v>
      </c>
      <c r="S383" t="s">
        <v>6</v>
      </c>
      <c r="T383">
        <v>22.469895000000001</v>
      </c>
      <c r="U383">
        <v>3.0920000000000001E-3</v>
      </c>
      <c r="V383" t="s">
        <v>7</v>
      </c>
      <c r="W383">
        <v>23.375855000000001</v>
      </c>
      <c r="X383">
        <v>5.6800000000000004E-4</v>
      </c>
      <c r="Y383" t="s">
        <v>8</v>
      </c>
      <c r="Z383">
        <v>57.530258000000003</v>
      </c>
      <c r="AA383">
        <v>9.528E-3</v>
      </c>
      <c r="AB383" t="s">
        <v>9</v>
      </c>
      <c r="AC383">
        <v>775.54045299999996</v>
      </c>
      <c r="AD383">
        <v>0.41170099999999998</v>
      </c>
      <c r="AE383" t="s">
        <v>10</v>
      </c>
      <c r="AF383">
        <v>2.4978E-2</v>
      </c>
      <c r="AG383">
        <v>5.0000000000000002E-5</v>
      </c>
      <c r="AH383" t="s">
        <v>11</v>
      </c>
      <c r="AI383">
        <v>0.978078</v>
      </c>
      <c r="AJ383">
        <v>3.6000000000000001E-5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1405.2504530000001</v>
      </c>
      <c r="I384">
        <v>0.90560799999999997</v>
      </c>
      <c r="J384" t="s">
        <v>3</v>
      </c>
      <c r="K384">
        <v>1403.8372750000001</v>
      </c>
      <c r="L384">
        <v>0.90346899999999997</v>
      </c>
      <c r="M384" t="s">
        <v>4</v>
      </c>
      <c r="N384">
        <v>64.153661</v>
      </c>
      <c r="O384">
        <v>4.1161000000000003E-2</v>
      </c>
      <c r="P384" t="s">
        <v>5</v>
      </c>
      <c r="Q384">
        <v>167.55536000000001</v>
      </c>
      <c r="R384">
        <v>4.4132999999999999E-2</v>
      </c>
      <c r="S384" t="s">
        <v>6</v>
      </c>
      <c r="T384">
        <v>33.694403000000001</v>
      </c>
      <c r="U384">
        <v>5.0289999999999996E-3</v>
      </c>
      <c r="V384" t="s">
        <v>7</v>
      </c>
      <c r="W384">
        <v>35.062393</v>
      </c>
      <c r="X384">
        <v>7.6800000000000002E-4</v>
      </c>
      <c r="Y384" t="s">
        <v>8</v>
      </c>
      <c r="Z384">
        <v>86.489632999999998</v>
      </c>
      <c r="AA384">
        <v>3.5665000000000002E-2</v>
      </c>
      <c r="AB384" t="s">
        <v>9</v>
      </c>
      <c r="AC384">
        <v>1163.253614</v>
      </c>
      <c r="AD384">
        <v>0.63855799999999996</v>
      </c>
      <c r="AE384" t="s">
        <v>10</v>
      </c>
      <c r="AF384">
        <v>2.3494000000000001E-2</v>
      </c>
      <c r="AG384">
        <v>5.7000000000000003E-5</v>
      </c>
      <c r="AH384" t="s">
        <v>11</v>
      </c>
      <c r="AI384">
        <v>0.97872199999999998</v>
      </c>
      <c r="AJ384">
        <v>3.0000000000000001E-5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1873.6557539999999</v>
      </c>
      <c r="I385">
        <v>1.594009</v>
      </c>
      <c r="J385" t="s">
        <v>3</v>
      </c>
      <c r="K385">
        <v>1871.7723659999999</v>
      </c>
      <c r="L385">
        <v>1.5910530000000001</v>
      </c>
      <c r="M385" t="s">
        <v>4</v>
      </c>
      <c r="N385">
        <v>85.527463999999995</v>
      </c>
      <c r="O385">
        <v>5.2760000000000001E-2</v>
      </c>
      <c r="P385" t="s">
        <v>5</v>
      </c>
      <c r="Q385">
        <v>223.544602</v>
      </c>
      <c r="R385">
        <v>5.7872E-2</v>
      </c>
      <c r="S385" t="s">
        <v>6</v>
      </c>
      <c r="T385">
        <v>44.913733999999998</v>
      </c>
      <c r="U385">
        <v>9.2519999999999998E-3</v>
      </c>
      <c r="V385" t="s">
        <v>7</v>
      </c>
      <c r="W385">
        <v>46.749859000000001</v>
      </c>
      <c r="X385">
        <v>1.5560000000000001E-3</v>
      </c>
      <c r="Y385" t="s">
        <v>8</v>
      </c>
      <c r="Z385">
        <v>115.471127</v>
      </c>
      <c r="AA385">
        <v>3.9952000000000001E-2</v>
      </c>
      <c r="AB385" t="s">
        <v>9</v>
      </c>
      <c r="AC385">
        <v>1550.868293</v>
      </c>
      <c r="AD385">
        <v>1.027145</v>
      </c>
      <c r="AE385" t="s">
        <v>10</v>
      </c>
      <c r="AF385">
        <v>2.2609000000000001E-2</v>
      </c>
      <c r="AG385">
        <v>5.7000000000000003E-5</v>
      </c>
      <c r="AH385" t="s">
        <v>11</v>
      </c>
      <c r="AI385">
        <v>0.980105</v>
      </c>
      <c r="AJ385">
        <v>1.2999999999999999E-5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2342.1300630000001</v>
      </c>
      <c r="I386">
        <v>1.953295</v>
      </c>
      <c r="J386" t="s">
        <v>3</v>
      </c>
      <c r="K386">
        <v>2339.776081</v>
      </c>
      <c r="L386">
        <v>1.9496439999999999</v>
      </c>
      <c r="M386" t="s">
        <v>4</v>
      </c>
      <c r="N386">
        <v>106.898636</v>
      </c>
      <c r="O386">
        <v>5.9242000000000003E-2</v>
      </c>
      <c r="P386" t="s">
        <v>5</v>
      </c>
      <c r="Q386">
        <v>279.56321000000003</v>
      </c>
      <c r="R386">
        <v>0.100721</v>
      </c>
      <c r="S386" t="s">
        <v>6</v>
      </c>
      <c r="T386">
        <v>56.136149000000003</v>
      </c>
      <c r="U386">
        <v>1.2011000000000001E-2</v>
      </c>
      <c r="V386" t="s">
        <v>7</v>
      </c>
      <c r="W386">
        <v>58.441352000000002</v>
      </c>
      <c r="X386">
        <v>2.8860000000000001E-3</v>
      </c>
      <c r="Y386" t="s">
        <v>8</v>
      </c>
      <c r="Z386">
        <v>144.47517400000001</v>
      </c>
      <c r="AA386">
        <v>7.9794000000000004E-2</v>
      </c>
      <c r="AB386" t="s">
        <v>9</v>
      </c>
      <c r="AC386">
        <v>1938.5245050000001</v>
      </c>
      <c r="AD386">
        <v>1.3277669999999999</v>
      </c>
      <c r="AE386" t="s">
        <v>10</v>
      </c>
      <c r="AF386">
        <v>2.1094999999999999E-2</v>
      </c>
      <c r="AG386">
        <v>6.3E-5</v>
      </c>
      <c r="AH386" t="s">
        <v>11</v>
      </c>
      <c r="AI386">
        <v>0.98029299999999997</v>
      </c>
      <c r="AJ386">
        <v>1.2E-5</v>
      </c>
      <c r="AK386" t="s">
        <v>12</v>
      </c>
      <c r="AL386">
        <v>0.46</v>
      </c>
      <c r="AM386">
        <v>10.368399999999999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2810.6924939999999</v>
      </c>
      <c r="I387">
        <v>2.9168829999999999</v>
      </c>
      <c r="J387" t="s">
        <v>3</v>
      </c>
      <c r="K387">
        <v>2807.8683510000001</v>
      </c>
      <c r="L387">
        <v>2.9117150000000001</v>
      </c>
      <c r="M387" t="s">
        <v>4</v>
      </c>
      <c r="N387">
        <v>128.27620899999999</v>
      </c>
      <c r="O387">
        <v>6.6506999999999997E-2</v>
      </c>
      <c r="P387" t="s">
        <v>5</v>
      </c>
      <c r="Q387">
        <v>335.60633899999999</v>
      </c>
      <c r="R387">
        <v>0.13773299999999999</v>
      </c>
      <c r="S387" t="s">
        <v>6</v>
      </c>
      <c r="T387">
        <v>67.356313999999998</v>
      </c>
      <c r="U387">
        <v>1.3813000000000001E-2</v>
      </c>
      <c r="V387" t="s">
        <v>7</v>
      </c>
      <c r="W387">
        <v>70.131478000000001</v>
      </c>
      <c r="X387">
        <v>3.6459999999999999E-3</v>
      </c>
      <c r="Y387" t="s">
        <v>8</v>
      </c>
      <c r="Z387">
        <v>173.50400400000001</v>
      </c>
      <c r="AA387">
        <v>0.1085</v>
      </c>
      <c r="AB387" t="s">
        <v>9</v>
      </c>
      <c r="AC387">
        <v>2326.2379529999998</v>
      </c>
      <c r="AD387">
        <v>1.9923420000000001</v>
      </c>
      <c r="AE387" t="s">
        <v>10</v>
      </c>
      <c r="AF387">
        <v>2.0291E-2</v>
      </c>
      <c r="AG387">
        <v>6.4999999999999994E-5</v>
      </c>
      <c r="AH387" t="s">
        <v>11</v>
      </c>
      <c r="AI387">
        <v>0.98103700000000005</v>
      </c>
      <c r="AJ387">
        <v>3.9999999999999998E-6</v>
      </c>
      <c r="AK387" t="s">
        <v>12</v>
      </c>
      <c r="AL387">
        <v>0.46</v>
      </c>
      <c r="AM387">
        <v>10.368399999999999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3279.1747129999999</v>
      </c>
      <c r="I388">
        <v>3.6687509999999999</v>
      </c>
      <c r="J388" t="s">
        <v>3</v>
      </c>
      <c r="K388">
        <v>3275.880357</v>
      </c>
      <c r="L388">
        <v>3.6613579999999999</v>
      </c>
      <c r="M388" t="s">
        <v>4</v>
      </c>
      <c r="N388">
        <v>149.65433400000001</v>
      </c>
      <c r="O388">
        <v>7.0408999999999999E-2</v>
      </c>
      <c r="P388" t="s">
        <v>5</v>
      </c>
      <c r="Q388">
        <v>391.62370299999998</v>
      </c>
      <c r="R388">
        <v>0.20397100000000001</v>
      </c>
      <c r="S388" t="s">
        <v>6</v>
      </c>
      <c r="T388">
        <v>78.571866</v>
      </c>
      <c r="U388">
        <v>1.7406000000000001E-2</v>
      </c>
      <c r="V388" t="s">
        <v>7</v>
      </c>
      <c r="W388">
        <v>81.816890000000001</v>
      </c>
      <c r="X388">
        <v>3.859E-3</v>
      </c>
      <c r="Y388" t="s">
        <v>8</v>
      </c>
      <c r="Z388">
        <v>202.51698500000001</v>
      </c>
      <c r="AA388">
        <v>0.15928500000000001</v>
      </c>
      <c r="AB388" t="s">
        <v>9</v>
      </c>
      <c r="AC388">
        <v>2713.8971689999998</v>
      </c>
      <c r="AD388">
        <v>2.4537749999999998</v>
      </c>
      <c r="AE388" t="s">
        <v>10</v>
      </c>
      <c r="AF388">
        <v>1.9740000000000001E-2</v>
      </c>
      <c r="AG388">
        <v>6.2000000000000003E-5</v>
      </c>
      <c r="AH388" t="s">
        <v>11</v>
      </c>
      <c r="AI388">
        <v>0.98163299999999998</v>
      </c>
      <c r="AJ388">
        <v>9.0000000000000002E-6</v>
      </c>
      <c r="AK388" t="s">
        <v>12</v>
      </c>
      <c r="AL388">
        <v>0.46</v>
      </c>
      <c r="AM388">
        <v>10.368399999999999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3747.691797</v>
      </c>
      <c r="I389">
        <v>3.8773</v>
      </c>
      <c r="J389" t="s">
        <v>3</v>
      </c>
      <c r="K389">
        <v>3743.92643</v>
      </c>
      <c r="L389">
        <v>3.8712240000000002</v>
      </c>
      <c r="M389" t="s">
        <v>4</v>
      </c>
      <c r="N389">
        <v>171.035562</v>
      </c>
      <c r="O389">
        <v>8.1444000000000003E-2</v>
      </c>
      <c r="P389" t="s">
        <v>5</v>
      </c>
      <c r="Q389">
        <v>447.65069399999999</v>
      </c>
      <c r="R389">
        <v>0.283138</v>
      </c>
      <c r="S389" t="s">
        <v>6</v>
      </c>
      <c r="T389">
        <v>89.794483</v>
      </c>
      <c r="U389">
        <v>2.0729999999999998E-2</v>
      </c>
      <c r="V389" t="s">
        <v>7</v>
      </c>
      <c r="W389">
        <v>93.511028999999994</v>
      </c>
      <c r="X389">
        <v>4.0419999999999996E-3</v>
      </c>
      <c r="Y389" t="s">
        <v>8</v>
      </c>
      <c r="Z389">
        <v>231.5256</v>
      </c>
      <c r="AA389">
        <v>0.22533600000000001</v>
      </c>
      <c r="AB389" t="s">
        <v>9</v>
      </c>
      <c r="AC389">
        <v>3101.577577</v>
      </c>
      <c r="AD389">
        <v>2.4389720000000001</v>
      </c>
      <c r="AE389" t="s">
        <v>10</v>
      </c>
      <c r="AF389">
        <v>1.9387000000000001E-2</v>
      </c>
      <c r="AG389">
        <v>6.2000000000000003E-5</v>
      </c>
      <c r="AH389" t="s">
        <v>11</v>
      </c>
      <c r="AI389">
        <v>0.98167899999999997</v>
      </c>
      <c r="AJ389">
        <v>9.0000000000000002E-6</v>
      </c>
      <c r="AK389" t="s">
        <v>12</v>
      </c>
      <c r="AL389">
        <v>0.46</v>
      </c>
      <c r="AM389">
        <v>10.368399999999999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4216.152763</v>
      </c>
      <c r="I390">
        <v>4.3207360000000001</v>
      </c>
      <c r="J390" t="s">
        <v>3</v>
      </c>
      <c r="K390">
        <v>4211.9170359999998</v>
      </c>
      <c r="L390">
        <v>4.3142319999999996</v>
      </c>
      <c r="M390" t="s">
        <v>4</v>
      </c>
      <c r="N390">
        <v>192.39264</v>
      </c>
      <c r="O390">
        <v>9.0147000000000005E-2</v>
      </c>
      <c r="P390" t="s">
        <v>5</v>
      </c>
      <c r="Q390">
        <v>503.68580400000002</v>
      </c>
      <c r="R390">
        <v>0.34234399999999998</v>
      </c>
      <c r="S390" t="s">
        <v>6</v>
      </c>
      <c r="T390">
        <v>101.007806</v>
      </c>
      <c r="U390">
        <v>2.5566999999999999E-2</v>
      </c>
      <c r="V390" t="s">
        <v>7</v>
      </c>
      <c r="W390">
        <v>105.20186</v>
      </c>
      <c r="X390">
        <v>4.7800000000000004E-3</v>
      </c>
      <c r="Y390" t="s">
        <v>8</v>
      </c>
      <c r="Z390">
        <v>260.557391</v>
      </c>
      <c r="AA390">
        <v>0.26300299999999999</v>
      </c>
      <c r="AB390" t="s">
        <v>9</v>
      </c>
      <c r="AC390">
        <v>3489.2168769999998</v>
      </c>
      <c r="AD390">
        <v>2.6808890000000001</v>
      </c>
      <c r="AE390" t="s">
        <v>10</v>
      </c>
      <c r="AF390">
        <v>1.8114999999999999E-2</v>
      </c>
      <c r="AG390">
        <v>5.3000000000000001E-5</v>
      </c>
      <c r="AH390" t="s">
        <v>11</v>
      </c>
      <c r="AI390">
        <v>0.98170000000000002</v>
      </c>
      <c r="AJ390">
        <v>9.0000000000000002E-6</v>
      </c>
      <c r="AK390" t="s">
        <v>12</v>
      </c>
      <c r="AL390">
        <v>0.46</v>
      </c>
      <c r="AM390">
        <v>10.368399999999999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4684.6338239999995</v>
      </c>
      <c r="I391">
        <v>4.6595380000000004</v>
      </c>
      <c r="J391" t="s">
        <v>3</v>
      </c>
      <c r="K391">
        <v>4679.9277590000002</v>
      </c>
      <c r="L391">
        <v>4.653206</v>
      </c>
      <c r="M391" t="s">
        <v>4</v>
      </c>
      <c r="N391">
        <v>213.75896900000001</v>
      </c>
      <c r="O391">
        <v>9.7318000000000002E-2</v>
      </c>
      <c r="P391" t="s">
        <v>5</v>
      </c>
      <c r="Q391">
        <v>559.70513400000004</v>
      </c>
      <c r="R391">
        <v>0.38937500000000003</v>
      </c>
      <c r="S391" t="s">
        <v>6</v>
      </c>
      <c r="T391">
        <v>112.22359299999999</v>
      </c>
      <c r="U391">
        <v>2.8611999999999999E-2</v>
      </c>
      <c r="V391" t="s">
        <v>7</v>
      </c>
      <c r="W391">
        <v>116.892234</v>
      </c>
      <c r="X391">
        <v>5.0029999999999996E-3</v>
      </c>
      <c r="Y391" t="s">
        <v>8</v>
      </c>
      <c r="Z391">
        <v>289.567904</v>
      </c>
      <c r="AA391">
        <v>0.31686999999999999</v>
      </c>
      <c r="AB391" t="s">
        <v>9</v>
      </c>
      <c r="AC391">
        <v>3876.885843</v>
      </c>
      <c r="AD391">
        <v>3.06006</v>
      </c>
      <c r="AE391" t="s">
        <v>10</v>
      </c>
      <c r="AF391">
        <v>1.7793E-2</v>
      </c>
      <c r="AG391">
        <v>5.1999999999999997E-5</v>
      </c>
      <c r="AH391" t="s">
        <v>11</v>
      </c>
      <c r="AI391">
        <v>0.98197900000000005</v>
      </c>
      <c r="AJ391">
        <v>1.0000000000000001E-5</v>
      </c>
      <c r="AK391" t="s">
        <v>12</v>
      </c>
      <c r="AL391">
        <v>0.6</v>
      </c>
      <c r="AM391">
        <v>11.2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5153.1159690000004</v>
      </c>
      <c r="I392">
        <v>5.1457769999999998</v>
      </c>
      <c r="J392" t="s">
        <v>3</v>
      </c>
      <c r="K392">
        <v>5147.9398789999996</v>
      </c>
      <c r="L392">
        <v>5.1383869999999998</v>
      </c>
      <c r="M392" t="s">
        <v>4</v>
      </c>
      <c r="N392">
        <v>235.130033</v>
      </c>
      <c r="O392">
        <v>0.105736</v>
      </c>
      <c r="P392" t="s">
        <v>5</v>
      </c>
      <c r="Q392">
        <v>615.76202000000001</v>
      </c>
      <c r="R392">
        <v>0.422628</v>
      </c>
      <c r="S392" t="s">
        <v>6</v>
      </c>
      <c r="T392">
        <v>123.44018</v>
      </c>
      <c r="U392">
        <v>3.2390000000000002E-2</v>
      </c>
      <c r="V392" t="s">
        <v>7</v>
      </c>
      <c r="W392">
        <v>128.586096</v>
      </c>
      <c r="X392">
        <v>5.2890000000000003E-3</v>
      </c>
      <c r="Y392" t="s">
        <v>8</v>
      </c>
      <c r="Z392">
        <v>318.61402399999997</v>
      </c>
      <c r="AA392">
        <v>0.35257500000000003</v>
      </c>
      <c r="AB392" t="s">
        <v>9</v>
      </c>
      <c r="AC392">
        <v>4264.5127499999999</v>
      </c>
      <c r="AD392">
        <v>3.42632</v>
      </c>
      <c r="AE392" t="s">
        <v>10</v>
      </c>
      <c r="AF392">
        <v>1.7239000000000001E-2</v>
      </c>
      <c r="AG392">
        <v>4.6999999999999997E-5</v>
      </c>
      <c r="AH392" t="s">
        <v>11</v>
      </c>
      <c r="AI392">
        <v>0.98220700000000005</v>
      </c>
      <c r="AJ392">
        <v>1.2E-5</v>
      </c>
      <c r="AK392" t="s">
        <v>12</v>
      </c>
      <c r="AL392">
        <v>0.6</v>
      </c>
      <c r="AM392">
        <v>11.2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5621.7145019999998</v>
      </c>
      <c r="I393">
        <v>6.497274</v>
      </c>
      <c r="J393" t="s">
        <v>3</v>
      </c>
      <c r="K393">
        <v>5616.0683490000001</v>
      </c>
      <c r="L393">
        <v>6.4856629999999997</v>
      </c>
      <c r="M393" t="s">
        <v>4</v>
      </c>
      <c r="N393">
        <v>256.50344899999999</v>
      </c>
      <c r="O393">
        <v>0.11351899999999999</v>
      </c>
      <c r="P393" t="s">
        <v>5</v>
      </c>
      <c r="Q393">
        <v>671.82688800000005</v>
      </c>
      <c r="R393">
        <v>0.48244300000000001</v>
      </c>
      <c r="S393" t="s">
        <v>6</v>
      </c>
      <c r="T393">
        <v>134.66645800000001</v>
      </c>
      <c r="U393">
        <v>3.6116000000000002E-2</v>
      </c>
      <c r="V393" t="s">
        <v>7</v>
      </c>
      <c r="W393">
        <v>140.279076</v>
      </c>
      <c r="X393">
        <v>5.6239999999999997E-3</v>
      </c>
      <c r="Y393" t="s">
        <v>8</v>
      </c>
      <c r="Z393">
        <v>347.65653900000001</v>
      </c>
      <c r="AA393">
        <v>0.389963</v>
      </c>
      <c r="AB393" t="s">
        <v>9</v>
      </c>
      <c r="AC393">
        <v>4652.2458779999997</v>
      </c>
      <c r="AD393">
        <v>4.4000979999999998</v>
      </c>
      <c r="AE393" t="s">
        <v>10</v>
      </c>
      <c r="AF393">
        <v>1.6768000000000002E-2</v>
      </c>
      <c r="AG393">
        <v>4.3999999999999999E-5</v>
      </c>
      <c r="AH393" t="s">
        <v>11</v>
      </c>
      <c r="AI393">
        <v>0.98221599999999998</v>
      </c>
      <c r="AJ393">
        <v>1.2E-5</v>
      </c>
      <c r="AK393" t="s">
        <v>12</v>
      </c>
      <c r="AL393">
        <v>0.6</v>
      </c>
      <c r="AM393">
        <v>11.2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6090.2691590000004</v>
      </c>
      <c r="I394">
        <v>7.1040999999999999</v>
      </c>
      <c r="J394" t="s">
        <v>3</v>
      </c>
      <c r="K394">
        <v>6084.1516149999998</v>
      </c>
      <c r="L394">
        <v>7.0891789999999997</v>
      </c>
      <c r="M394" t="s">
        <v>4</v>
      </c>
      <c r="N394">
        <v>277.88480399999997</v>
      </c>
      <c r="O394">
        <v>0.12039900000000001</v>
      </c>
      <c r="P394" t="s">
        <v>5</v>
      </c>
      <c r="Q394">
        <v>727.87510899999995</v>
      </c>
      <c r="R394">
        <v>0.53933799999999998</v>
      </c>
      <c r="S394" t="s">
        <v>6</v>
      </c>
      <c r="T394">
        <v>145.89464000000001</v>
      </c>
      <c r="U394">
        <v>3.8088999999999998E-2</v>
      </c>
      <c r="V394" t="s">
        <v>7</v>
      </c>
      <c r="W394">
        <v>151.974547</v>
      </c>
      <c r="X394">
        <v>6.6610000000000003E-3</v>
      </c>
      <c r="Y394" t="s">
        <v>8</v>
      </c>
      <c r="Z394">
        <v>376.68157600000001</v>
      </c>
      <c r="AA394">
        <v>0.42952600000000002</v>
      </c>
      <c r="AB394" t="s">
        <v>9</v>
      </c>
      <c r="AC394">
        <v>5039.9384760000003</v>
      </c>
      <c r="AD394">
        <v>4.7940209999999999</v>
      </c>
      <c r="AE394" t="s">
        <v>10</v>
      </c>
      <c r="AF394">
        <v>1.6039000000000001E-2</v>
      </c>
      <c r="AG394">
        <v>4.0000000000000003E-5</v>
      </c>
      <c r="AH394" t="s">
        <v>11</v>
      </c>
      <c r="AI394">
        <v>0.98227200000000003</v>
      </c>
      <c r="AJ394">
        <v>1.1E-5</v>
      </c>
      <c r="AK394" t="s">
        <v>12</v>
      </c>
      <c r="AL394">
        <v>0.6</v>
      </c>
      <c r="AM394">
        <v>11.2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6558.7662780000001</v>
      </c>
      <c r="I395">
        <v>7.5321689999999997</v>
      </c>
      <c r="J395" t="s">
        <v>3</v>
      </c>
      <c r="K395">
        <v>6552.1782409999996</v>
      </c>
      <c r="L395">
        <v>7.5153420000000004</v>
      </c>
      <c r="M395" t="s">
        <v>4</v>
      </c>
      <c r="N395">
        <v>299.24938500000002</v>
      </c>
      <c r="O395">
        <v>0.119599</v>
      </c>
      <c r="P395" t="s">
        <v>5</v>
      </c>
      <c r="Q395">
        <v>783.946459</v>
      </c>
      <c r="R395">
        <v>0.63144699999999998</v>
      </c>
      <c r="S395" t="s">
        <v>6</v>
      </c>
      <c r="T395">
        <v>157.10448199999999</v>
      </c>
      <c r="U395">
        <v>4.0371999999999998E-2</v>
      </c>
      <c r="V395" t="s">
        <v>7</v>
      </c>
      <c r="W395">
        <v>163.666393</v>
      </c>
      <c r="X395">
        <v>7.051E-3</v>
      </c>
      <c r="Y395" t="s">
        <v>8</v>
      </c>
      <c r="Z395">
        <v>405.74983300000002</v>
      </c>
      <c r="AA395">
        <v>0.49276300000000001</v>
      </c>
      <c r="AB395" t="s">
        <v>9</v>
      </c>
      <c r="AC395">
        <v>5427.5712549999998</v>
      </c>
      <c r="AD395">
        <v>5.0651219999999997</v>
      </c>
      <c r="AE395" t="s">
        <v>10</v>
      </c>
      <c r="AF395">
        <v>1.5650000000000001E-2</v>
      </c>
      <c r="AG395">
        <v>3.8999999999999999E-5</v>
      </c>
      <c r="AH395" t="s">
        <v>11</v>
      </c>
      <c r="AI395">
        <v>0.98228199999999999</v>
      </c>
      <c r="AJ395">
        <v>1.1E-5</v>
      </c>
      <c r="AK395" t="s">
        <v>12</v>
      </c>
      <c r="AL395">
        <v>0.6</v>
      </c>
      <c r="AM395">
        <v>11.2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7027.3538879999996</v>
      </c>
      <c r="I396">
        <v>8.1402470000000005</v>
      </c>
      <c r="J396" t="s">
        <v>3</v>
      </c>
      <c r="K396">
        <v>7020.295572</v>
      </c>
      <c r="L396">
        <v>8.1239550000000005</v>
      </c>
      <c r="M396" t="s">
        <v>4</v>
      </c>
      <c r="N396">
        <v>320.61631299999999</v>
      </c>
      <c r="O396">
        <v>0.12690100000000001</v>
      </c>
      <c r="P396" t="s">
        <v>5</v>
      </c>
      <c r="Q396">
        <v>840.01998700000001</v>
      </c>
      <c r="R396">
        <v>0.76338799999999996</v>
      </c>
      <c r="S396" t="s">
        <v>6</v>
      </c>
      <c r="T396">
        <v>168.31465299999999</v>
      </c>
      <c r="U396">
        <v>4.7303999999999999E-2</v>
      </c>
      <c r="V396" t="s">
        <v>7</v>
      </c>
      <c r="W396">
        <v>175.35692900000001</v>
      </c>
      <c r="X396">
        <v>8.7620000000000007E-3</v>
      </c>
      <c r="Y396" t="s">
        <v>8</v>
      </c>
      <c r="Z396">
        <v>434.82324</v>
      </c>
      <c r="AA396">
        <v>0.557562</v>
      </c>
      <c r="AB396" t="s">
        <v>9</v>
      </c>
      <c r="AC396">
        <v>5815.2890109999998</v>
      </c>
      <c r="AD396">
        <v>5.3559489999999998</v>
      </c>
      <c r="AE396" t="s">
        <v>10</v>
      </c>
      <c r="AF396">
        <v>1.4914E-2</v>
      </c>
      <c r="AG396">
        <v>2.9E-5</v>
      </c>
      <c r="AH396" t="s">
        <v>11</v>
      </c>
      <c r="AI396">
        <v>0.98228400000000005</v>
      </c>
      <c r="AJ396">
        <v>1.1E-5</v>
      </c>
      <c r="AK396" t="s">
        <v>12</v>
      </c>
      <c r="AL396">
        <v>6.86</v>
      </c>
      <c r="AM396">
        <v>1923.8804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7495.8403230000004</v>
      </c>
      <c r="I397">
        <v>8.8369099999999996</v>
      </c>
      <c r="J397" t="s">
        <v>3</v>
      </c>
      <c r="K397">
        <v>7488.3119649999999</v>
      </c>
      <c r="L397">
        <v>8.8175709999999992</v>
      </c>
      <c r="M397" t="s">
        <v>4</v>
      </c>
      <c r="N397">
        <v>341.98350699999997</v>
      </c>
      <c r="O397">
        <v>0.12953100000000001</v>
      </c>
      <c r="P397" t="s">
        <v>5</v>
      </c>
      <c r="Q397">
        <v>896.10652200000004</v>
      </c>
      <c r="R397">
        <v>0.86570999999999998</v>
      </c>
      <c r="S397" t="s">
        <v>6</v>
      </c>
      <c r="T397">
        <v>179.53236699999999</v>
      </c>
      <c r="U397">
        <v>5.0331000000000001E-2</v>
      </c>
      <c r="V397" t="s">
        <v>7</v>
      </c>
      <c r="W397">
        <v>187.04418899999999</v>
      </c>
      <c r="X397">
        <v>9.1959999999999993E-3</v>
      </c>
      <c r="Y397" t="s">
        <v>8</v>
      </c>
      <c r="Z397">
        <v>463.90235799999999</v>
      </c>
      <c r="AA397">
        <v>0.63309400000000005</v>
      </c>
      <c r="AB397" t="s">
        <v>9</v>
      </c>
      <c r="AC397">
        <v>6202.8940160000002</v>
      </c>
      <c r="AD397">
        <v>5.7991799999999998</v>
      </c>
      <c r="AE397" t="s">
        <v>10</v>
      </c>
      <c r="AF397">
        <v>1.4567E-2</v>
      </c>
      <c r="AG397">
        <v>2.5000000000000001E-5</v>
      </c>
      <c r="AH397" t="s">
        <v>11</v>
      </c>
      <c r="AI397">
        <v>0.98229200000000005</v>
      </c>
      <c r="AJ397">
        <v>1.1E-5</v>
      </c>
      <c r="AK397" t="s">
        <v>12</v>
      </c>
      <c r="AL397">
        <v>6.86</v>
      </c>
      <c r="AM397">
        <v>1923.8804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7964.327526</v>
      </c>
      <c r="I398">
        <v>9.2340959999999992</v>
      </c>
      <c r="J398" t="s">
        <v>3</v>
      </c>
      <c r="K398">
        <v>7956.3294980000001</v>
      </c>
      <c r="L398">
        <v>9.2168050000000008</v>
      </c>
      <c r="M398" t="s">
        <v>4</v>
      </c>
      <c r="N398">
        <v>363.34991500000001</v>
      </c>
      <c r="O398">
        <v>0.12942999999999999</v>
      </c>
      <c r="P398" t="s">
        <v>5</v>
      </c>
      <c r="Q398">
        <v>952.19287299999996</v>
      </c>
      <c r="R398">
        <v>0.92424099999999998</v>
      </c>
      <c r="S398" t="s">
        <v>6</v>
      </c>
      <c r="T398">
        <v>190.75040999999999</v>
      </c>
      <c r="U398">
        <v>5.0639999999999998E-2</v>
      </c>
      <c r="V398" t="s">
        <v>7</v>
      </c>
      <c r="W398">
        <v>198.736932</v>
      </c>
      <c r="X398">
        <v>1.0381E-2</v>
      </c>
      <c r="Y398" t="s">
        <v>8</v>
      </c>
      <c r="Z398">
        <v>492.97845799999999</v>
      </c>
      <c r="AA398">
        <v>0.67461199999999999</v>
      </c>
      <c r="AB398" t="s">
        <v>9</v>
      </c>
      <c r="AC398">
        <v>6590.4991040000004</v>
      </c>
      <c r="AD398">
        <v>6.1804309999999996</v>
      </c>
      <c r="AE398" t="s">
        <v>10</v>
      </c>
      <c r="AF398">
        <v>1.3743E-2</v>
      </c>
      <c r="AG398">
        <v>1.7E-5</v>
      </c>
      <c r="AH398" t="s">
        <v>11</v>
      </c>
      <c r="AI398">
        <v>0.98229299999999997</v>
      </c>
      <c r="AJ398">
        <v>1.1E-5</v>
      </c>
      <c r="AK398" t="s">
        <v>12</v>
      </c>
      <c r="AL398">
        <v>6.86</v>
      </c>
      <c r="AM398">
        <v>1923.8804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8432.8686359999992</v>
      </c>
      <c r="I399">
        <v>10.327707999999999</v>
      </c>
      <c r="J399" t="s">
        <v>3</v>
      </c>
      <c r="K399">
        <v>8424.4004760000007</v>
      </c>
      <c r="L399">
        <v>10.315293</v>
      </c>
      <c r="M399" t="s">
        <v>4</v>
      </c>
      <c r="N399">
        <v>384.71288700000002</v>
      </c>
      <c r="O399">
        <v>0.14102300000000001</v>
      </c>
      <c r="P399" t="s">
        <v>5</v>
      </c>
      <c r="Q399">
        <v>1008.275453</v>
      </c>
      <c r="R399">
        <v>1.012961</v>
      </c>
      <c r="S399" t="s">
        <v>6</v>
      </c>
      <c r="T399">
        <v>201.96422100000001</v>
      </c>
      <c r="U399">
        <v>5.3240999999999997E-2</v>
      </c>
      <c r="V399" t="s">
        <v>7</v>
      </c>
      <c r="W399">
        <v>210.43318500000001</v>
      </c>
      <c r="X399">
        <v>1.0821000000000001E-2</v>
      </c>
      <c r="Y399" t="s">
        <v>8</v>
      </c>
      <c r="Z399">
        <v>522.04781300000002</v>
      </c>
      <c r="AA399">
        <v>0.74773000000000001</v>
      </c>
      <c r="AB399" t="s">
        <v>9</v>
      </c>
      <c r="AC399">
        <v>6978.1687099999999</v>
      </c>
      <c r="AD399">
        <v>7.1044559999999999</v>
      </c>
      <c r="AE399" t="s">
        <v>10</v>
      </c>
      <c r="AF399">
        <v>1.3565000000000001E-2</v>
      </c>
      <c r="AG399">
        <v>1.5999999999999999E-5</v>
      </c>
      <c r="AH399" t="s">
        <v>11</v>
      </c>
      <c r="AI399">
        <v>0.98275400000000002</v>
      </c>
      <c r="AJ399">
        <v>1.5E-5</v>
      </c>
      <c r="AK399" t="s">
        <v>12</v>
      </c>
      <c r="AL399">
        <v>6.86</v>
      </c>
      <c r="AM399">
        <v>1923.8804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8901.3154040000009</v>
      </c>
      <c r="I400">
        <v>11.497287</v>
      </c>
      <c r="J400" t="s">
        <v>3</v>
      </c>
      <c r="K400">
        <v>8892.3771969999998</v>
      </c>
      <c r="L400">
        <v>11.484474000000001</v>
      </c>
      <c r="M400" t="s">
        <v>4</v>
      </c>
      <c r="N400">
        <v>406.06630100000001</v>
      </c>
      <c r="O400">
        <v>0.149953</v>
      </c>
      <c r="P400" t="s">
        <v>5</v>
      </c>
      <c r="Q400">
        <v>1064.3710599999999</v>
      </c>
      <c r="R400">
        <v>1.111785</v>
      </c>
      <c r="S400" t="s">
        <v>6</v>
      </c>
      <c r="T400">
        <v>213.18139400000001</v>
      </c>
      <c r="U400">
        <v>5.7099999999999998E-2</v>
      </c>
      <c r="V400" t="s">
        <v>7</v>
      </c>
      <c r="W400">
        <v>222.125291</v>
      </c>
      <c r="X400">
        <v>1.2116999999999999E-2</v>
      </c>
      <c r="Y400" t="s">
        <v>8</v>
      </c>
      <c r="Z400">
        <v>551.13291300000003</v>
      </c>
      <c r="AA400">
        <v>0.82630300000000001</v>
      </c>
      <c r="AB400" t="s">
        <v>9</v>
      </c>
      <c r="AC400">
        <v>7365.7391729999999</v>
      </c>
      <c r="AD400">
        <v>7.9381349999999999</v>
      </c>
      <c r="AE400" t="s">
        <v>10</v>
      </c>
      <c r="AF400">
        <v>1.3565000000000001E-2</v>
      </c>
      <c r="AG400">
        <v>1.5999999999999999E-5</v>
      </c>
      <c r="AH400" t="s">
        <v>11</v>
      </c>
      <c r="AI400">
        <v>0.98275699999999999</v>
      </c>
      <c r="AJ400">
        <v>1.5E-5</v>
      </c>
      <c r="AK400" t="s">
        <v>12</v>
      </c>
      <c r="AL400">
        <v>6.86</v>
      </c>
      <c r="AM400">
        <v>1923.8804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9369.8864229999999</v>
      </c>
      <c r="I401">
        <v>12.863386999999999</v>
      </c>
      <c r="J401" t="s">
        <v>3</v>
      </c>
      <c r="K401">
        <v>9360.4777209999993</v>
      </c>
      <c r="L401">
        <v>12.849601</v>
      </c>
      <c r="M401" t="s">
        <v>4</v>
      </c>
      <c r="N401">
        <v>427.42866099999998</v>
      </c>
      <c r="O401">
        <v>0.15532499999999999</v>
      </c>
      <c r="P401" t="s">
        <v>5</v>
      </c>
      <c r="Q401">
        <v>1120.49263</v>
      </c>
      <c r="R401">
        <v>1.1382190000000001</v>
      </c>
      <c r="S401" t="s">
        <v>6</v>
      </c>
      <c r="T401">
        <v>224.40024</v>
      </c>
      <c r="U401">
        <v>6.0726000000000002E-2</v>
      </c>
      <c r="V401" t="s">
        <v>7</v>
      </c>
      <c r="W401">
        <v>233.819142</v>
      </c>
      <c r="X401">
        <v>1.2854000000000001E-2</v>
      </c>
      <c r="Y401" t="s">
        <v>8</v>
      </c>
      <c r="Z401">
        <v>580.23956099999998</v>
      </c>
      <c r="AA401">
        <v>0.83479000000000003</v>
      </c>
      <c r="AB401" t="s">
        <v>9</v>
      </c>
      <c r="AC401">
        <v>7753.3976789999997</v>
      </c>
      <c r="AD401">
        <v>8.8721800000000002</v>
      </c>
      <c r="AE401" t="s">
        <v>10</v>
      </c>
      <c r="AF401">
        <v>1.3502E-2</v>
      </c>
      <c r="AG401">
        <v>1.5999999999999999E-5</v>
      </c>
      <c r="AH401" t="s">
        <v>11</v>
      </c>
      <c r="AI401">
        <v>0.98303799999999997</v>
      </c>
      <c r="AJ401">
        <v>1.8E-5</v>
      </c>
      <c r="AK401" t="s">
        <v>12</v>
      </c>
      <c r="AL401">
        <v>6.86</v>
      </c>
      <c r="AM401">
        <v>1923.8804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406.86255699999998</v>
      </c>
      <c r="I422">
        <v>0.23117699999999999</v>
      </c>
      <c r="J422" t="s">
        <v>3</v>
      </c>
      <c r="K422">
        <v>406.38532800000002</v>
      </c>
      <c r="L422">
        <v>0.23145499999999999</v>
      </c>
      <c r="M422" t="s">
        <v>4</v>
      </c>
      <c r="N422">
        <v>21.313006999999999</v>
      </c>
      <c r="O422">
        <v>1.5529999999999999E-3</v>
      </c>
      <c r="P422" t="s">
        <v>5</v>
      </c>
      <c r="Q422">
        <v>0</v>
      </c>
      <c r="R422">
        <v>0</v>
      </c>
      <c r="S422" t="s">
        <v>6</v>
      </c>
      <c r="T422">
        <v>11.079681000000001</v>
      </c>
      <c r="U422">
        <v>3.0200000000000002E-4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2.6993E-2</v>
      </c>
      <c r="AD422">
        <v>3.6999999999999998E-5</v>
      </c>
      <c r="AE422" t="s">
        <v>10</v>
      </c>
      <c r="AF422">
        <v>0</v>
      </c>
      <c r="AG422">
        <v>0</v>
      </c>
      <c r="AH422" t="s">
        <v>11</v>
      </c>
      <c r="AI422">
        <v>0.97400100000000001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813.56570499999998</v>
      </c>
      <c r="I423">
        <v>0.48476399999999997</v>
      </c>
      <c r="J423" t="s">
        <v>3</v>
      </c>
      <c r="K423">
        <v>812.60986100000002</v>
      </c>
      <c r="L423">
        <v>0.48512699999999997</v>
      </c>
      <c r="M423" t="s">
        <v>4</v>
      </c>
      <c r="N423">
        <v>42.635868000000002</v>
      </c>
      <c r="O423">
        <v>2.7810000000000001E-3</v>
      </c>
      <c r="P423" t="s">
        <v>5</v>
      </c>
      <c r="Q423">
        <v>0</v>
      </c>
      <c r="R423">
        <v>0</v>
      </c>
      <c r="S423" t="s">
        <v>6</v>
      </c>
      <c r="T423">
        <v>22.156081</v>
      </c>
      <c r="U423">
        <v>4.64E-4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2.3664999999999999E-2</v>
      </c>
      <c r="AD423">
        <v>5.5000000000000002E-5</v>
      </c>
      <c r="AE423" t="s">
        <v>10</v>
      </c>
      <c r="AF423">
        <v>0</v>
      </c>
      <c r="AG423">
        <v>0</v>
      </c>
      <c r="AH423" t="s">
        <v>11</v>
      </c>
      <c r="AI423">
        <v>0.97800399999999998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1220.2982649999999</v>
      </c>
      <c r="I424">
        <v>0.822627</v>
      </c>
      <c r="J424" t="s">
        <v>3</v>
      </c>
      <c r="K424">
        <v>1218.863926</v>
      </c>
      <c r="L424">
        <v>0.82276300000000002</v>
      </c>
      <c r="M424" t="s">
        <v>4</v>
      </c>
      <c r="N424">
        <v>63.961426000000003</v>
      </c>
      <c r="O424">
        <v>4.3010000000000001E-3</v>
      </c>
      <c r="P424" t="s">
        <v>5</v>
      </c>
      <c r="Q424">
        <v>0</v>
      </c>
      <c r="R424">
        <v>0</v>
      </c>
      <c r="S424" t="s">
        <v>6</v>
      </c>
      <c r="T424">
        <v>33.236001000000002</v>
      </c>
      <c r="U424">
        <v>1.1019999999999999E-3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2.2426000000000001E-2</v>
      </c>
      <c r="AD424">
        <v>5.5999999999999999E-5</v>
      </c>
      <c r="AE424" t="s">
        <v>10</v>
      </c>
      <c r="AF424">
        <v>0</v>
      </c>
      <c r="AG424">
        <v>0</v>
      </c>
      <c r="AH424" t="s">
        <v>11</v>
      </c>
      <c r="AI424">
        <v>0.97948500000000005</v>
      </c>
      <c r="AJ424">
        <v>2.1999999999999999E-5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1627.05096</v>
      </c>
      <c r="I425">
        <v>1.205716</v>
      </c>
      <c r="J425" t="s">
        <v>3</v>
      </c>
      <c r="K425">
        <v>1625.138191</v>
      </c>
      <c r="L425">
        <v>1.205759</v>
      </c>
      <c r="M425" t="s">
        <v>4</v>
      </c>
      <c r="N425">
        <v>85.275581000000003</v>
      </c>
      <c r="O425">
        <v>4.9569999999999996E-3</v>
      </c>
      <c r="P425" t="s">
        <v>5</v>
      </c>
      <c r="Q425">
        <v>0</v>
      </c>
      <c r="R425">
        <v>0</v>
      </c>
      <c r="S425" t="s">
        <v>6</v>
      </c>
      <c r="T425">
        <v>44.313859999999998</v>
      </c>
      <c r="U425">
        <v>1.268E-3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1.9838999999999999E-2</v>
      </c>
      <c r="AD425">
        <v>5.7000000000000003E-5</v>
      </c>
      <c r="AE425" t="s">
        <v>10</v>
      </c>
      <c r="AF425">
        <v>0</v>
      </c>
      <c r="AG425">
        <v>0</v>
      </c>
      <c r="AH425" t="s">
        <v>11</v>
      </c>
      <c r="AI425">
        <v>0.98054699999999995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2033.7276260000001</v>
      </c>
      <c r="I426">
        <v>1.740505</v>
      </c>
      <c r="J426" t="s">
        <v>3</v>
      </c>
      <c r="K426">
        <v>2031.336364</v>
      </c>
      <c r="L426">
        <v>1.7409790000000001</v>
      </c>
      <c r="M426" t="s">
        <v>4</v>
      </c>
      <c r="N426">
        <v>106.599249</v>
      </c>
      <c r="O426">
        <v>6.3049999999999998E-3</v>
      </c>
      <c r="P426" t="s">
        <v>5</v>
      </c>
      <c r="Q426">
        <v>0</v>
      </c>
      <c r="R426">
        <v>0</v>
      </c>
      <c r="S426" t="s">
        <v>6</v>
      </c>
      <c r="T426">
        <v>55.391015000000003</v>
      </c>
      <c r="U426">
        <v>1.505E-3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1.8960000000000001E-2</v>
      </c>
      <c r="AD426">
        <v>5.3000000000000001E-5</v>
      </c>
      <c r="AE426" t="s">
        <v>10</v>
      </c>
      <c r="AF426">
        <v>0</v>
      </c>
      <c r="AG426">
        <v>0</v>
      </c>
      <c r="AH426" t="s">
        <v>11</v>
      </c>
      <c r="AI426">
        <v>0.98072400000000004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2440.4041149999998</v>
      </c>
      <c r="I427">
        <v>2.2114099999999999</v>
      </c>
      <c r="J427" t="s">
        <v>3</v>
      </c>
      <c r="K427">
        <v>2437.533731</v>
      </c>
      <c r="L427">
        <v>2.207255</v>
      </c>
      <c r="M427" t="s">
        <v>4</v>
      </c>
      <c r="N427">
        <v>127.945256</v>
      </c>
      <c r="O427">
        <v>1.7923000000000001E-2</v>
      </c>
      <c r="P427" t="s">
        <v>5</v>
      </c>
      <c r="Q427">
        <v>0</v>
      </c>
      <c r="R427">
        <v>0</v>
      </c>
      <c r="S427" t="s">
        <v>6</v>
      </c>
      <c r="T427">
        <v>66.466460999999995</v>
      </c>
      <c r="U427">
        <v>2.0530000000000001E-3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1.8304999999999998E-2</v>
      </c>
      <c r="AD427">
        <v>5.3000000000000001E-5</v>
      </c>
      <c r="AE427" t="s">
        <v>10</v>
      </c>
      <c r="AF427">
        <v>0</v>
      </c>
      <c r="AG427">
        <v>0</v>
      </c>
      <c r="AH427" t="s">
        <v>11</v>
      </c>
      <c r="AI427">
        <v>0.98087199999999997</v>
      </c>
      <c r="AJ427">
        <v>3.9999999999999998E-6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2847.04187</v>
      </c>
      <c r="I428">
        <v>2.6872379999999998</v>
      </c>
      <c r="J428" t="s">
        <v>3</v>
      </c>
      <c r="K428">
        <v>2843.6933100000001</v>
      </c>
      <c r="L428">
        <v>2.6828090000000002</v>
      </c>
      <c r="M428" t="s">
        <v>4</v>
      </c>
      <c r="N428">
        <v>149.259365</v>
      </c>
      <c r="O428">
        <v>2.0268000000000001E-2</v>
      </c>
      <c r="P428" t="s">
        <v>5</v>
      </c>
      <c r="Q428">
        <v>0</v>
      </c>
      <c r="R428">
        <v>0</v>
      </c>
      <c r="S428" t="s">
        <v>6</v>
      </c>
      <c r="T428">
        <v>77.543103000000002</v>
      </c>
      <c r="U428">
        <v>2.3630000000000001E-3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1.7569000000000001E-2</v>
      </c>
      <c r="AD428">
        <v>4.8999999999999998E-5</v>
      </c>
      <c r="AE428" t="s">
        <v>10</v>
      </c>
      <c r="AF428">
        <v>0</v>
      </c>
      <c r="AG428">
        <v>0</v>
      </c>
      <c r="AH428" t="s">
        <v>11</v>
      </c>
      <c r="AI428">
        <v>0.980962</v>
      </c>
      <c r="AJ428">
        <v>3.9999999999999998E-6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3253.719971</v>
      </c>
      <c r="I429">
        <v>3.146496</v>
      </c>
      <c r="J429" t="s">
        <v>3</v>
      </c>
      <c r="K429">
        <v>3249.8929309999999</v>
      </c>
      <c r="L429">
        <v>3.141912</v>
      </c>
      <c r="M429" t="s">
        <v>4</v>
      </c>
      <c r="N429">
        <v>170.585724</v>
      </c>
      <c r="O429">
        <v>2.0934999999999999E-2</v>
      </c>
      <c r="P429" t="s">
        <v>5</v>
      </c>
      <c r="Q429">
        <v>0</v>
      </c>
      <c r="R429">
        <v>0</v>
      </c>
      <c r="S429" t="s">
        <v>6</v>
      </c>
      <c r="T429">
        <v>88.617659000000003</v>
      </c>
      <c r="U429">
        <v>2.6250000000000002E-3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1.7221E-2</v>
      </c>
      <c r="AD429">
        <v>4.6999999999999997E-5</v>
      </c>
      <c r="AE429" t="s">
        <v>10</v>
      </c>
      <c r="AF429">
        <v>0</v>
      </c>
      <c r="AG429">
        <v>0</v>
      </c>
      <c r="AH429" t="s">
        <v>11</v>
      </c>
      <c r="AI429">
        <v>0.98127900000000001</v>
      </c>
      <c r="AJ429">
        <v>6.0000000000000002E-6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3660.4574739999998</v>
      </c>
      <c r="I430">
        <v>3.7652410000000001</v>
      </c>
      <c r="J430" t="s">
        <v>3</v>
      </c>
      <c r="K430">
        <v>3656.1518329999999</v>
      </c>
      <c r="L430">
        <v>3.759903</v>
      </c>
      <c r="M430" t="s">
        <v>4</v>
      </c>
      <c r="N430">
        <v>191.90586300000001</v>
      </c>
      <c r="O430">
        <v>2.5683999999999998E-2</v>
      </c>
      <c r="P430" t="s">
        <v>5</v>
      </c>
      <c r="Q430">
        <v>0</v>
      </c>
      <c r="R430">
        <v>0</v>
      </c>
      <c r="S430" t="s">
        <v>6</v>
      </c>
      <c r="T430">
        <v>99.696246000000002</v>
      </c>
      <c r="U430">
        <v>3.5400000000000002E-3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1.6539999999999999E-2</v>
      </c>
      <c r="AD430">
        <v>4.6E-5</v>
      </c>
      <c r="AE430" t="s">
        <v>10</v>
      </c>
      <c r="AF430">
        <v>0</v>
      </c>
      <c r="AG430">
        <v>0</v>
      </c>
      <c r="AH430" t="s">
        <v>11</v>
      </c>
      <c r="AI430">
        <v>0.98130099999999998</v>
      </c>
      <c r="AJ430">
        <v>6.0000000000000002E-6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4067.1680959999999</v>
      </c>
      <c r="I431">
        <v>3.9916740000000002</v>
      </c>
      <c r="J431" t="s">
        <v>3</v>
      </c>
      <c r="K431">
        <v>4062.3841889999999</v>
      </c>
      <c r="L431">
        <v>3.9849190000000001</v>
      </c>
      <c r="M431" t="s">
        <v>4</v>
      </c>
      <c r="N431">
        <v>213.23129299999999</v>
      </c>
      <c r="O431">
        <v>3.1479E-2</v>
      </c>
      <c r="P431" t="s">
        <v>5</v>
      </c>
      <c r="Q431">
        <v>0</v>
      </c>
      <c r="R431">
        <v>0</v>
      </c>
      <c r="S431" t="s">
        <v>6</v>
      </c>
      <c r="T431">
        <v>110.77578</v>
      </c>
      <c r="U431">
        <v>3.6600000000000001E-3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1.5765999999999999E-2</v>
      </c>
      <c r="AD431">
        <v>4.1E-5</v>
      </c>
      <c r="AE431" t="s">
        <v>10</v>
      </c>
      <c r="AF431">
        <v>0</v>
      </c>
      <c r="AG431">
        <v>0</v>
      </c>
      <c r="AH431" t="s">
        <v>11</v>
      </c>
      <c r="AI431">
        <v>0.98153299999999999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4473.7922950000002</v>
      </c>
      <c r="I432">
        <v>4.5889610000000003</v>
      </c>
      <c r="J432" t="s">
        <v>3</v>
      </c>
      <c r="K432">
        <v>4468.5298899999998</v>
      </c>
      <c r="L432">
        <v>4.5813620000000004</v>
      </c>
      <c r="M432" t="s">
        <v>4</v>
      </c>
      <c r="N432">
        <v>234.543913</v>
      </c>
      <c r="O432">
        <v>3.6031000000000001E-2</v>
      </c>
      <c r="P432" t="s">
        <v>5</v>
      </c>
      <c r="Q432">
        <v>0</v>
      </c>
      <c r="R432">
        <v>0</v>
      </c>
      <c r="S432" t="s">
        <v>6</v>
      </c>
      <c r="T432">
        <v>121.851845</v>
      </c>
      <c r="U432">
        <v>3.9060000000000002E-3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1.4885000000000001E-2</v>
      </c>
      <c r="AD432">
        <v>3.3000000000000003E-5</v>
      </c>
      <c r="AE432" t="s">
        <v>10</v>
      </c>
      <c r="AF432">
        <v>0</v>
      </c>
      <c r="AG432">
        <v>0</v>
      </c>
      <c r="AH432" t="s">
        <v>11</v>
      </c>
      <c r="AI432">
        <v>0.98162199999999999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4880.4714000000004</v>
      </c>
      <c r="I433">
        <v>5.3112360000000001</v>
      </c>
      <c r="J433" t="s">
        <v>3</v>
      </c>
      <c r="K433">
        <v>4874.7310180000004</v>
      </c>
      <c r="L433">
        <v>5.3040880000000001</v>
      </c>
      <c r="M433" t="s">
        <v>4</v>
      </c>
      <c r="N433">
        <v>255.860659</v>
      </c>
      <c r="O433">
        <v>3.7596999999999998E-2</v>
      </c>
      <c r="P433" t="s">
        <v>5</v>
      </c>
      <c r="Q433">
        <v>0</v>
      </c>
      <c r="R433">
        <v>0</v>
      </c>
      <c r="S433" t="s">
        <v>6</v>
      </c>
      <c r="T433">
        <v>132.92837700000001</v>
      </c>
      <c r="U433">
        <v>3.8010000000000001E-3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1.4501999999999999E-2</v>
      </c>
      <c r="AD433">
        <v>3.1999999999999999E-5</v>
      </c>
      <c r="AE433" t="s">
        <v>10</v>
      </c>
      <c r="AF433">
        <v>0</v>
      </c>
      <c r="AG433">
        <v>0</v>
      </c>
      <c r="AH433" t="s">
        <v>11</v>
      </c>
      <c r="AI433">
        <v>0.98164600000000002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5287.2300990000003</v>
      </c>
      <c r="I434">
        <v>6.169829</v>
      </c>
      <c r="J434" t="s">
        <v>3</v>
      </c>
      <c r="K434">
        <v>5281.0114789999998</v>
      </c>
      <c r="L434">
        <v>6.1604650000000003</v>
      </c>
      <c r="M434" t="s">
        <v>4</v>
      </c>
      <c r="N434">
        <v>277.18967700000002</v>
      </c>
      <c r="O434">
        <v>3.9761999999999999E-2</v>
      </c>
      <c r="P434" t="s">
        <v>5</v>
      </c>
      <c r="Q434">
        <v>0</v>
      </c>
      <c r="R434">
        <v>0</v>
      </c>
      <c r="S434" t="s">
        <v>6</v>
      </c>
      <c r="T434">
        <v>144.00626399999999</v>
      </c>
      <c r="U434">
        <v>3.8479999999999999E-3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1.4427000000000001E-2</v>
      </c>
      <c r="AD434">
        <v>3.1999999999999999E-5</v>
      </c>
      <c r="AE434" t="s">
        <v>10</v>
      </c>
      <c r="AF434">
        <v>0</v>
      </c>
      <c r="AG434">
        <v>0</v>
      </c>
      <c r="AH434" t="s">
        <v>11</v>
      </c>
      <c r="AI434">
        <v>0.98167800000000005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5693.9885050000003</v>
      </c>
      <c r="I435">
        <v>7.6853300000000004</v>
      </c>
      <c r="J435" t="s">
        <v>3</v>
      </c>
      <c r="K435">
        <v>5687.2918120000004</v>
      </c>
      <c r="L435">
        <v>7.6779159999999997</v>
      </c>
      <c r="M435" t="s">
        <v>4</v>
      </c>
      <c r="N435">
        <v>298.49811099999999</v>
      </c>
      <c r="O435">
        <v>4.2868999999999997E-2</v>
      </c>
      <c r="P435" t="s">
        <v>5</v>
      </c>
      <c r="Q435">
        <v>0</v>
      </c>
      <c r="R435">
        <v>0</v>
      </c>
      <c r="S435" t="s">
        <v>6</v>
      </c>
      <c r="T435">
        <v>155.084495</v>
      </c>
      <c r="U435">
        <v>4.1729999999999996E-3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1.4016000000000001E-2</v>
      </c>
      <c r="AD435">
        <v>2.3E-5</v>
      </c>
      <c r="AE435" t="s">
        <v>10</v>
      </c>
      <c r="AF435">
        <v>0</v>
      </c>
      <c r="AG435">
        <v>0</v>
      </c>
      <c r="AH435" t="s">
        <v>11</v>
      </c>
      <c r="AI435">
        <v>0.981684</v>
      </c>
      <c r="AJ435">
        <v>6.9999999999999999E-6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6100.7262330000003</v>
      </c>
      <c r="I436">
        <v>8.3156269999999992</v>
      </c>
      <c r="J436" t="s">
        <v>3</v>
      </c>
      <c r="K436">
        <v>6093.5507500000003</v>
      </c>
      <c r="L436">
        <v>8.3097300000000001</v>
      </c>
      <c r="M436" t="s">
        <v>4</v>
      </c>
      <c r="N436">
        <v>319.82897300000002</v>
      </c>
      <c r="O436">
        <v>4.4412E-2</v>
      </c>
      <c r="P436" t="s">
        <v>5</v>
      </c>
      <c r="Q436">
        <v>0</v>
      </c>
      <c r="R436">
        <v>0</v>
      </c>
      <c r="S436" t="s">
        <v>6</v>
      </c>
      <c r="T436">
        <v>166.167147</v>
      </c>
      <c r="U436">
        <v>4.2779999999999997E-3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1.3997000000000001E-2</v>
      </c>
      <c r="AD436">
        <v>2.3E-5</v>
      </c>
      <c r="AE436" t="s">
        <v>10</v>
      </c>
      <c r="AF436">
        <v>0</v>
      </c>
      <c r="AG436">
        <v>0</v>
      </c>
      <c r="AH436" t="s">
        <v>11</v>
      </c>
      <c r="AI436">
        <v>0.98170599999999997</v>
      </c>
      <c r="AJ436">
        <v>6.9999999999999999E-6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6507.3919159999996</v>
      </c>
      <c r="I437">
        <v>9.5091909999999995</v>
      </c>
      <c r="J437" t="s">
        <v>3</v>
      </c>
      <c r="K437">
        <v>6499.738456</v>
      </c>
      <c r="L437">
        <v>9.504937</v>
      </c>
      <c r="M437" t="s">
        <v>4</v>
      </c>
      <c r="N437">
        <v>341.14697699999999</v>
      </c>
      <c r="O437">
        <v>4.9422000000000001E-2</v>
      </c>
      <c r="P437" t="s">
        <v>5</v>
      </c>
      <c r="Q437">
        <v>0</v>
      </c>
      <c r="R437">
        <v>0</v>
      </c>
      <c r="S437" t="s">
        <v>6</v>
      </c>
      <c r="T437">
        <v>177.24372199999999</v>
      </c>
      <c r="U437">
        <v>5.1520000000000003E-3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1.3509E-2</v>
      </c>
      <c r="AD437">
        <v>1.8E-5</v>
      </c>
      <c r="AE437" t="s">
        <v>10</v>
      </c>
      <c r="AF437">
        <v>0</v>
      </c>
      <c r="AG437">
        <v>0</v>
      </c>
      <c r="AH437" t="s">
        <v>11</v>
      </c>
      <c r="AI437">
        <v>0.98189499999999996</v>
      </c>
      <c r="AJ437">
        <v>9.0000000000000002E-6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6914.0606980000002</v>
      </c>
      <c r="I438">
        <v>9.7939950000000007</v>
      </c>
      <c r="J438" t="s">
        <v>3</v>
      </c>
      <c r="K438">
        <v>6905.9291279999998</v>
      </c>
      <c r="L438">
        <v>9.7915659999999995</v>
      </c>
      <c r="M438" t="s">
        <v>4</v>
      </c>
      <c r="N438">
        <v>362.47140899999999</v>
      </c>
      <c r="O438">
        <v>5.228E-2</v>
      </c>
      <c r="P438" t="s">
        <v>5</v>
      </c>
      <c r="Q438">
        <v>0</v>
      </c>
      <c r="R438">
        <v>0</v>
      </c>
      <c r="S438" t="s">
        <v>6</v>
      </c>
      <c r="T438">
        <v>188.32022499999999</v>
      </c>
      <c r="U438">
        <v>6.2269999999999999E-3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1.3431E-2</v>
      </c>
      <c r="AD438">
        <v>1.8E-5</v>
      </c>
      <c r="AE438" t="s">
        <v>10</v>
      </c>
      <c r="AF438">
        <v>0</v>
      </c>
      <c r="AG438">
        <v>0</v>
      </c>
      <c r="AH438" t="s">
        <v>11</v>
      </c>
      <c r="AI438">
        <v>0.98210200000000003</v>
      </c>
      <c r="AJ438">
        <v>1.0000000000000001E-5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7320.723379</v>
      </c>
      <c r="I439">
        <v>10.752651</v>
      </c>
      <c r="J439" t="s">
        <v>3</v>
      </c>
      <c r="K439">
        <v>7312.1137120000003</v>
      </c>
      <c r="L439">
        <v>10.751261</v>
      </c>
      <c r="M439" t="s">
        <v>4</v>
      </c>
      <c r="N439">
        <v>383.78853199999998</v>
      </c>
      <c r="O439">
        <v>5.3995000000000001E-2</v>
      </c>
      <c r="P439" t="s">
        <v>5</v>
      </c>
      <c r="Q439">
        <v>0</v>
      </c>
      <c r="R439">
        <v>0</v>
      </c>
      <c r="S439" t="s">
        <v>6</v>
      </c>
      <c r="T439">
        <v>199.398245</v>
      </c>
      <c r="U439">
        <v>6.6909999999999999E-3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1.3384999999999999E-2</v>
      </c>
      <c r="AD439">
        <v>1.8E-5</v>
      </c>
      <c r="AE439" t="s">
        <v>10</v>
      </c>
      <c r="AF439">
        <v>0</v>
      </c>
      <c r="AG439">
        <v>0</v>
      </c>
      <c r="AH439" t="s">
        <v>11</v>
      </c>
      <c r="AI439">
        <v>0.98210600000000003</v>
      </c>
      <c r="AJ439">
        <v>1.0000000000000001E-5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7727.3986960000002</v>
      </c>
      <c r="I440">
        <v>11.719870999999999</v>
      </c>
      <c r="J440" t="s">
        <v>3</v>
      </c>
      <c r="K440">
        <v>7718.3110500000003</v>
      </c>
      <c r="L440">
        <v>11.72049</v>
      </c>
      <c r="M440" t="s">
        <v>4</v>
      </c>
      <c r="N440">
        <v>405.10236700000002</v>
      </c>
      <c r="O440">
        <v>5.6093999999999998E-2</v>
      </c>
      <c r="P440" t="s">
        <v>5</v>
      </c>
      <c r="Q440">
        <v>0</v>
      </c>
      <c r="R440">
        <v>0</v>
      </c>
      <c r="S440" t="s">
        <v>6</v>
      </c>
      <c r="T440">
        <v>210.478128</v>
      </c>
      <c r="U440">
        <v>6.4689999999999999E-3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1.3384999999999999E-2</v>
      </c>
      <c r="AD440">
        <v>1.8E-5</v>
      </c>
      <c r="AE440" t="s">
        <v>10</v>
      </c>
      <c r="AF440">
        <v>0</v>
      </c>
      <c r="AG440">
        <v>0</v>
      </c>
      <c r="AH440" t="s">
        <v>11</v>
      </c>
      <c r="AI440">
        <v>0.98211300000000001</v>
      </c>
      <c r="AJ440">
        <v>1.0000000000000001E-5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8134.0733129999999</v>
      </c>
      <c r="I441">
        <v>13.063356000000001</v>
      </c>
      <c r="J441" t="s">
        <v>3</v>
      </c>
      <c r="K441">
        <v>8124.5078249999997</v>
      </c>
      <c r="L441">
        <v>13.062006</v>
      </c>
      <c r="M441" t="s">
        <v>4</v>
      </c>
      <c r="N441">
        <v>426.42121300000002</v>
      </c>
      <c r="O441">
        <v>5.7834999999999998E-2</v>
      </c>
      <c r="P441" t="s">
        <v>5</v>
      </c>
      <c r="Q441">
        <v>0</v>
      </c>
      <c r="R441">
        <v>0</v>
      </c>
      <c r="S441" t="s">
        <v>6</v>
      </c>
      <c r="T441">
        <v>221.55757700000001</v>
      </c>
      <c r="U441">
        <v>6.7060000000000002E-3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1.2917E-2</v>
      </c>
      <c r="AD441">
        <v>1.2E-5</v>
      </c>
      <c r="AE441" t="s">
        <v>10</v>
      </c>
      <c r="AF441">
        <v>0</v>
      </c>
      <c r="AG441">
        <v>0</v>
      </c>
      <c r="AH441" t="s">
        <v>11</v>
      </c>
      <c r="AI441">
        <v>0.98211400000000004</v>
      </c>
      <c r="AJ441">
        <v>1.0000000000000001E-5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1403.3260330000001</v>
      </c>
      <c r="I442">
        <v>9.3569279999999999</v>
      </c>
      <c r="J442" t="s">
        <v>3</v>
      </c>
      <c r="K442">
        <v>1402.5952709999999</v>
      </c>
      <c r="L442">
        <v>9.3626629999999995</v>
      </c>
      <c r="M442" t="s">
        <v>4</v>
      </c>
      <c r="N442">
        <v>45.831684000000003</v>
      </c>
      <c r="O442">
        <v>8.5367999999999999E-2</v>
      </c>
      <c r="P442" t="s">
        <v>5</v>
      </c>
      <c r="Q442">
        <v>114.783215</v>
      </c>
      <c r="R442">
        <v>0.92448300000000005</v>
      </c>
      <c r="S442" t="s">
        <v>6</v>
      </c>
      <c r="T442">
        <v>37.967362999999999</v>
      </c>
      <c r="U442">
        <v>5.4920000000000004E-3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2.7675999999999999E-2</v>
      </c>
      <c r="AG442">
        <v>2.5000000000000001E-5</v>
      </c>
      <c r="AH442" t="s">
        <v>11</v>
      </c>
      <c r="AI442">
        <v>0.975908</v>
      </c>
      <c r="AJ442">
        <v>6.8999999999999997E-5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2812.1845560000002</v>
      </c>
      <c r="I443">
        <v>38.982455000000002</v>
      </c>
      <c r="J443" t="s">
        <v>3</v>
      </c>
      <c r="K443">
        <v>2810.7262059999998</v>
      </c>
      <c r="L443">
        <v>39.028875999999997</v>
      </c>
      <c r="M443" t="s">
        <v>4</v>
      </c>
      <c r="N443">
        <v>91.751772000000003</v>
      </c>
      <c r="O443">
        <v>0.25623099999999999</v>
      </c>
      <c r="P443" t="s">
        <v>5</v>
      </c>
      <c r="Q443">
        <v>229.92983899999999</v>
      </c>
      <c r="R443">
        <v>2.9411369999999999</v>
      </c>
      <c r="S443" t="s">
        <v>6</v>
      </c>
      <c r="T443">
        <v>75.945621000000003</v>
      </c>
      <c r="U443">
        <v>2.5773000000000001E-2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2.4485E-2</v>
      </c>
      <c r="AG443">
        <v>4.5000000000000003E-5</v>
      </c>
      <c r="AH443" t="s">
        <v>11</v>
      </c>
      <c r="AI443">
        <v>0.97923199999999999</v>
      </c>
      <c r="AJ443">
        <v>3.1000000000000001E-5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4221.877168</v>
      </c>
      <c r="I444">
        <v>75.548783999999998</v>
      </c>
      <c r="J444" t="s">
        <v>3</v>
      </c>
      <c r="K444">
        <v>4219.6935350000003</v>
      </c>
      <c r="L444">
        <v>75.619697000000002</v>
      </c>
      <c r="M444" t="s">
        <v>4</v>
      </c>
      <c r="N444">
        <v>137.67875900000001</v>
      </c>
      <c r="O444">
        <v>0.55110099999999995</v>
      </c>
      <c r="P444" t="s">
        <v>5</v>
      </c>
      <c r="Q444">
        <v>345.29216700000001</v>
      </c>
      <c r="R444">
        <v>6.8022200000000002</v>
      </c>
      <c r="S444" t="s">
        <v>6</v>
      </c>
      <c r="T444">
        <v>113.93344500000001</v>
      </c>
      <c r="U444">
        <v>5.4940999999999997E-2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2.3206999999999998E-2</v>
      </c>
      <c r="AG444">
        <v>5.1999999999999997E-5</v>
      </c>
      <c r="AH444" t="s">
        <v>11</v>
      </c>
      <c r="AI444">
        <v>0.98071200000000003</v>
      </c>
      <c r="AJ444">
        <v>1.5999999999999999E-5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5631.4810939999998</v>
      </c>
      <c r="I445">
        <v>136.95875599999999</v>
      </c>
      <c r="J445" t="s">
        <v>3</v>
      </c>
      <c r="K445">
        <v>5628.5711719999999</v>
      </c>
      <c r="L445">
        <v>137.02951999999999</v>
      </c>
      <c r="M445" t="s">
        <v>4</v>
      </c>
      <c r="N445">
        <v>183.65075400000001</v>
      </c>
      <c r="O445">
        <v>1.018114</v>
      </c>
      <c r="P445" t="s">
        <v>5</v>
      </c>
      <c r="Q445">
        <v>460.594403</v>
      </c>
      <c r="R445">
        <v>11.437353</v>
      </c>
      <c r="S445" t="s">
        <v>6</v>
      </c>
      <c r="T445">
        <v>151.929596</v>
      </c>
      <c r="U445">
        <v>9.4020000000000006E-2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2.1995000000000001E-2</v>
      </c>
      <c r="AG445">
        <v>5.5000000000000002E-5</v>
      </c>
      <c r="AH445" t="s">
        <v>11</v>
      </c>
      <c r="AI445">
        <v>0.98146</v>
      </c>
      <c r="AJ445">
        <v>1.2999999999999999E-5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7040.3876760000003</v>
      </c>
      <c r="I446">
        <v>202.90270799999999</v>
      </c>
      <c r="J446" t="s">
        <v>3</v>
      </c>
      <c r="K446">
        <v>7036.7493850000001</v>
      </c>
      <c r="L446">
        <v>202.96077700000001</v>
      </c>
      <c r="M446" t="s">
        <v>4</v>
      </c>
      <c r="N446">
        <v>229.656891</v>
      </c>
      <c r="O446">
        <v>1.6213409999999999</v>
      </c>
      <c r="P446" t="s">
        <v>5</v>
      </c>
      <c r="Q446">
        <v>575.60377600000004</v>
      </c>
      <c r="R446">
        <v>16.193128000000002</v>
      </c>
      <c r="S446" t="s">
        <v>6</v>
      </c>
      <c r="T446">
        <v>189.91105099999999</v>
      </c>
      <c r="U446">
        <v>0.15273600000000001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2.0955999999999999E-2</v>
      </c>
      <c r="AG446">
        <v>5.3999999999999998E-5</v>
      </c>
      <c r="AH446" t="s">
        <v>11</v>
      </c>
      <c r="AI446">
        <v>0.98160800000000004</v>
      </c>
      <c r="AJ446">
        <v>1.2E-5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8449.5877149999997</v>
      </c>
      <c r="I447">
        <v>267.11947500000002</v>
      </c>
      <c r="J447" t="s">
        <v>3</v>
      </c>
      <c r="K447">
        <v>8445.2243949999993</v>
      </c>
      <c r="L447">
        <v>267.20873</v>
      </c>
      <c r="M447" t="s">
        <v>4</v>
      </c>
      <c r="N447">
        <v>275.602576</v>
      </c>
      <c r="O447">
        <v>2.4448210000000001</v>
      </c>
      <c r="P447" t="s">
        <v>5</v>
      </c>
      <c r="Q447">
        <v>690.58014800000001</v>
      </c>
      <c r="R447">
        <v>24.481089999999998</v>
      </c>
      <c r="S447" t="s">
        <v>6</v>
      </c>
      <c r="T447">
        <v>227.89953700000001</v>
      </c>
      <c r="U447">
        <v>0.21856400000000001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1.9245999999999999E-2</v>
      </c>
      <c r="AG447">
        <v>5.5000000000000002E-5</v>
      </c>
      <c r="AH447" t="s">
        <v>11</v>
      </c>
      <c r="AI447">
        <v>0.98178200000000004</v>
      </c>
      <c r="AJ447">
        <v>1.1E-5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9859.2310550000002</v>
      </c>
      <c r="I448">
        <v>343.75655</v>
      </c>
      <c r="J448" t="s">
        <v>3</v>
      </c>
      <c r="K448">
        <v>9854.14084</v>
      </c>
      <c r="L448">
        <v>343.97850299999999</v>
      </c>
      <c r="M448" t="s">
        <v>4</v>
      </c>
      <c r="N448">
        <v>321.59861899999999</v>
      </c>
      <c r="O448">
        <v>3.3384830000000001</v>
      </c>
      <c r="P448" t="s">
        <v>5</v>
      </c>
      <c r="Q448">
        <v>805.65405599999997</v>
      </c>
      <c r="R448">
        <v>33.980989000000001</v>
      </c>
      <c r="S448" t="s">
        <v>6</v>
      </c>
      <c r="T448">
        <v>265.886349</v>
      </c>
      <c r="U448">
        <v>0.29337000000000002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1.9092999999999999E-2</v>
      </c>
      <c r="AG448">
        <v>5.5000000000000002E-5</v>
      </c>
      <c r="AH448" t="s">
        <v>11</v>
      </c>
      <c r="AI448">
        <v>0.98208099999999998</v>
      </c>
      <c r="AJ448">
        <v>1.2999999999999999E-5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11268.792285</v>
      </c>
      <c r="I449">
        <v>428.36406899999997</v>
      </c>
      <c r="J449" t="s">
        <v>3</v>
      </c>
      <c r="K449">
        <v>11262.97709</v>
      </c>
      <c r="L449">
        <v>428.74195800000001</v>
      </c>
      <c r="M449" t="s">
        <v>4</v>
      </c>
      <c r="N449">
        <v>367.56877600000001</v>
      </c>
      <c r="O449">
        <v>4.4210430000000001</v>
      </c>
      <c r="P449" t="s">
        <v>5</v>
      </c>
      <c r="Q449">
        <v>920.93794300000002</v>
      </c>
      <c r="R449">
        <v>45.021397999999998</v>
      </c>
      <c r="S449" t="s">
        <v>6</v>
      </c>
      <c r="T449">
        <v>303.86864800000001</v>
      </c>
      <c r="U449">
        <v>0.37121399999999999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1.8051999999999999E-2</v>
      </c>
      <c r="AG449">
        <v>5.3999999999999998E-5</v>
      </c>
      <c r="AH449" t="s">
        <v>11</v>
      </c>
      <c r="AI449">
        <v>0.98232200000000003</v>
      </c>
      <c r="AJ449">
        <v>1.5999999999999999E-5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12678.390723</v>
      </c>
      <c r="I450">
        <v>546.04842099999996</v>
      </c>
      <c r="J450" t="s">
        <v>3</v>
      </c>
      <c r="K450">
        <v>12671.852323999999</v>
      </c>
      <c r="L450">
        <v>546.52346599999998</v>
      </c>
      <c r="M450" t="s">
        <v>4</v>
      </c>
      <c r="N450">
        <v>413.54723100000001</v>
      </c>
      <c r="O450">
        <v>5.6502939999999997</v>
      </c>
      <c r="P450" t="s">
        <v>5</v>
      </c>
      <c r="Q450">
        <v>1036.529624</v>
      </c>
      <c r="R450">
        <v>57.715960000000003</v>
      </c>
      <c r="S450" t="s">
        <v>6</v>
      </c>
      <c r="T450">
        <v>341.85661900000002</v>
      </c>
      <c r="U450">
        <v>0.472362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1.7727E-2</v>
      </c>
      <c r="AG450">
        <v>5.1999999999999997E-5</v>
      </c>
      <c r="AH450" t="s">
        <v>11</v>
      </c>
      <c r="AI450">
        <v>0.98233300000000001</v>
      </c>
      <c r="AJ450">
        <v>1.5999999999999999E-5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14087.948555000001</v>
      </c>
      <c r="I451">
        <v>678.57914500000004</v>
      </c>
      <c r="J451" t="s">
        <v>3</v>
      </c>
      <c r="K451">
        <v>14080.688125000001</v>
      </c>
      <c r="L451">
        <v>679.04654300000004</v>
      </c>
      <c r="M451" t="s">
        <v>4</v>
      </c>
      <c r="N451">
        <v>459.51983200000001</v>
      </c>
      <c r="O451">
        <v>6.7201810000000002</v>
      </c>
      <c r="P451" t="s">
        <v>5</v>
      </c>
      <c r="Q451">
        <v>1152.045261</v>
      </c>
      <c r="R451">
        <v>71.703370000000007</v>
      </c>
      <c r="S451" t="s">
        <v>6</v>
      </c>
      <c r="T451">
        <v>379.846317</v>
      </c>
      <c r="U451">
        <v>0.568689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1.6820999999999999E-2</v>
      </c>
      <c r="AG451">
        <v>4.8000000000000001E-5</v>
      </c>
      <c r="AH451" t="s">
        <v>11</v>
      </c>
      <c r="AI451">
        <v>0.98238499999999995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15497.249609</v>
      </c>
      <c r="I452">
        <v>809.37120100000004</v>
      </c>
      <c r="J452" t="s">
        <v>3</v>
      </c>
      <c r="K452">
        <v>15489.264141</v>
      </c>
      <c r="L452">
        <v>810.00343399999997</v>
      </c>
      <c r="M452" t="s">
        <v>4</v>
      </c>
      <c r="N452">
        <v>505.486783</v>
      </c>
      <c r="O452">
        <v>8.1954499999999992</v>
      </c>
      <c r="P452" t="s">
        <v>5</v>
      </c>
      <c r="Q452">
        <v>1267.5513599999999</v>
      </c>
      <c r="R452">
        <v>86.255000999999993</v>
      </c>
      <c r="S452" t="s">
        <v>6</v>
      </c>
      <c r="T452">
        <v>417.834566</v>
      </c>
      <c r="U452">
        <v>0.68852800000000003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1.6312E-2</v>
      </c>
      <c r="AG452">
        <v>4.6E-5</v>
      </c>
      <c r="AH452" t="s">
        <v>11</v>
      </c>
      <c r="AI452">
        <v>0.98239500000000002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16906.411055</v>
      </c>
      <c r="I453">
        <v>946.80012999999997</v>
      </c>
      <c r="J453" t="s">
        <v>3</v>
      </c>
      <c r="K453">
        <v>16897.701679999998</v>
      </c>
      <c r="L453">
        <v>947.52788899999996</v>
      </c>
      <c r="M453" t="s">
        <v>4</v>
      </c>
      <c r="N453">
        <v>551.45881599999996</v>
      </c>
      <c r="O453">
        <v>9.4939730000000004</v>
      </c>
      <c r="P453" t="s">
        <v>5</v>
      </c>
      <c r="Q453">
        <v>1382.895759</v>
      </c>
      <c r="R453">
        <v>100.54015</v>
      </c>
      <c r="S453" t="s">
        <v>6</v>
      </c>
      <c r="T453">
        <v>455.81617699999998</v>
      </c>
      <c r="U453">
        <v>0.81195899999999999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1.5953999999999999E-2</v>
      </c>
      <c r="AG453">
        <v>4.3000000000000002E-5</v>
      </c>
      <c r="AH453" t="s">
        <v>11</v>
      </c>
      <c r="AI453">
        <v>0.98240099999999997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18315.763085999999</v>
      </c>
      <c r="I454">
        <v>1113.2117470000001</v>
      </c>
      <c r="J454" t="s">
        <v>3</v>
      </c>
      <c r="K454">
        <v>18306.329688000002</v>
      </c>
      <c r="L454">
        <v>1114.0188439999999</v>
      </c>
      <c r="M454" t="s">
        <v>4</v>
      </c>
      <c r="N454">
        <v>597.43499399999996</v>
      </c>
      <c r="O454">
        <v>10.997146000000001</v>
      </c>
      <c r="P454" t="s">
        <v>5</v>
      </c>
      <c r="Q454">
        <v>1498.243467</v>
      </c>
      <c r="R454">
        <v>120.156351</v>
      </c>
      <c r="S454" t="s">
        <v>6</v>
      </c>
      <c r="T454">
        <v>493.79510900000002</v>
      </c>
      <c r="U454">
        <v>0.95314600000000005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1.5765999999999999E-2</v>
      </c>
      <c r="AG454">
        <v>4.1999999999999998E-5</v>
      </c>
      <c r="AH454" t="s">
        <v>11</v>
      </c>
      <c r="AI454">
        <v>0.982437</v>
      </c>
      <c r="AJ454">
        <v>1.5999999999999999E-5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19725.288671999999</v>
      </c>
      <c r="I455">
        <v>1289.0725299999999</v>
      </c>
      <c r="J455" t="s">
        <v>3</v>
      </c>
      <c r="K455">
        <v>19715.12918</v>
      </c>
      <c r="L455">
        <v>1289.7376630000001</v>
      </c>
      <c r="M455" t="s">
        <v>4</v>
      </c>
      <c r="N455">
        <v>643.45938999999998</v>
      </c>
      <c r="O455">
        <v>12.515262999999999</v>
      </c>
      <c r="P455" t="s">
        <v>5</v>
      </c>
      <c r="Q455">
        <v>1613.582844</v>
      </c>
      <c r="R455">
        <v>141.340205</v>
      </c>
      <c r="S455" t="s">
        <v>6</v>
      </c>
      <c r="T455">
        <v>531.76015299999995</v>
      </c>
      <c r="U455">
        <v>1.104511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1.5167999999999999E-2</v>
      </c>
      <c r="AG455">
        <v>3.6000000000000001E-5</v>
      </c>
      <c r="AH455" t="s">
        <v>11</v>
      </c>
      <c r="AI455">
        <v>0.98259300000000005</v>
      </c>
      <c r="AJ455">
        <v>1.7E-5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21135.366171999998</v>
      </c>
      <c r="I456">
        <v>1493.876041</v>
      </c>
      <c r="J456" t="s">
        <v>3</v>
      </c>
      <c r="K456">
        <v>21124.483945</v>
      </c>
      <c r="L456">
        <v>1494.7800139999999</v>
      </c>
      <c r="M456" t="s">
        <v>4</v>
      </c>
      <c r="N456">
        <v>689.43057299999998</v>
      </c>
      <c r="O456">
        <v>14.313503000000001</v>
      </c>
      <c r="P456" t="s">
        <v>5</v>
      </c>
      <c r="Q456">
        <v>1729.267112</v>
      </c>
      <c r="R456">
        <v>156.089868</v>
      </c>
      <c r="S456" t="s">
        <v>6</v>
      </c>
      <c r="T456">
        <v>569.72981200000004</v>
      </c>
      <c r="U456">
        <v>1.2771129999999999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1.4981E-2</v>
      </c>
      <c r="AG456">
        <v>3.6999999999999998E-5</v>
      </c>
      <c r="AH456" t="s">
        <v>11</v>
      </c>
      <c r="AI456">
        <v>0.98259399999999997</v>
      </c>
      <c r="AJ456">
        <v>1.7E-5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22545.278125000001</v>
      </c>
      <c r="I457">
        <v>1754.0148939999999</v>
      </c>
      <c r="J457" t="s">
        <v>3</v>
      </c>
      <c r="K457">
        <v>22533.671679999999</v>
      </c>
      <c r="L457">
        <v>1755.488969</v>
      </c>
      <c r="M457" t="s">
        <v>4</v>
      </c>
      <c r="N457">
        <v>735.40837199999999</v>
      </c>
      <c r="O457">
        <v>16.127735999999999</v>
      </c>
      <c r="P457" t="s">
        <v>5</v>
      </c>
      <c r="Q457">
        <v>1844.8558370000001</v>
      </c>
      <c r="R457">
        <v>173.86027799999999</v>
      </c>
      <c r="S457" t="s">
        <v>6</v>
      </c>
      <c r="T457">
        <v>607.70692599999995</v>
      </c>
      <c r="U457">
        <v>1.442048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1.4877E-2</v>
      </c>
      <c r="AG457">
        <v>3.4999999999999997E-5</v>
      </c>
      <c r="AH457" t="s">
        <v>11</v>
      </c>
      <c r="AI457">
        <v>0.982761</v>
      </c>
      <c r="AJ457">
        <v>1.8E-5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23955.106093999999</v>
      </c>
      <c r="I458">
        <v>1991.2430420000001</v>
      </c>
      <c r="J458" t="s">
        <v>3</v>
      </c>
      <c r="K458">
        <v>23942.777187</v>
      </c>
      <c r="L458">
        <v>1993.101461</v>
      </c>
      <c r="M458" t="s">
        <v>4</v>
      </c>
      <c r="N458">
        <v>781.35560199999998</v>
      </c>
      <c r="O458">
        <v>18.049095000000001</v>
      </c>
      <c r="P458" t="s">
        <v>5</v>
      </c>
      <c r="Q458">
        <v>1960.433845</v>
      </c>
      <c r="R458">
        <v>188.756753</v>
      </c>
      <c r="S458" t="s">
        <v>6</v>
      </c>
      <c r="T458">
        <v>645.68555500000002</v>
      </c>
      <c r="U458">
        <v>1.6012820000000001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1.4586E-2</v>
      </c>
      <c r="AG458">
        <v>2.9E-5</v>
      </c>
      <c r="AH458" t="s">
        <v>11</v>
      </c>
      <c r="AI458">
        <v>0.98286899999999999</v>
      </c>
      <c r="AJ458">
        <v>1.8E-5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25365.245663999998</v>
      </c>
      <c r="I459">
        <v>2260.8893210000001</v>
      </c>
      <c r="J459" t="s">
        <v>3</v>
      </c>
      <c r="K459">
        <v>25352.193202999999</v>
      </c>
      <c r="L459">
        <v>2263.2270330000001</v>
      </c>
      <c r="M459" t="s">
        <v>4</v>
      </c>
      <c r="N459">
        <v>827.39873399999999</v>
      </c>
      <c r="O459">
        <v>20.953758000000001</v>
      </c>
      <c r="P459" t="s">
        <v>5</v>
      </c>
      <c r="Q459">
        <v>2076.158594</v>
      </c>
      <c r="R459">
        <v>207.101608</v>
      </c>
      <c r="S459" t="s">
        <v>6</v>
      </c>
      <c r="T459">
        <v>683.67307600000004</v>
      </c>
      <c r="U459">
        <v>1.8123769999999999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1.423E-2</v>
      </c>
      <c r="AG459">
        <v>2.5000000000000001E-5</v>
      </c>
      <c r="AH459" t="s">
        <v>11</v>
      </c>
      <c r="AI459">
        <v>0.98287800000000003</v>
      </c>
      <c r="AJ459">
        <v>1.8E-5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26775.095313000002</v>
      </c>
      <c r="I460">
        <v>2558.517715</v>
      </c>
      <c r="J460" t="s">
        <v>3</v>
      </c>
      <c r="K460">
        <v>26761.318359000001</v>
      </c>
      <c r="L460">
        <v>2561.4299190000002</v>
      </c>
      <c r="M460" t="s">
        <v>4</v>
      </c>
      <c r="N460">
        <v>873.42181200000005</v>
      </c>
      <c r="O460">
        <v>23.294474000000001</v>
      </c>
      <c r="P460" t="s">
        <v>5</v>
      </c>
      <c r="Q460">
        <v>2191.8109370000002</v>
      </c>
      <c r="R460">
        <v>233.45833500000001</v>
      </c>
      <c r="S460" t="s">
        <v>6</v>
      </c>
      <c r="T460">
        <v>721.65971999999999</v>
      </c>
      <c r="U460">
        <v>2.0228959999999998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1.4010999999999999E-2</v>
      </c>
      <c r="AG460">
        <v>2.0999999999999999E-5</v>
      </c>
      <c r="AH460" t="s">
        <v>11</v>
      </c>
      <c r="AI460">
        <v>0.98319299999999998</v>
      </c>
      <c r="AJ460">
        <v>2.0999999999999999E-5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28184.973163999999</v>
      </c>
      <c r="I461">
        <v>2892.0728960000001</v>
      </c>
      <c r="J461" t="s">
        <v>3</v>
      </c>
      <c r="K461">
        <v>28170.473280999999</v>
      </c>
      <c r="L461">
        <v>2895.5984330000001</v>
      </c>
      <c r="M461" t="s">
        <v>4</v>
      </c>
      <c r="N461">
        <v>919.39563999999996</v>
      </c>
      <c r="O461">
        <v>25.545024999999999</v>
      </c>
      <c r="P461" t="s">
        <v>5</v>
      </c>
      <c r="Q461">
        <v>2307.5461770000002</v>
      </c>
      <c r="R461">
        <v>267.55514399999998</v>
      </c>
      <c r="S461" t="s">
        <v>6</v>
      </c>
      <c r="T461">
        <v>759.64495499999998</v>
      </c>
      <c r="U461">
        <v>2.237835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1.3853000000000001E-2</v>
      </c>
      <c r="AG461">
        <v>2.0000000000000002E-5</v>
      </c>
      <c r="AH461" t="s">
        <v>11</v>
      </c>
      <c r="AI461">
        <v>0.98345499999999997</v>
      </c>
      <c r="AJ461">
        <v>2.3E-5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1319.0989059999999</v>
      </c>
      <c r="I462">
        <v>5.7497800000000003</v>
      </c>
      <c r="J462" t="s">
        <v>3</v>
      </c>
      <c r="K462">
        <v>1318.3702780000001</v>
      </c>
      <c r="L462">
        <v>5.7628130000000004</v>
      </c>
      <c r="M462" t="s">
        <v>4</v>
      </c>
      <c r="N462">
        <v>45.355386000000003</v>
      </c>
      <c r="O462">
        <v>5.5959000000000002E-2</v>
      </c>
      <c r="P462" t="s">
        <v>5</v>
      </c>
      <c r="Q462">
        <v>0</v>
      </c>
      <c r="R462">
        <v>0</v>
      </c>
      <c r="S462" t="s">
        <v>6</v>
      </c>
      <c r="T462">
        <v>37.702579</v>
      </c>
      <c r="U462">
        <v>2.1050000000000001E-3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2.6901000000000001E-2</v>
      </c>
      <c r="AG462">
        <v>3.1999999999999999E-5</v>
      </c>
      <c r="AH462" t="s">
        <v>11</v>
      </c>
      <c r="AI462">
        <v>0.97296400000000005</v>
      </c>
      <c r="AJ462">
        <v>6.7999999999999999E-5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2642.323652</v>
      </c>
      <c r="I463">
        <v>23.026508</v>
      </c>
      <c r="J463" t="s">
        <v>3</v>
      </c>
      <c r="K463">
        <v>2640.8685890000002</v>
      </c>
      <c r="L463">
        <v>23.082536000000001</v>
      </c>
      <c r="M463" t="s">
        <v>4</v>
      </c>
      <c r="N463">
        <v>90.694721000000001</v>
      </c>
      <c r="O463">
        <v>0.118769</v>
      </c>
      <c r="P463" t="s">
        <v>5</v>
      </c>
      <c r="Q463">
        <v>0</v>
      </c>
      <c r="R463">
        <v>0</v>
      </c>
      <c r="S463" t="s">
        <v>6</v>
      </c>
      <c r="T463">
        <v>75.398476000000002</v>
      </c>
      <c r="U463">
        <v>4.2189999999999997E-3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2.3491000000000001E-2</v>
      </c>
      <c r="AG463">
        <v>5.7000000000000003E-5</v>
      </c>
      <c r="AH463" t="s">
        <v>11</v>
      </c>
      <c r="AI463">
        <v>0.97789400000000004</v>
      </c>
      <c r="AJ463">
        <v>2.0000000000000002E-5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3965.6374660000001</v>
      </c>
      <c r="I464">
        <v>55.464509999999997</v>
      </c>
      <c r="J464" t="s">
        <v>3</v>
      </c>
      <c r="K464">
        <v>3963.4561429999999</v>
      </c>
      <c r="L464">
        <v>55.609861000000002</v>
      </c>
      <c r="M464" t="s">
        <v>4</v>
      </c>
      <c r="N464">
        <v>136.00624400000001</v>
      </c>
      <c r="O464">
        <v>0.16888</v>
      </c>
      <c r="P464" t="s">
        <v>5</v>
      </c>
      <c r="Q464">
        <v>0</v>
      </c>
      <c r="R464">
        <v>0</v>
      </c>
      <c r="S464" t="s">
        <v>6</v>
      </c>
      <c r="T464">
        <v>113.107163</v>
      </c>
      <c r="U464">
        <v>8.8210000000000007E-3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2.1638999999999999E-2</v>
      </c>
      <c r="AG464">
        <v>5.8999999999999998E-5</v>
      </c>
      <c r="AH464" t="s">
        <v>11</v>
      </c>
      <c r="AI464">
        <v>0.97977700000000001</v>
      </c>
      <c r="AJ464">
        <v>3.9999999999999998E-6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5289.2085059999999</v>
      </c>
      <c r="I465">
        <v>107.561204</v>
      </c>
      <c r="J465" t="s">
        <v>3</v>
      </c>
      <c r="K465">
        <v>5286.3018069999998</v>
      </c>
      <c r="L465">
        <v>107.794318</v>
      </c>
      <c r="M465" t="s">
        <v>4</v>
      </c>
      <c r="N465">
        <v>181.32164800000001</v>
      </c>
      <c r="O465">
        <v>0.22339500000000001</v>
      </c>
      <c r="P465" t="s">
        <v>5</v>
      </c>
      <c r="Q465">
        <v>0</v>
      </c>
      <c r="R465">
        <v>0</v>
      </c>
      <c r="S465" t="s">
        <v>6</v>
      </c>
      <c r="T465">
        <v>150.81680399999999</v>
      </c>
      <c r="U465">
        <v>1.2239999999999999E-2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2.0428999999999999E-2</v>
      </c>
      <c r="AG465">
        <v>6.2000000000000003E-5</v>
      </c>
      <c r="AH465" t="s">
        <v>11</v>
      </c>
      <c r="AI465">
        <v>0.980236</v>
      </c>
      <c r="AJ465">
        <v>7.9999999999999996E-6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6613.2484379999996</v>
      </c>
      <c r="I466">
        <v>171.47768199999999</v>
      </c>
      <c r="J466" t="s">
        <v>3</v>
      </c>
      <c r="K466">
        <v>6609.6157519999997</v>
      </c>
      <c r="L466">
        <v>171.809608</v>
      </c>
      <c r="M466" t="s">
        <v>4</v>
      </c>
      <c r="N466">
        <v>226.715487</v>
      </c>
      <c r="O466">
        <v>0.28868500000000002</v>
      </c>
      <c r="P466" t="s">
        <v>5</v>
      </c>
      <c r="Q466">
        <v>0</v>
      </c>
      <c r="R466">
        <v>0</v>
      </c>
      <c r="S466" t="s">
        <v>6</v>
      </c>
      <c r="T466">
        <v>188.525183</v>
      </c>
      <c r="U466">
        <v>1.8001E-2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1.9564999999999999E-2</v>
      </c>
      <c r="AG466">
        <v>6.0999999999999999E-5</v>
      </c>
      <c r="AH466" t="s">
        <v>11</v>
      </c>
      <c r="AI466">
        <v>0.98075400000000001</v>
      </c>
      <c r="AJ466">
        <v>6.0000000000000002E-6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7937.0826370000004</v>
      </c>
      <c r="I467">
        <v>254.77283</v>
      </c>
      <c r="J467" t="s">
        <v>3</v>
      </c>
      <c r="K467">
        <v>7932.7241800000002</v>
      </c>
      <c r="L467">
        <v>255.19</v>
      </c>
      <c r="M467" t="s">
        <v>4</v>
      </c>
      <c r="N467">
        <v>272.05431299999998</v>
      </c>
      <c r="O467">
        <v>0.36405599999999999</v>
      </c>
      <c r="P467" t="s">
        <v>5</v>
      </c>
      <c r="Q467">
        <v>0</v>
      </c>
      <c r="R467">
        <v>0</v>
      </c>
      <c r="S467" t="s">
        <v>6</v>
      </c>
      <c r="T467">
        <v>226.22716800000001</v>
      </c>
      <c r="U467">
        <v>2.1881999999999999E-2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1.8977000000000001E-2</v>
      </c>
      <c r="AG467">
        <v>6.2000000000000003E-5</v>
      </c>
      <c r="AH467" t="s">
        <v>11</v>
      </c>
      <c r="AI467">
        <v>0.98096300000000003</v>
      </c>
      <c r="AJ467">
        <v>5.0000000000000004E-6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9261.4024410000002</v>
      </c>
      <c r="I468">
        <v>357.871149</v>
      </c>
      <c r="J468" t="s">
        <v>3</v>
      </c>
      <c r="K468">
        <v>9256.3180269999993</v>
      </c>
      <c r="L468">
        <v>358.43172800000002</v>
      </c>
      <c r="M468" t="s">
        <v>4</v>
      </c>
      <c r="N468">
        <v>317.41728000000001</v>
      </c>
      <c r="O468">
        <v>0.49386099999999999</v>
      </c>
      <c r="P468" t="s">
        <v>5</v>
      </c>
      <c r="Q468">
        <v>0</v>
      </c>
      <c r="R468">
        <v>0</v>
      </c>
      <c r="S468" t="s">
        <v>6</v>
      </c>
      <c r="T468">
        <v>263.93629700000002</v>
      </c>
      <c r="U468">
        <v>2.8639000000000001E-2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1.8977000000000001E-2</v>
      </c>
      <c r="AG468">
        <v>6.2000000000000003E-5</v>
      </c>
      <c r="AH468" t="s">
        <v>11</v>
      </c>
      <c r="AI468">
        <v>0.98121100000000006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10585.856621000001</v>
      </c>
      <c r="I469">
        <v>465.74354199999999</v>
      </c>
      <c r="J469" t="s">
        <v>3</v>
      </c>
      <c r="K469">
        <v>10580.046621</v>
      </c>
      <c r="L469">
        <v>466.45237800000001</v>
      </c>
      <c r="M469" t="s">
        <v>4</v>
      </c>
      <c r="N469">
        <v>362.76895300000001</v>
      </c>
      <c r="O469">
        <v>0.60370699999999999</v>
      </c>
      <c r="P469" t="s">
        <v>5</v>
      </c>
      <c r="Q469">
        <v>0</v>
      </c>
      <c r="R469">
        <v>0</v>
      </c>
      <c r="S469" t="s">
        <v>6</v>
      </c>
      <c r="T469">
        <v>301.64966800000002</v>
      </c>
      <c r="U469">
        <v>3.6928000000000002E-2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1.8617000000000002E-2</v>
      </c>
      <c r="AG469">
        <v>6.3E-5</v>
      </c>
      <c r="AH469" t="s">
        <v>11</v>
      </c>
      <c r="AI469">
        <v>0.98124100000000003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11909.791972999999</v>
      </c>
      <c r="I470">
        <v>595.92411200000004</v>
      </c>
      <c r="J470" t="s">
        <v>3</v>
      </c>
      <c r="K470">
        <v>11903.256055</v>
      </c>
      <c r="L470">
        <v>596.73786600000005</v>
      </c>
      <c r="M470" t="s">
        <v>4</v>
      </c>
      <c r="N470">
        <v>408.10146200000003</v>
      </c>
      <c r="O470">
        <v>0.67256400000000005</v>
      </c>
      <c r="P470" t="s">
        <v>5</v>
      </c>
      <c r="Q470">
        <v>0</v>
      </c>
      <c r="R470">
        <v>0</v>
      </c>
      <c r="S470" t="s">
        <v>6</v>
      </c>
      <c r="T470">
        <v>339.35536200000001</v>
      </c>
      <c r="U470">
        <v>4.5039999999999997E-2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1.8353000000000001E-2</v>
      </c>
      <c r="AG470">
        <v>6.2000000000000003E-5</v>
      </c>
      <c r="AH470" t="s">
        <v>11</v>
      </c>
      <c r="AI470">
        <v>0.98147300000000004</v>
      </c>
      <c r="AJ470">
        <v>6.0000000000000002E-6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13233.584922</v>
      </c>
      <c r="I471">
        <v>734.76900000000001</v>
      </c>
      <c r="J471" t="s">
        <v>3</v>
      </c>
      <c r="K471">
        <v>13226.322813000001</v>
      </c>
      <c r="L471">
        <v>735.74689899999998</v>
      </c>
      <c r="M471" t="s">
        <v>4</v>
      </c>
      <c r="N471">
        <v>453.42833000000002</v>
      </c>
      <c r="O471">
        <v>0.91830199999999995</v>
      </c>
      <c r="P471" t="s">
        <v>5</v>
      </c>
      <c r="Q471">
        <v>0</v>
      </c>
      <c r="R471">
        <v>0</v>
      </c>
      <c r="S471" t="s">
        <v>6</v>
      </c>
      <c r="T471">
        <v>377.05672099999998</v>
      </c>
      <c r="U471">
        <v>5.493E-2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1.7756000000000001E-2</v>
      </c>
      <c r="AG471">
        <v>6.0000000000000002E-5</v>
      </c>
      <c r="AH471" t="s">
        <v>11</v>
      </c>
      <c r="AI471">
        <v>0.98150800000000005</v>
      </c>
      <c r="AJ471">
        <v>6.0000000000000002E-6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14557.974629</v>
      </c>
      <c r="I472">
        <v>880.52236900000003</v>
      </c>
      <c r="J472" t="s">
        <v>3</v>
      </c>
      <c r="K472">
        <v>14549.987246000001</v>
      </c>
      <c r="L472">
        <v>881.68295000000001</v>
      </c>
      <c r="M472" t="s">
        <v>4</v>
      </c>
      <c r="N472">
        <v>498.77869700000002</v>
      </c>
      <c r="O472">
        <v>1.032449</v>
      </c>
      <c r="P472" t="s">
        <v>5</v>
      </c>
      <c r="Q472">
        <v>0</v>
      </c>
      <c r="R472">
        <v>0</v>
      </c>
      <c r="S472" t="s">
        <v>6</v>
      </c>
      <c r="T472">
        <v>414.773347</v>
      </c>
      <c r="U472">
        <v>6.8094000000000002E-2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1.6656000000000001E-2</v>
      </c>
      <c r="AG472">
        <v>5.1999999999999997E-5</v>
      </c>
      <c r="AH472" t="s">
        <v>11</v>
      </c>
      <c r="AI472">
        <v>0.98156900000000002</v>
      </c>
      <c r="AJ472">
        <v>6.9999999999999999E-6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15881.731406000001</v>
      </c>
      <c r="I473">
        <v>1036.1394150000001</v>
      </c>
      <c r="J473" t="s">
        <v>3</v>
      </c>
      <c r="K473">
        <v>15873.019082000001</v>
      </c>
      <c r="L473">
        <v>1037.6306709999999</v>
      </c>
      <c r="M473" t="s">
        <v>4</v>
      </c>
      <c r="N473">
        <v>544.08252100000004</v>
      </c>
      <c r="O473">
        <v>1.1796629999999999</v>
      </c>
      <c r="P473" t="s">
        <v>5</v>
      </c>
      <c r="Q473">
        <v>0</v>
      </c>
      <c r="R473">
        <v>0</v>
      </c>
      <c r="S473" t="s">
        <v>6</v>
      </c>
      <c r="T473">
        <v>452.47235000000001</v>
      </c>
      <c r="U473">
        <v>7.9106999999999997E-2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1.5509999999999999E-2</v>
      </c>
      <c r="AG473">
        <v>4.3000000000000002E-5</v>
      </c>
      <c r="AH473" t="s">
        <v>11</v>
      </c>
      <c r="AI473">
        <v>0.98182599999999998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17206.020313000001</v>
      </c>
      <c r="I474">
        <v>1213.3788259999999</v>
      </c>
      <c r="J474" t="s">
        <v>3</v>
      </c>
      <c r="K474">
        <v>17196.581836000001</v>
      </c>
      <c r="L474">
        <v>1215.1210149999999</v>
      </c>
      <c r="M474" t="s">
        <v>4</v>
      </c>
      <c r="N474">
        <v>589.42615799999999</v>
      </c>
      <c r="O474">
        <v>1.5039359999999999</v>
      </c>
      <c r="P474" t="s">
        <v>5</v>
      </c>
      <c r="Q474">
        <v>0</v>
      </c>
      <c r="R474">
        <v>0</v>
      </c>
      <c r="S474" t="s">
        <v>6</v>
      </c>
      <c r="T474">
        <v>490.18213800000001</v>
      </c>
      <c r="U474">
        <v>8.6262000000000005E-2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1.434E-2</v>
      </c>
      <c r="AG474">
        <v>3.1999999999999999E-5</v>
      </c>
      <c r="AH474" t="s">
        <v>11</v>
      </c>
      <c r="AI474">
        <v>0.98182999999999998</v>
      </c>
      <c r="AJ474">
        <v>1.0000000000000001E-5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18530.171406000001</v>
      </c>
      <c r="I475">
        <v>1394.4218599999999</v>
      </c>
      <c r="J475" t="s">
        <v>3</v>
      </c>
      <c r="K475">
        <v>18520.007108999998</v>
      </c>
      <c r="L475">
        <v>1396.4272430000001</v>
      </c>
      <c r="M475" t="s">
        <v>4</v>
      </c>
      <c r="N475">
        <v>634.762336</v>
      </c>
      <c r="O475">
        <v>1.778349</v>
      </c>
      <c r="P475" t="s">
        <v>5</v>
      </c>
      <c r="Q475">
        <v>0</v>
      </c>
      <c r="R475">
        <v>0</v>
      </c>
      <c r="S475" t="s">
        <v>6</v>
      </c>
      <c r="T475">
        <v>527.88246000000004</v>
      </c>
      <c r="U475">
        <v>0.100049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1.4037000000000001E-2</v>
      </c>
      <c r="AG475">
        <v>2.8E-5</v>
      </c>
      <c r="AH475" t="s">
        <v>11</v>
      </c>
      <c r="AI475">
        <v>0.98183100000000001</v>
      </c>
      <c r="AJ475">
        <v>1.0000000000000001E-5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19854.152148000001</v>
      </c>
      <c r="I476">
        <v>1599.0791320000001</v>
      </c>
      <c r="J476" t="s">
        <v>3</v>
      </c>
      <c r="K476">
        <v>19843.262422</v>
      </c>
      <c r="L476">
        <v>1601.2947469999999</v>
      </c>
      <c r="M476" t="s">
        <v>4</v>
      </c>
      <c r="N476">
        <v>680.07485199999996</v>
      </c>
      <c r="O476">
        <v>2.0442179999999999</v>
      </c>
      <c r="P476" t="s">
        <v>5</v>
      </c>
      <c r="Q476">
        <v>0</v>
      </c>
      <c r="R476">
        <v>0</v>
      </c>
      <c r="S476" t="s">
        <v>6</v>
      </c>
      <c r="T476">
        <v>565.58395299999995</v>
      </c>
      <c r="U476">
        <v>0.11078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1.3955E-2</v>
      </c>
      <c r="AG476">
        <v>2.6999999999999999E-5</v>
      </c>
      <c r="AH476" t="s">
        <v>11</v>
      </c>
      <c r="AI476">
        <v>0.98197299999999998</v>
      </c>
      <c r="AJ476">
        <v>1.0000000000000001E-5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21178.144296999999</v>
      </c>
      <c r="I477">
        <v>1814.9195259999999</v>
      </c>
      <c r="J477" t="s">
        <v>3</v>
      </c>
      <c r="K477">
        <v>21166.530352000002</v>
      </c>
      <c r="L477">
        <v>1817.4665890000001</v>
      </c>
      <c r="M477" t="s">
        <v>4</v>
      </c>
      <c r="N477">
        <v>725.37154099999998</v>
      </c>
      <c r="O477">
        <v>2.2110639999999999</v>
      </c>
      <c r="P477" t="s">
        <v>5</v>
      </c>
      <c r="Q477">
        <v>0</v>
      </c>
      <c r="R477">
        <v>0</v>
      </c>
      <c r="S477" t="s">
        <v>6</v>
      </c>
      <c r="T477">
        <v>603.29420700000003</v>
      </c>
      <c r="U477">
        <v>0.137401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1.3517E-2</v>
      </c>
      <c r="AG477">
        <v>2.1999999999999999E-5</v>
      </c>
      <c r="AH477" t="s">
        <v>11</v>
      </c>
      <c r="AI477">
        <v>0.98272899999999996</v>
      </c>
      <c r="AJ477">
        <v>1.7E-5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22502.074726999999</v>
      </c>
      <c r="I478">
        <v>2067.5548439999998</v>
      </c>
      <c r="J478" t="s">
        <v>3</v>
      </c>
      <c r="K478">
        <v>22489.735664</v>
      </c>
      <c r="L478">
        <v>2070.690881</v>
      </c>
      <c r="M478" t="s">
        <v>4</v>
      </c>
      <c r="N478">
        <v>770.68708000000004</v>
      </c>
      <c r="O478">
        <v>2.6233599999999999</v>
      </c>
      <c r="P478" t="s">
        <v>5</v>
      </c>
      <c r="Q478">
        <v>0</v>
      </c>
      <c r="R478">
        <v>0</v>
      </c>
      <c r="S478" t="s">
        <v>6</v>
      </c>
      <c r="T478">
        <v>640.99878999999999</v>
      </c>
      <c r="U478">
        <v>0.14924699999999999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1.3497E-2</v>
      </c>
      <c r="AG478">
        <v>2.1999999999999999E-5</v>
      </c>
      <c r="AH478" t="s">
        <v>11</v>
      </c>
      <c r="AI478">
        <v>0.98297400000000001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23826.095977000001</v>
      </c>
      <c r="I479">
        <v>2330.0864379999998</v>
      </c>
      <c r="J479" t="s">
        <v>3</v>
      </c>
      <c r="K479">
        <v>23813.032109</v>
      </c>
      <c r="L479">
        <v>2333.6321360000002</v>
      </c>
      <c r="M479" t="s">
        <v>4</v>
      </c>
      <c r="N479">
        <v>816.01637900000003</v>
      </c>
      <c r="O479">
        <v>2.756567</v>
      </c>
      <c r="P479" t="s">
        <v>5</v>
      </c>
      <c r="Q479">
        <v>0</v>
      </c>
      <c r="R479">
        <v>0</v>
      </c>
      <c r="S479" t="s">
        <v>6</v>
      </c>
      <c r="T479">
        <v>678.70817799999998</v>
      </c>
      <c r="U479">
        <v>0.16713700000000001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1.3223E-2</v>
      </c>
      <c r="AG479">
        <v>1.7E-5</v>
      </c>
      <c r="AH479" t="s">
        <v>11</v>
      </c>
      <c r="AI479">
        <v>0.98324100000000003</v>
      </c>
      <c r="AJ479">
        <v>2.1999999999999999E-5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25150.068944999999</v>
      </c>
      <c r="I480">
        <v>2612.1614239999999</v>
      </c>
      <c r="J480" t="s">
        <v>3</v>
      </c>
      <c r="K480">
        <v>25136.279804999998</v>
      </c>
      <c r="L480">
        <v>2616.1536599999999</v>
      </c>
      <c r="M480" t="s">
        <v>4</v>
      </c>
      <c r="N480">
        <v>861.35531100000003</v>
      </c>
      <c r="O480">
        <v>3.0864720000000001</v>
      </c>
      <c r="P480" t="s">
        <v>5</v>
      </c>
      <c r="Q480">
        <v>0</v>
      </c>
      <c r="R480">
        <v>0</v>
      </c>
      <c r="S480" t="s">
        <v>6</v>
      </c>
      <c r="T480">
        <v>716.41555600000004</v>
      </c>
      <c r="U480">
        <v>0.18484700000000001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1.3140000000000001E-2</v>
      </c>
      <c r="AG480">
        <v>1.7E-5</v>
      </c>
      <c r="AH480" t="s">
        <v>11</v>
      </c>
      <c r="AI480">
        <v>0.98324100000000003</v>
      </c>
      <c r="AJ480">
        <v>2.1999999999999999E-5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26474.03543</v>
      </c>
      <c r="I481">
        <v>2920.4136330000001</v>
      </c>
      <c r="J481" t="s">
        <v>3</v>
      </c>
      <c r="K481">
        <v>26459.521640999999</v>
      </c>
      <c r="L481">
        <v>2924.9979170000001</v>
      </c>
      <c r="M481" t="s">
        <v>4</v>
      </c>
      <c r="N481">
        <v>906.71467800000005</v>
      </c>
      <c r="O481">
        <v>3.5387909999999998</v>
      </c>
      <c r="P481" t="s">
        <v>5</v>
      </c>
      <c r="Q481">
        <v>0</v>
      </c>
      <c r="R481">
        <v>0</v>
      </c>
      <c r="S481" t="s">
        <v>6</v>
      </c>
      <c r="T481">
        <v>754.11793599999999</v>
      </c>
      <c r="U481">
        <v>0.20458200000000001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1.3044999999999999E-2</v>
      </c>
      <c r="AG481">
        <v>1.7E-5</v>
      </c>
      <c r="AH481" t="s">
        <v>11</v>
      </c>
      <c r="AI481">
        <v>0.98324199999999995</v>
      </c>
      <c r="AJ481">
        <v>2.1999999999999999E-5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451.946011</v>
      </c>
      <c r="I482">
        <v>0.52276199999999995</v>
      </c>
      <c r="J482" t="s">
        <v>3</v>
      </c>
      <c r="K482">
        <v>451.45165800000001</v>
      </c>
      <c r="L482">
        <v>0.51620500000000002</v>
      </c>
      <c r="M482" t="s">
        <v>4</v>
      </c>
      <c r="N482">
        <v>21.470388</v>
      </c>
      <c r="O482">
        <v>2.2075999999999998E-2</v>
      </c>
      <c r="P482" t="s">
        <v>5</v>
      </c>
      <c r="Q482">
        <v>52.681187000000001</v>
      </c>
      <c r="R482">
        <v>7.7539999999999996E-3</v>
      </c>
      <c r="S482" t="s">
        <v>6</v>
      </c>
      <c r="T482">
        <v>11.257032000000001</v>
      </c>
      <c r="U482">
        <v>8.6700000000000004E-4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2.7043999999999999E-2</v>
      </c>
      <c r="AG482">
        <v>3.4E-5</v>
      </c>
      <c r="AH482" t="s">
        <v>11</v>
      </c>
      <c r="AI482">
        <v>0.97219999999999995</v>
      </c>
      <c r="AJ482">
        <v>7.7999999999999999E-5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903.22506299999998</v>
      </c>
      <c r="I483">
        <v>1.074894</v>
      </c>
      <c r="J483" t="s">
        <v>3</v>
      </c>
      <c r="K483">
        <v>902.23992999999996</v>
      </c>
      <c r="L483">
        <v>1.0659460000000001</v>
      </c>
      <c r="M483" t="s">
        <v>4</v>
      </c>
      <c r="N483">
        <v>42.917197999999999</v>
      </c>
      <c r="O483">
        <v>2.647E-2</v>
      </c>
      <c r="P483" t="s">
        <v>5</v>
      </c>
      <c r="Q483">
        <v>105.682193</v>
      </c>
      <c r="R483">
        <v>2.3449000000000001E-2</v>
      </c>
      <c r="S483" t="s">
        <v>6</v>
      </c>
      <c r="T483">
        <v>22.489871999999998</v>
      </c>
      <c r="U483">
        <v>1.6050000000000001E-3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2.4333E-2</v>
      </c>
      <c r="AG483">
        <v>4.3000000000000002E-5</v>
      </c>
      <c r="AH483" t="s">
        <v>11</v>
      </c>
      <c r="AI483">
        <v>0.97793600000000003</v>
      </c>
      <c r="AJ483">
        <v>4.0000000000000003E-5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1354.4899620000001</v>
      </c>
      <c r="I484">
        <v>1.691047</v>
      </c>
      <c r="J484" t="s">
        <v>3</v>
      </c>
      <c r="K484">
        <v>1353.0135760000001</v>
      </c>
      <c r="L484">
        <v>1.679103</v>
      </c>
      <c r="M484" t="s">
        <v>4</v>
      </c>
      <c r="N484">
        <v>64.355525999999998</v>
      </c>
      <c r="O484">
        <v>2.6811999999999999E-2</v>
      </c>
      <c r="P484" t="s">
        <v>5</v>
      </c>
      <c r="Q484">
        <v>158.69244800000001</v>
      </c>
      <c r="R484">
        <v>4.9089000000000001E-2</v>
      </c>
      <c r="S484" t="s">
        <v>6</v>
      </c>
      <c r="T484">
        <v>33.713213000000003</v>
      </c>
      <c r="U484">
        <v>2.0170000000000001E-3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2.2953999999999999E-2</v>
      </c>
      <c r="AG484">
        <v>5.0000000000000002E-5</v>
      </c>
      <c r="AH484" t="s">
        <v>11</v>
      </c>
      <c r="AI484">
        <v>0.98010600000000003</v>
      </c>
      <c r="AJ484">
        <v>1.7E-5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1805.777756</v>
      </c>
      <c r="I485">
        <v>2.70729</v>
      </c>
      <c r="J485" t="s">
        <v>3</v>
      </c>
      <c r="K485">
        <v>1803.810886</v>
      </c>
      <c r="L485">
        <v>2.6917650000000002</v>
      </c>
      <c r="M485" t="s">
        <v>4</v>
      </c>
      <c r="N485">
        <v>85.785880000000006</v>
      </c>
      <c r="O485">
        <v>2.8663999999999999E-2</v>
      </c>
      <c r="P485" t="s">
        <v>5</v>
      </c>
      <c r="Q485">
        <v>211.715599</v>
      </c>
      <c r="R485">
        <v>8.4898000000000001E-2</v>
      </c>
      <c r="S485" t="s">
        <v>6</v>
      </c>
      <c r="T485">
        <v>44.937911</v>
      </c>
      <c r="U485">
        <v>2.366E-3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2.0428999999999999E-2</v>
      </c>
      <c r="AG485">
        <v>5.1999999999999997E-5</v>
      </c>
      <c r="AH485" t="s">
        <v>11</v>
      </c>
      <c r="AI485">
        <v>0.98099599999999998</v>
      </c>
      <c r="AJ485">
        <v>9.0000000000000002E-6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2257.0765959999999</v>
      </c>
      <c r="I486">
        <v>3.4976739999999999</v>
      </c>
      <c r="J486" t="s">
        <v>3</v>
      </c>
      <c r="K486">
        <v>2254.6189359999998</v>
      </c>
      <c r="L486">
        <v>3.4809730000000001</v>
      </c>
      <c r="M486" t="s">
        <v>4</v>
      </c>
      <c r="N486">
        <v>107.218943</v>
      </c>
      <c r="O486">
        <v>3.2474000000000003E-2</v>
      </c>
      <c r="P486" t="s">
        <v>5</v>
      </c>
      <c r="Q486">
        <v>264.77860399999997</v>
      </c>
      <c r="R486">
        <v>0.113761</v>
      </c>
      <c r="S486" t="s">
        <v>6</v>
      </c>
      <c r="T486">
        <v>56.158613000000003</v>
      </c>
      <c r="U486">
        <v>2.5460000000000001E-3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1.9036999999999998E-2</v>
      </c>
      <c r="AG486">
        <v>5.1E-5</v>
      </c>
      <c r="AH486" t="s">
        <v>11</v>
      </c>
      <c r="AI486">
        <v>0.98103799999999997</v>
      </c>
      <c r="AJ486">
        <v>9.0000000000000002E-6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2708.4534549999998</v>
      </c>
      <c r="I487">
        <v>4.5176610000000004</v>
      </c>
      <c r="J487" t="s">
        <v>3</v>
      </c>
      <c r="K487">
        <v>2705.5051119999998</v>
      </c>
      <c r="L487">
        <v>4.497503</v>
      </c>
      <c r="M487" t="s">
        <v>4</v>
      </c>
      <c r="N487">
        <v>128.64332300000001</v>
      </c>
      <c r="O487">
        <v>3.1983999999999999E-2</v>
      </c>
      <c r="P487" t="s">
        <v>5</v>
      </c>
      <c r="Q487">
        <v>317.86392499999999</v>
      </c>
      <c r="R487">
        <v>0.156582</v>
      </c>
      <c r="S487" t="s">
        <v>6</v>
      </c>
      <c r="T487">
        <v>67.379720000000006</v>
      </c>
      <c r="U487">
        <v>2.8900000000000002E-3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1.8256999999999999E-2</v>
      </c>
      <c r="AG487">
        <v>4.8000000000000001E-5</v>
      </c>
      <c r="AH487" t="s">
        <v>11</v>
      </c>
      <c r="AI487">
        <v>0.98112100000000002</v>
      </c>
      <c r="AJ487">
        <v>9.0000000000000002E-6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3159.7620609999999</v>
      </c>
      <c r="I488">
        <v>5.125769</v>
      </c>
      <c r="J488" t="s">
        <v>3</v>
      </c>
      <c r="K488">
        <v>3156.3235089999998</v>
      </c>
      <c r="L488">
        <v>5.1044780000000003</v>
      </c>
      <c r="M488" t="s">
        <v>4</v>
      </c>
      <c r="N488">
        <v>150.07306800000001</v>
      </c>
      <c r="O488">
        <v>3.6240000000000001E-2</v>
      </c>
      <c r="P488" t="s">
        <v>5</v>
      </c>
      <c r="Q488">
        <v>370.95786600000002</v>
      </c>
      <c r="R488">
        <v>0.21584900000000001</v>
      </c>
      <c r="S488" t="s">
        <v>6</v>
      </c>
      <c r="T488">
        <v>78.597289000000004</v>
      </c>
      <c r="U488">
        <v>2.7850000000000001E-3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1.6902E-2</v>
      </c>
      <c r="AG488">
        <v>4.1999999999999998E-5</v>
      </c>
      <c r="AH488" t="s">
        <v>11</v>
      </c>
      <c r="AI488">
        <v>0.98121000000000003</v>
      </c>
      <c r="AJ488">
        <v>9.0000000000000002E-6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3611.1703400000001</v>
      </c>
      <c r="I489">
        <v>6.6800110000000004</v>
      </c>
      <c r="J489" t="s">
        <v>3</v>
      </c>
      <c r="K489">
        <v>3607.2417660000001</v>
      </c>
      <c r="L489">
        <v>6.6549399999999999</v>
      </c>
      <c r="M489" t="s">
        <v>4</v>
      </c>
      <c r="N489">
        <v>171.49604400000001</v>
      </c>
      <c r="O489">
        <v>4.1328999999999998E-2</v>
      </c>
      <c r="P489" t="s">
        <v>5</v>
      </c>
      <c r="Q489">
        <v>424.05826500000001</v>
      </c>
      <c r="R489">
        <v>0.29358899999999999</v>
      </c>
      <c r="S489" t="s">
        <v>6</v>
      </c>
      <c r="T489">
        <v>89.816350999999997</v>
      </c>
      <c r="U489">
        <v>3.137E-3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1.6570000000000001E-2</v>
      </c>
      <c r="AG489">
        <v>4.3000000000000002E-5</v>
      </c>
      <c r="AH489" t="s">
        <v>11</v>
      </c>
      <c r="AI489">
        <v>0.98139799999999999</v>
      </c>
      <c r="AJ489">
        <v>6.9999999999999999E-6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4062.5050940000001</v>
      </c>
      <c r="I490">
        <v>7.9328159999999999</v>
      </c>
      <c r="J490" t="s">
        <v>3</v>
      </c>
      <c r="K490">
        <v>4058.0864820000002</v>
      </c>
      <c r="L490">
        <v>7.9052040000000003</v>
      </c>
      <c r="M490" t="s">
        <v>4</v>
      </c>
      <c r="N490">
        <v>192.926559</v>
      </c>
      <c r="O490">
        <v>4.7747999999999999E-2</v>
      </c>
      <c r="P490" t="s">
        <v>5</v>
      </c>
      <c r="Q490">
        <v>477.15548699999999</v>
      </c>
      <c r="R490">
        <v>0.36119600000000002</v>
      </c>
      <c r="S490" t="s">
        <v>6</v>
      </c>
      <c r="T490">
        <v>101.03344800000001</v>
      </c>
      <c r="U490">
        <v>3.3089999999999999E-3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1.5563E-2</v>
      </c>
      <c r="AG490">
        <v>3.4E-5</v>
      </c>
      <c r="AH490" t="s">
        <v>11</v>
      </c>
      <c r="AI490">
        <v>0.98144399999999998</v>
      </c>
      <c r="AJ490">
        <v>6.9999999999999999E-6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4513.8677500000003</v>
      </c>
      <c r="I491">
        <v>9.218629</v>
      </c>
      <c r="J491" t="s">
        <v>3</v>
      </c>
      <c r="K491">
        <v>4508.9591</v>
      </c>
      <c r="L491">
        <v>9.1842129999999997</v>
      </c>
      <c r="M491" t="s">
        <v>4</v>
      </c>
      <c r="N491">
        <v>214.346316</v>
      </c>
      <c r="O491">
        <v>5.4255999999999999E-2</v>
      </c>
      <c r="P491" t="s">
        <v>5</v>
      </c>
      <c r="Q491">
        <v>530.28981299999998</v>
      </c>
      <c r="R491">
        <v>0.40407599999999999</v>
      </c>
      <c r="S491" t="s">
        <v>6</v>
      </c>
      <c r="T491">
        <v>112.25134</v>
      </c>
      <c r="U491">
        <v>3.4749999999999998E-3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1.5245E-2</v>
      </c>
      <c r="AG491">
        <v>3.4E-5</v>
      </c>
      <c r="AH491" t="s">
        <v>11</v>
      </c>
      <c r="AI491">
        <v>0.98170999999999997</v>
      </c>
      <c r="AJ491">
        <v>1.0000000000000001E-5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4965.3024009999999</v>
      </c>
      <c r="I492">
        <v>11.081626</v>
      </c>
      <c r="J492" t="s">
        <v>3</v>
      </c>
      <c r="K492">
        <v>4959.9038970000001</v>
      </c>
      <c r="L492">
        <v>11.041753</v>
      </c>
      <c r="M492" t="s">
        <v>4</v>
      </c>
      <c r="N492">
        <v>235.784313</v>
      </c>
      <c r="O492">
        <v>5.3487E-2</v>
      </c>
      <c r="P492" t="s">
        <v>5</v>
      </c>
      <c r="Q492">
        <v>583.442542</v>
      </c>
      <c r="R492">
        <v>0.46799200000000002</v>
      </c>
      <c r="S492" t="s">
        <v>6</v>
      </c>
      <c r="T492">
        <v>123.471661</v>
      </c>
      <c r="U492">
        <v>3.7889999999999998E-3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1.4553999999999999E-2</v>
      </c>
      <c r="AG492">
        <v>3.0000000000000001E-5</v>
      </c>
      <c r="AH492" t="s">
        <v>11</v>
      </c>
      <c r="AI492">
        <v>0.98194800000000004</v>
      </c>
      <c r="AJ492">
        <v>1.2E-5</v>
      </c>
      <c r="AK492" t="s">
        <v>12</v>
      </c>
      <c r="AL492">
        <v>0</v>
      </c>
      <c r="AM492">
        <v>0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5416.7719729999999</v>
      </c>
      <c r="I493">
        <v>13.385876</v>
      </c>
      <c r="J493" t="s">
        <v>3</v>
      </c>
      <c r="K493">
        <v>5410.8833999999997</v>
      </c>
      <c r="L493">
        <v>13.328021</v>
      </c>
      <c r="M493" t="s">
        <v>4</v>
      </c>
      <c r="N493">
        <v>257.22189700000001</v>
      </c>
      <c r="O493">
        <v>6.2156999999999997E-2</v>
      </c>
      <c r="P493" t="s">
        <v>5</v>
      </c>
      <c r="Q493">
        <v>636.56630099999995</v>
      </c>
      <c r="R493">
        <v>0.55662900000000004</v>
      </c>
      <c r="S493" t="s">
        <v>6</v>
      </c>
      <c r="T493">
        <v>134.69304399999999</v>
      </c>
      <c r="U493">
        <v>4.5380000000000004E-3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1.4171E-2</v>
      </c>
      <c r="AG493">
        <v>2.6999999999999999E-5</v>
      </c>
      <c r="AH493" t="s">
        <v>11</v>
      </c>
      <c r="AI493">
        <v>0.98220099999999999</v>
      </c>
      <c r="AJ493">
        <v>1.4E-5</v>
      </c>
      <c r="AK493" t="s">
        <v>12</v>
      </c>
      <c r="AL493">
        <v>0</v>
      </c>
      <c r="AM493">
        <v>0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5868.2987050000002</v>
      </c>
      <c r="I494">
        <v>14.325467</v>
      </c>
      <c r="J494" t="s">
        <v>3</v>
      </c>
      <c r="K494">
        <v>5861.9196080000002</v>
      </c>
      <c r="L494">
        <v>14.259627</v>
      </c>
      <c r="M494" t="s">
        <v>4</v>
      </c>
      <c r="N494">
        <v>278.65298200000001</v>
      </c>
      <c r="O494">
        <v>6.7581000000000002E-2</v>
      </c>
      <c r="P494" t="s">
        <v>5</v>
      </c>
      <c r="Q494">
        <v>689.72654899999998</v>
      </c>
      <c r="R494">
        <v>0.58044399999999996</v>
      </c>
      <c r="S494" t="s">
        <v>6</v>
      </c>
      <c r="T494">
        <v>145.915885</v>
      </c>
      <c r="U494">
        <v>5.2379999999999996E-3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1.3488E-2</v>
      </c>
      <c r="AG494">
        <v>2.0999999999999999E-5</v>
      </c>
      <c r="AH494" t="s">
        <v>11</v>
      </c>
      <c r="AI494">
        <v>0.982263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6319.6948899999998</v>
      </c>
      <c r="I495">
        <v>17.110733</v>
      </c>
      <c r="J495" t="s">
        <v>3</v>
      </c>
      <c r="K495">
        <v>6312.8256190000002</v>
      </c>
      <c r="L495">
        <v>17.030639000000001</v>
      </c>
      <c r="M495" t="s">
        <v>4</v>
      </c>
      <c r="N495">
        <v>300.08615600000002</v>
      </c>
      <c r="O495">
        <v>8.2212999999999994E-2</v>
      </c>
      <c r="P495" t="s">
        <v>5</v>
      </c>
      <c r="Q495">
        <v>742.88822000000005</v>
      </c>
      <c r="R495">
        <v>0.67876999999999998</v>
      </c>
      <c r="S495" t="s">
        <v>6</v>
      </c>
      <c r="T495">
        <v>157.13476199999999</v>
      </c>
      <c r="U495">
        <v>5.8719999999999996E-3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1.3389E-2</v>
      </c>
      <c r="AG495">
        <v>2.0999999999999999E-5</v>
      </c>
      <c r="AH495" t="s">
        <v>11</v>
      </c>
      <c r="AI495">
        <v>0.98252600000000001</v>
      </c>
      <c r="AJ495">
        <v>1.8E-5</v>
      </c>
      <c r="AK495" t="s">
        <v>12</v>
      </c>
      <c r="AL495">
        <v>0</v>
      </c>
      <c r="AM495">
        <v>0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6771.1040659999999</v>
      </c>
      <c r="I496">
        <v>18.989739</v>
      </c>
      <c r="J496" t="s">
        <v>3</v>
      </c>
      <c r="K496">
        <v>6763.7459060000001</v>
      </c>
      <c r="L496">
        <v>18.901734999999999</v>
      </c>
      <c r="M496" t="s">
        <v>4</v>
      </c>
      <c r="N496">
        <v>321.51686899999999</v>
      </c>
      <c r="O496">
        <v>9.7214999999999996E-2</v>
      </c>
      <c r="P496" t="s">
        <v>5</v>
      </c>
      <c r="Q496">
        <v>796.08932200000004</v>
      </c>
      <c r="R496">
        <v>0.78043499999999999</v>
      </c>
      <c r="S496" t="s">
        <v>6</v>
      </c>
      <c r="T496">
        <v>168.354444</v>
      </c>
      <c r="U496">
        <v>6.2399999999999999E-3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1.3317000000000001E-2</v>
      </c>
      <c r="AG496">
        <v>2.0999999999999999E-5</v>
      </c>
      <c r="AH496" t="s">
        <v>11</v>
      </c>
      <c r="AI496">
        <v>0.98253400000000002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7222.544699</v>
      </c>
      <c r="I497">
        <v>20.189549</v>
      </c>
      <c r="J497" t="s">
        <v>3</v>
      </c>
      <c r="K497">
        <v>7214.6973440000002</v>
      </c>
      <c r="L497">
        <v>20.099495000000001</v>
      </c>
      <c r="M497" t="s">
        <v>4</v>
      </c>
      <c r="N497">
        <v>342.94624499999998</v>
      </c>
      <c r="O497">
        <v>9.9257999999999999E-2</v>
      </c>
      <c r="P497" t="s">
        <v>5</v>
      </c>
      <c r="Q497">
        <v>849.29476599999998</v>
      </c>
      <c r="R497">
        <v>0.85986499999999999</v>
      </c>
      <c r="S497" t="s">
        <v>6</v>
      </c>
      <c r="T497">
        <v>179.57190499999999</v>
      </c>
      <c r="U497">
        <v>6.1120000000000002E-3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1.3317000000000001E-2</v>
      </c>
      <c r="AG497">
        <v>2.0999999999999999E-5</v>
      </c>
      <c r="AH497" t="s">
        <v>11</v>
      </c>
      <c r="AI497">
        <v>0.98253500000000005</v>
      </c>
      <c r="AJ497">
        <v>1.8E-5</v>
      </c>
      <c r="AK497" t="s">
        <v>12</v>
      </c>
      <c r="AL497">
        <v>0</v>
      </c>
      <c r="AM497">
        <v>0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7673.8992010000002</v>
      </c>
      <c r="I498">
        <v>22.400039</v>
      </c>
      <c r="J498" t="s">
        <v>3</v>
      </c>
      <c r="K498">
        <v>7665.5627800000002</v>
      </c>
      <c r="L498">
        <v>22.29729</v>
      </c>
      <c r="M498" t="s">
        <v>4</v>
      </c>
      <c r="N498">
        <v>364.357553</v>
      </c>
      <c r="O498">
        <v>0.10803</v>
      </c>
      <c r="P498" t="s">
        <v>5</v>
      </c>
      <c r="Q498">
        <v>902.47492999999997</v>
      </c>
      <c r="R498">
        <v>0.98175800000000002</v>
      </c>
      <c r="S498" t="s">
        <v>6</v>
      </c>
      <c r="T498">
        <v>190.79057399999999</v>
      </c>
      <c r="U498">
        <v>6.5890000000000002E-3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1.319E-2</v>
      </c>
      <c r="AG498">
        <v>2.0999999999999999E-5</v>
      </c>
      <c r="AH498" t="s">
        <v>11</v>
      </c>
      <c r="AI498">
        <v>0.98269899999999999</v>
      </c>
      <c r="AJ498">
        <v>1.9000000000000001E-5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8125.2975470000001</v>
      </c>
      <c r="I499">
        <v>24.429102</v>
      </c>
      <c r="J499" t="s">
        <v>3</v>
      </c>
      <c r="K499">
        <v>8116.4717010000004</v>
      </c>
      <c r="L499">
        <v>24.318532000000001</v>
      </c>
      <c r="M499" t="s">
        <v>4</v>
      </c>
      <c r="N499">
        <v>385.76677899999999</v>
      </c>
      <c r="O499">
        <v>0.111859</v>
      </c>
      <c r="P499" t="s">
        <v>5</v>
      </c>
      <c r="Q499">
        <v>955.68950099999995</v>
      </c>
      <c r="R499">
        <v>1.052189</v>
      </c>
      <c r="S499" t="s">
        <v>6</v>
      </c>
      <c r="T499">
        <v>202.01308900000001</v>
      </c>
      <c r="U499">
        <v>8.6199999999999992E-3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1.3047E-2</v>
      </c>
      <c r="AG499">
        <v>1.8E-5</v>
      </c>
      <c r="AH499" t="s">
        <v>11</v>
      </c>
      <c r="AI499">
        <v>0.98270100000000005</v>
      </c>
      <c r="AJ499">
        <v>1.9000000000000001E-5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8576.7214409999997</v>
      </c>
      <c r="I500">
        <v>27.160091999999999</v>
      </c>
      <c r="J500" t="s">
        <v>3</v>
      </c>
      <c r="K500">
        <v>8567.4058910000003</v>
      </c>
      <c r="L500">
        <v>27.045304999999999</v>
      </c>
      <c r="M500" t="s">
        <v>4</v>
      </c>
      <c r="N500">
        <v>407.19894499999998</v>
      </c>
      <c r="O500">
        <v>0.12163499999999999</v>
      </c>
      <c r="P500" t="s">
        <v>5</v>
      </c>
      <c r="Q500">
        <v>1008.904483</v>
      </c>
      <c r="R500">
        <v>1.1042510000000001</v>
      </c>
      <c r="S500" t="s">
        <v>6</v>
      </c>
      <c r="T500">
        <v>213.233957</v>
      </c>
      <c r="U500">
        <v>8.149E-3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1.3047E-2</v>
      </c>
      <c r="AG500">
        <v>1.8E-5</v>
      </c>
      <c r="AH500" t="s">
        <v>11</v>
      </c>
      <c r="AI500">
        <v>0.98270199999999996</v>
      </c>
      <c r="AJ500">
        <v>1.9000000000000001E-5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9028.1277649999993</v>
      </c>
      <c r="I501">
        <v>29.457948999999999</v>
      </c>
      <c r="J501" t="s">
        <v>3</v>
      </c>
      <c r="K501">
        <v>9018.3232810000009</v>
      </c>
      <c r="L501">
        <v>29.335597</v>
      </c>
      <c r="M501" t="s">
        <v>4</v>
      </c>
      <c r="N501">
        <v>428.62606799999998</v>
      </c>
      <c r="O501">
        <v>0.13064700000000001</v>
      </c>
      <c r="P501" t="s">
        <v>5</v>
      </c>
      <c r="Q501">
        <v>1062.103112</v>
      </c>
      <c r="R501">
        <v>1.1972119999999999</v>
      </c>
      <c r="S501" t="s">
        <v>6</v>
      </c>
      <c r="T501">
        <v>224.454589</v>
      </c>
      <c r="U501">
        <v>9.5650000000000006E-3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1.2966999999999999E-2</v>
      </c>
      <c r="AG501">
        <v>1.8E-5</v>
      </c>
      <c r="AH501" t="s">
        <v>11</v>
      </c>
      <c r="AI501">
        <v>0.98292299999999999</v>
      </c>
      <c r="AJ501">
        <v>2.0000000000000002E-5</v>
      </c>
      <c r="AK501" t="s">
        <v>12</v>
      </c>
      <c r="AL501">
        <v>0</v>
      </c>
      <c r="AM501">
        <v>0</v>
      </c>
    </row>
    <row r="502" spans="1:39" x14ac:dyDescent="0.25">
      <c r="A502" t="s">
        <v>77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420.732955</v>
      </c>
      <c r="I502">
        <v>0.363012</v>
      </c>
      <c r="J502" t="s">
        <v>3</v>
      </c>
      <c r="K502">
        <v>420.24317600000001</v>
      </c>
      <c r="L502">
        <v>0.36235499999999998</v>
      </c>
      <c r="M502" t="s">
        <v>4</v>
      </c>
      <c r="N502">
        <v>21.426997</v>
      </c>
      <c r="O502">
        <v>1.1362000000000001E-2</v>
      </c>
      <c r="P502" t="s">
        <v>5</v>
      </c>
      <c r="Q502">
        <v>0</v>
      </c>
      <c r="R502">
        <v>0</v>
      </c>
      <c r="S502" t="s">
        <v>6</v>
      </c>
      <c r="T502">
        <v>11.096862</v>
      </c>
      <c r="U502">
        <v>6.7500000000000004E-4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2.8153000000000001E-2</v>
      </c>
      <c r="AG502">
        <v>2.5999999999999998E-5</v>
      </c>
      <c r="AH502" t="s">
        <v>11</v>
      </c>
      <c r="AI502">
        <v>0.97462300000000002</v>
      </c>
      <c r="AJ502">
        <v>7.2999999999999999E-5</v>
      </c>
      <c r="AK502" t="s">
        <v>12</v>
      </c>
      <c r="AL502">
        <v>0</v>
      </c>
      <c r="AM502">
        <v>0</v>
      </c>
    </row>
    <row r="503" spans="1:39" x14ac:dyDescent="0.25">
      <c r="A503" t="s">
        <v>77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841.37090599999999</v>
      </c>
      <c r="I503">
        <v>0.74580900000000006</v>
      </c>
      <c r="J503" t="s">
        <v>3</v>
      </c>
      <c r="K503">
        <v>840.39009099999998</v>
      </c>
      <c r="L503">
        <v>0.74555000000000005</v>
      </c>
      <c r="M503" t="s">
        <v>4</v>
      </c>
      <c r="N503">
        <v>42.832303000000003</v>
      </c>
      <c r="O503">
        <v>1.4508999999999999E-2</v>
      </c>
      <c r="P503" t="s">
        <v>5</v>
      </c>
      <c r="Q503">
        <v>0</v>
      </c>
      <c r="R503">
        <v>0</v>
      </c>
      <c r="S503" t="s">
        <v>6</v>
      </c>
      <c r="T503">
        <v>22.189933</v>
      </c>
      <c r="U503">
        <v>1.206E-3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2.5437000000000001E-2</v>
      </c>
      <c r="AG503">
        <v>4.1999999999999998E-5</v>
      </c>
      <c r="AH503" t="s">
        <v>11</v>
      </c>
      <c r="AI503">
        <v>0.97768299999999997</v>
      </c>
      <c r="AJ503">
        <v>3.6999999999999998E-5</v>
      </c>
      <c r="AK503" t="s">
        <v>12</v>
      </c>
      <c r="AL503">
        <v>0</v>
      </c>
      <c r="AM503">
        <v>0</v>
      </c>
    </row>
    <row r="504" spans="1:39" x14ac:dyDescent="0.25">
      <c r="A504" t="s">
        <v>77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1262.128815</v>
      </c>
      <c r="I504">
        <v>1.2607999999999999</v>
      </c>
      <c r="J504" t="s">
        <v>3</v>
      </c>
      <c r="K504">
        <v>1260.6570819999999</v>
      </c>
      <c r="L504">
        <v>1.260419</v>
      </c>
      <c r="M504" t="s">
        <v>4</v>
      </c>
      <c r="N504">
        <v>64.247495999999998</v>
      </c>
      <c r="O504">
        <v>1.7826999999999999E-2</v>
      </c>
      <c r="P504" t="s">
        <v>5</v>
      </c>
      <c r="Q504">
        <v>0</v>
      </c>
      <c r="R504">
        <v>0</v>
      </c>
      <c r="S504" t="s">
        <v>6</v>
      </c>
      <c r="T504">
        <v>33.277143000000002</v>
      </c>
      <c r="U504">
        <v>1.547E-3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2.3099999999999999E-2</v>
      </c>
      <c r="AG504">
        <v>4.6999999999999997E-5</v>
      </c>
      <c r="AH504" t="s">
        <v>11</v>
      </c>
      <c r="AI504">
        <v>0.97928000000000004</v>
      </c>
      <c r="AJ504">
        <v>1.5999999999999999E-5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77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1682.8111699999999</v>
      </c>
      <c r="I505">
        <v>1.673152</v>
      </c>
      <c r="J505" t="s">
        <v>3</v>
      </c>
      <c r="K505">
        <v>1680.8484920000001</v>
      </c>
      <c r="L505">
        <v>1.671826</v>
      </c>
      <c r="M505" t="s">
        <v>4</v>
      </c>
      <c r="N505">
        <v>85.673908999999995</v>
      </c>
      <c r="O505">
        <v>2.5982000000000002E-2</v>
      </c>
      <c r="P505" t="s">
        <v>5</v>
      </c>
      <c r="Q505">
        <v>0</v>
      </c>
      <c r="R505">
        <v>0</v>
      </c>
      <c r="S505" t="s">
        <v>6</v>
      </c>
      <c r="T505">
        <v>44.365374000000003</v>
      </c>
      <c r="U505">
        <v>1.7329999999999999E-3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2.2339000000000001E-2</v>
      </c>
      <c r="AG505">
        <v>5.3999999999999998E-5</v>
      </c>
      <c r="AH505" t="s">
        <v>11</v>
      </c>
      <c r="AI505">
        <v>0.97973600000000005</v>
      </c>
      <c r="AJ505">
        <v>1.0000000000000001E-5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77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2103.4862029999999</v>
      </c>
      <c r="I506">
        <v>2.3098109999999998</v>
      </c>
      <c r="J506" t="s">
        <v>3</v>
      </c>
      <c r="K506">
        <v>2101.0325600000001</v>
      </c>
      <c r="L506">
        <v>2.3090259999999998</v>
      </c>
      <c r="M506" t="s">
        <v>4</v>
      </c>
      <c r="N506">
        <v>107.079082</v>
      </c>
      <c r="O506">
        <v>3.4056000000000003E-2</v>
      </c>
      <c r="P506" t="s">
        <v>5</v>
      </c>
      <c r="Q506">
        <v>0</v>
      </c>
      <c r="R506">
        <v>0</v>
      </c>
      <c r="S506" t="s">
        <v>6</v>
      </c>
      <c r="T506">
        <v>55.454932999999997</v>
      </c>
      <c r="U506">
        <v>2.1250000000000002E-3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2.0611000000000001E-2</v>
      </c>
      <c r="AG506">
        <v>5.7000000000000003E-5</v>
      </c>
      <c r="AH506" t="s">
        <v>11</v>
      </c>
      <c r="AI506">
        <v>0.98034699999999997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2524.1611170000001</v>
      </c>
      <c r="I507">
        <v>2.8450570000000002</v>
      </c>
      <c r="J507" t="s">
        <v>3</v>
      </c>
      <c r="K507">
        <v>2521.2163569999998</v>
      </c>
      <c r="L507">
        <v>2.8431280000000001</v>
      </c>
      <c r="M507" t="s">
        <v>4</v>
      </c>
      <c r="N507">
        <v>128.47598199999999</v>
      </c>
      <c r="O507">
        <v>3.3744999999999997E-2</v>
      </c>
      <c r="P507" t="s">
        <v>5</v>
      </c>
      <c r="Q507">
        <v>0</v>
      </c>
      <c r="R507">
        <v>0</v>
      </c>
      <c r="S507" t="s">
        <v>6</v>
      </c>
      <c r="T507">
        <v>66.545209</v>
      </c>
      <c r="U507">
        <v>2.3500000000000001E-3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1.9366000000000001E-2</v>
      </c>
      <c r="AG507">
        <v>5.7000000000000003E-5</v>
      </c>
      <c r="AH507" t="s">
        <v>11</v>
      </c>
      <c r="AI507">
        <v>0.98073100000000002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77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2944.7808230000001</v>
      </c>
      <c r="I508">
        <v>3.1353</v>
      </c>
      <c r="J508" t="s">
        <v>3</v>
      </c>
      <c r="K508">
        <v>2941.3447809999998</v>
      </c>
      <c r="L508">
        <v>3.133858</v>
      </c>
      <c r="M508" t="s">
        <v>4</v>
      </c>
      <c r="N508">
        <v>149.87625299999999</v>
      </c>
      <c r="O508">
        <v>3.6449000000000002E-2</v>
      </c>
      <c r="P508" t="s">
        <v>5</v>
      </c>
      <c r="Q508">
        <v>0</v>
      </c>
      <c r="R508">
        <v>0</v>
      </c>
      <c r="S508" t="s">
        <v>6</v>
      </c>
      <c r="T508">
        <v>77.638015999999993</v>
      </c>
      <c r="U508">
        <v>2.9260000000000002E-3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1.8141999999999998E-2</v>
      </c>
      <c r="AG508">
        <v>5.3000000000000001E-5</v>
      </c>
      <c r="AH508" t="s">
        <v>11</v>
      </c>
      <c r="AI508">
        <v>0.98076600000000003</v>
      </c>
      <c r="AJ508">
        <v>5.0000000000000004E-6</v>
      </c>
      <c r="AK508" t="s">
        <v>12</v>
      </c>
      <c r="AL508">
        <v>0</v>
      </c>
      <c r="AM508">
        <v>0</v>
      </c>
    </row>
    <row r="509" spans="1:39" x14ac:dyDescent="0.25">
      <c r="A509" t="s">
        <v>77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3365.450343</v>
      </c>
      <c r="I509">
        <v>3.660069</v>
      </c>
      <c r="J509" t="s">
        <v>3</v>
      </c>
      <c r="K509">
        <v>3361.5236399999999</v>
      </c>
      <c r="L509">
        <v>3.656911</v>
      </c>
      <c r="M509" t="s">
        <v>4</v>
      </c>
      <c r="N509">
        <v>171.29481899999999</v>
      </c>
      <c r="O509">
        <v>4.7128999999999997E-2</v>
      </c>
      <c r="P509" t="s">
        <v>5</v>
      </c>
      <c r="Q509">
        <v>0</v>
      </c>
      <c r="R509">
        <v>0</v>
      </c>
      <c r="S509" t="s">
        <v>6</v>
      </c>
      <c r="T509">
        <v>88.731183999999999</v>
      </c>
      <c r="U509">
        <v>4.4840000000000001E-3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1.7833999999999999E-2</v>
      </c>
      <c r="AG509">
        <v>5.3000000000000001E-5</v>
      </c>
      <c r="AH509" t="s">
        <v>11</v>
      </c>
      <c r="AI509">
        <v>0.98092699999999999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77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3786.122629</v>
      </c>
      <c r="I510">
        <v>3.961389</v>
      </c>
      <c r="J510" t="s">
        <v>3</v>
      </c>
      <c r="K510">
        <v>3781.7050450000002</v>
      </c>
      <c r="L510">
        <v>3.9573960000000001</v>
      </c>
      <c r="M510" t="s">
        <v>4</v>
      </c>
      <c r="N510">
        <v>192.69501099999999</v>
      </c>
      <c r="O510">
        <v>5.1832000000000003E-2</v>
      </c>
      <c r="P510" t="s">
        <v>5</v>
      </c>
      <c r="Q510">
        <v>0</v>
      </c>
      <c r="R510">
        <v>0</v>
      </c>
      <c r="S510" t="s">
        <v>6</v>
      </c>
      <c r="T510">
        <v>99.823280999999994</v>
      </c>
      <c r="U510">
        <v>4.5919999999999997E-3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1.7179E-2</v>
      </c>
      <c r="AG510">
        <v>5.3000000000000001E-5</v>
      </c>
      <c r="AH510" t="s">
        <v>11</v>
      </c>
      <c r="AI510">
        <v>0.98108600000000001</v>
      </c>
      <c r="AJ510">
        <v>3.0000000000000001E-6</v>
      </c>
      <c r="AK510" t="s">
        <v>12</v>
      </c>
      <c r="AL510">
        <v>0</v>
      </c>
      <c r="AM510">
        <v>0</v>
      </c>
    </row>
    <row r="511" spans="1:39" x14ac:dyDescent="0.25">
      <c r="A511" t="s">
        <v>77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4206.8503069999997</v>
      </c>
      <c r="I511">
        <v>4.0635050000000001</v>
      </c>
      <c r="J511" t="s">
        <v>3</v>
      </c>
      <c r="K511">
        <v>4201.9416449999999</v>
      </c>
      <c r="L511">
        <v>4.0574579999999996</v>
      </c>
      <c r="M511" t="s">
        <v>4</v>
      </c>
      <c r="N511">
        <v>214.11441300000001</v>
      </c>
      <c r="O511">
        <v>6.1096999999999999E-2</v>
      </c>
      <c r="P511" t="s">
        <v>5</v>
      </c>
      <c r="Q511">
        <v>0</v>
      </c>
      <c r="R511">
        <v>0</v>
      </c>
      <c r="S511" t="s">
        <v>6</v>
      </c>
      <c r="T511">
        <v>110.916265</v>
      </c>
      <c r="U511">
        <v>4.7219999999999996E-3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1.6518999999999999E-2</v>
      </c>
      <c r="AG511">
        <v>5.1E-5</v>
      </c>
      <c r="AH511" t="s">
        <v>11</v>
      </c>
      <c r="AI511">
        <v>0.98125499999999999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77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4627.5392169999996</v>
      </c>
      <c r="I512">
        <v>4.5518910000000004</v>
      </c>
      <c r="J512" t="s">
        <v>3</v>
      </c>
      <c r="K512">
        <v>4622.1396569999997</v>
      </c>
      <c r="L512">
        <v>4.5433399999999997</v>
      </c>
      <c r="M512" t="s">
        <v>4</v>
      </c>
      <c r="N512">
        <v>235.51958200000001</v>
      </c>
      <c r="O512">
        <v>6.1595999999999998E-2</v>
      </c>
      <c r="P512" t="s">
        <v>5</v>
      </c>
      <c r="Q512">
        <v>0</v>
      </c>
      <c r="R512">
        <v>0</v>
      </c>
      <c r="S512" t="s">
        <v>6</v>
      </c>
      <c r="T512">
        <v>122.006871</v>
      </c>
      <c r="U512">
        <v>4.8539999999999998E-3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1.6074999999999999E-2</v>
      </c>
      <c r="AG512">
        <v>4.8000000000000001E-5</v>
      </c>
      <c r="AH512" t="s">
        <v>11</v>
      </c>
      <c r="AI512">
        <v>0.98127500000000001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77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5048.2443999999996</v>
      </c>
      <c r="I513">
        <v>4.5456399999999997</v>
      </c>
      <c r="J513" t="s">
        <v>3</v>
      </c>
      <c r="K513">
        <v>5042.3538060000001</v>
      </c>
      <c r="L513">
        <v>4.5396450000000002</v>
      </c>
      <c r="M513" t="s">
        <v>4</v>
      </c>
      <c r="N513">
        <v>256.92535500000002</v>
      </c>
      <c r="O513">
        <v>5.4186999999999999E-2</v>
      </c>
      <c r="P513" t="s">
        <v>5</v>
      </c>
      <c r="Q513">
        <v>0</v>
      </c>
      <c r="R513">
        <v>0</v>
      </c>
      <c r="S513" t="s">
        <v>6</v>
      </c>
      <c r="T513">
        <v>133.10092800000001</v>
      </c>
      <c r="U513">
        <v>5.8320000000000004E-3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1.5758999999999999E-2</v>
      </c>
      <c r="AG513">
        <v>4.3000000000000002E-5</v>
      </c>
      <c r="AH513" t="s">
        <v>11</v>
      </c>
      <c r="AI513">
        <v>0.98127900000000001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77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5468.8996749999997</v>
      </c>
      <c r="I514">
        <v>4.8767930000000002</v>
      </c>
      <c r="J514" t="s">
        <v>3</v>
      </c>
      <c r="K514">
        <v>5462.5179770000004</v>
      </c>
      <c r="L514">
        <v>4.8689970000000002</v>
      </c>
      <c r="M514" t="s">
        <v>4</v>
      </c>
      <c r="N514">
        <v>278.328079</v>
      </c>
      <c r="O514">
        <v>6.0150000000000002E-2</v>
      </c>
      <c r="P514" t="s">
        <v>5</v>
      </c>
      <c r="Q514">
        <v>0</v>
      </c>
      <c r="R514">
        <v>0</v>
      </c>
      <c r="S514" t="s">
        <v>6</v>
      </c>
      <c r="T514">
        <v>144.193321</v>
      </c>
      <c r="U514">
        <v>6.6400000000000001E-3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1.4337000000000001E-2</v>
      </c>
      <c r="AG514">
        <v>2.8E-5</v>
      </c>
      <c r="AH514" t="s">
        <v>11</v>
      </c>
      <c r="AI514">
        <v>0.98132200000000003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77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5889.6461639999998</v>
      </c>
      <c r="I515">
        <v>5.491333</v>
      </c>
      <c r="J515" t="s">
        <v>3</v>
      </c>
      <c r="K515">
        <v>5882.7731700000004</v>
      </c>
      <c r="L515">
        <v>5.4815740000000002</v>
      </c>
      <c r="M515" t="s">
        <v>4</v>
      </c>
      <c r="N515">
        <v>299.74824899999999</v>
      </c>
      <c r="O515">
        <v>6.3275999999999999E-2</v>
      </c>
      <c r="P515" t="s">
        <v>5</v>
      </c>
      <c r="Q515">
        <v>0</v>
      </c>
      <c r="R515">
        <v>0</v>
      </c>
      <c r="S515" t="s">
        <v>6</v>
      </c>
      <c r="T515">
        <v>155.29082099999999</v>
      </c>
      <c r="U515">
        <v>7.2399999999999999E-3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1.3938000000000001E-2</v>
      </c>
      <c r="AG515">
        <v>2.3E-5</v>
      </c>
      <c r="AH515" t="s">
        <v>11</v>
      </c>
      <c r="AI515">
        <v>0.98133300000000001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77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6310.3068240000002</v>
      </c>
      <c r="I516">
        <v>5.5498589999999997</v>
      </c>
      <c r="J516" t="s">
        <v>3</v>
      </c>
      <c r="K516">
        <v>6302.9423870000001</v>
      </c>
      <c r="L516">
        <v>5.5401420000000003</v>
      </c>
      <c r="M516" t="s">
        <v>4</v>
      </c>
      <c r="N516">
        <v>321.17070000000001</v>
      </c>
      <c r="O516">
        <v>6.4825999999999995E-2</v>
      </c>
      <c r="P516" t="s">
        <v>5</v>
      </c>
      <c r="Q516">
        <v>0</v>
      </c>
      <c r="R516">
        <v>0</v>
      </c>
      <c r="S516" t="s">
        <v>6</v>
      </c>
      <c r="T516">
        <v>166.38158200000001</v>
      </c>
      <c r="U516">
        <v>7.4260000000000003E-3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1.3021E-2</v>
      </c>
      <c r="AG516">
        <v>1.7E-5</v>
      </c>
      <c r="AH516" t="s">
        <v>11</v>
      </c>
      <c r="AI516">
        <v>0.98134699999999997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77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6730.9187689999999</v>
      </c>
      <c r="I517">
        <v>6.3825079999999996</v>
      </c>
      <c r="J517" t="s">
        <v>3</v>
      </c>
      <c r="K517">
        <v>6723.0634680000003</v>
      </c>
      <c r="L517">
        <v>6.3698870000000003</v>
      </c>
      <c r="M517" t="s">
        <v>4</v>
      </c>
      <c r="N517">
        <v>342.57304599999998</v>
      </c>
      <c r="O517">
        <v>6.7266999999999993E-2</v>
      </c>
      <c r="P517" t="s">
        <v>5</v>
      </c>
      <c r="Q517">
        <v>0</v>
      </c>
      <c r="R517">
        <v>0</v>
      </c>
      <c r="S517" t="s">
        <v>6</v>
      </c>
      <c r="T517">
        <v>177.47214600000001</v>
      </c>
      <c r="U517">
        <v>7.9419999999999994E-3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1.2687E-2</v>
      </c>
      <c r="AG517">
        <v>1.1E-5</v>
      </c>
      <c r="AH517" t="s">
        <v>11</v>
      </c>
      <c r="AI517">
        <v>0.98134999999999994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77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7151.5709850000003</v>
      </c>
      <c r="I518">
        <v>7.9322119999999998</v>
      </c>
      <c r="J518" t="s">
        <v>3</v>
      </c>
      <c r="K518">
        <v>7143.2247690000004</v>
      </c>
      <c r="L518">
        <v>7.9189670000000003</v>
      </c>
      <c r="M518" t="s">
        <v>4</v>
      </c>
      <c r="N518">
        <v>363.97311100000002</v>
      </c>
      <c r="O518">
        <v>6.7588999999999996E-2</v>
      </c>
      <c r="P518" t="s">
        <v>5</v>
      </c>
      <c r="Q518">
        <v>0</v>
      </c>
      <c r="R518">
        <v>0</v>
      </c>
      <c r="S518" t="s">
        <v>6</v>
      </c>
      <c r="T518">
        <v>188.56400099999999</v>
      </c>
      <c r="U518">
        <v>9.4669999999999997E-3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1.2674E-2</v>
      </c>
      <c r="AG518">
        <v>1.1E-5</v>
      </c>
      <c r="AH518" t="s">
        <v>11</v>
      </c>
      <c r="AI518">
        <v>0.98135099999999997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77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7572.2347149999996</v>
      </c>
      <c r="I519">
        <v>8.8509829999999994</v>
      </c>
      <c r="J519" t="s">
        <v>3</v>
      </c>
      <c r="K519">
        <v>7563.3977070000001</v>
      </c>
      <c r="L519">
        <v>8.8379560000000001</v>
      </c>
      <c r="M519" t="s">
        <v>4</v>
      </c>
      <c r="N519">
        <v>385.38293299999998</v>
      </c>
      <c r="O519">
        <v>6.8581000000000003E-2</v>
      </c>
      <c r="P519" t="s">
        <v>5</v>
      </c>
      <c r="Q519">
        <v>0</v>
      </c>
      <c r="R519">
        <v>0</v>
      </c>
      <c r="S519" t="s">
        <v>6</v>
      </c>
      <c r="T519">
        <v>199.65710200000001</v>
      </c>
      <c r="U519">
        <v>1.0825E-2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1.261E-2</v>
      </c>
      <c r="AG519">
        <v>1.1E-5</v>
      </c>
      <c r="AH519" t="s">
        <v>11</v>
      </c>
      <c r="AI519">
        <v>0.98154399999999997</v>
      </c>
      <c r="AJ519">
        <v>5.0000000000000004E-6</v>
      </c>
      <c r="AK519" t="s">
        <v>12</v>
      </c>
      <c r="AL519">
        <v>0</v>
      </c>
      <c r="AM519">
        <v>0</v>
      </c>
    </row>
    <row r="520" spans="1:39" x14ac:dyDescent="0.25">
      <c r="A520" t="s">
        <v>77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7992.8665430000001</v>
      </c>
      <c r="I520">
        <v>10.149896</v>
      </c>
      <c r="J520" t="s">
        <v>3</v>
      </c>
      <c r="K520">
        <v>7983.538192</v>
      </c>
      <c r="L520">
        <v>10.124674000000001</v>
      </c>
      <c r="M520" t="s">
        <v>4</v>
      </c>
      <c r="N520">
        <v>406.78088300000002</v>
      </c>
      <c r="O520">
        <v>8.1198000000000006E-2</v>
      </c>
      <c r="P520" t="s">
        <v>5</v>
      </c>
      <c r="Q520">
        <v>0</v>
      </c>
      <c r="R520">
        <v>0</v>
      </c>
      <c r="S520" t="s">
        <v>6</v>
      </c>
      <c r="T520">
        <v>210.74890500000001</v>
      </c>
      <c r="U520">
        <v>1.1053E-2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1.2518E-2</v>
      </c>
      <c r="AG520">
        <v>1.1E-5</v>
      </c>
      <c r="AH520" t="s">
        <v>11</v>
      </c>
      <c r="AI520">
        <v>0.98155199999999998</v>
      </c>
      <c r="AJ520">
        <v>5.0000000000000004E-6</v>
      </c>
      <c r="AK520" t="s">
        <v>12</v>
      </c>
      <c r="AL520">
        <v>0</v>
      </c>
      <c r="AM520">
        <v>0</v>
      </c>
    </row>
    <row r="521" spans="1:39" x14ac:dyDescent="0.25">
      <c r="A521" t="s">
        <v>77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8413.5499220000002</v>
      </c>
      <c r="I521">
        <v>11.117633</v>
      </c>
      <c r="J521" t="s">
        <v>3</v>
      </c>
      <c r="K521">
        <v>8403.7305049999995</v>
      </c>
      <c r="L521">
        <v>11.091265</v>
      </c>
      <c r="M521" t="s">
        <v>4</v>
      </c>
      <c r="N521">
        <v>428.18273900000003</v>
      </c>
      <c r="O521">
        <v>8.6933999999999997E-2</v>
      </c>
      <c r="P521" t="s">
        <v>5</v>
      </c>
      <c r="Q521">
        <v>0</v>
      </c>
      <c r="R521">
        <v>0</v>
      </c>
      <c r="S521" t="s">
        <v>6</v>
      </c>
      <c r="T521">
        <v>221.841658</v>
      </c>
      <c r="U521">
        <v>1.1962E-2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1.2478E-2</v>
      </c>
      <c r="AG521">
        <v>1.1E-5</v>
      </c>
      <c r="AH521" t="s">
        <v>11</v>
      </c>
      <c r="AI521">
        <v>0.98155800000000004</v>
      </c>
      <c r="AJ521">
        <v>5.0000000000000004E-6</v>
      </c>
      <c r="AK521" t="s">
        <v>12</v>
      </c>
      <c r="AL521">
        <v>0</v>
      </c>
      <c r="AM521">
        <v>0</v>
      </c>
    </row>
    <row r="522" spans="1:39" x14ac:dyDescent="0.25">
      <c r="A522" t="s">
        <v>161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471.73323399999998</v>
      </c>
      <c r="I522">
        <v>0.19936300000000001</v>
      </c>
      <c r="J522" t="s">
        <v>3</v>
      </c>
      <c r="K522">
        <v>471.19662</v>
      </c>
      <c r="L522">
        <v>0.197269</v>
      </c>
      <c r="M522" t="s">
        <v>4</v>
      </c>
      <c r="N522">
        <v>22.156603</v>
      </c>
      <c r="O522">
        <v>2.0590000000000001E-3</v>
      </c>
      <c r="P522" t="s">
        <v>5</v>
      </c>
      <c r="Q522">
        <v>55.615647000000003</v>
      </c>
      <c r="R522">
        <v>5.1070000000000004E-3</v>
      </c>
      <c r="S522" t="s">
        <v>6</v>
      </c>
      <c r="T522">
        <v>11.226478</v>
      </c>
      <c r="U522">
        <v>7.3899999999999997E-4</v>
      </c>
      <c r="V522" t="s">
        <v>7</v>
      </c>
      <c r="W522">
        <v>11.702586</v>
      </c>
      <c r="X522">
        <v>4.4900000000000002E-4</v>
      </c>
      <c r="Y522" t="s">
        <v>8</v>
      </c>
      <c r="Z522">
        <v>28.590651000000001</v>
      </c>
      <c r="AA522">
        <v>3.359E-3</v>
      </c>
      <c r="AB522" t="s">
        <v>9</v>
      </c>
      <c r="AC522">
        <v>390.44248599999997</v>
      </c>
      <c r="AD522">
        <v>0.16213</v>
      </c>
      <c r="AE522" t="s">
        <v>10</v>
      </c>
      <c r="AF522">
        <v>2.7612000000000001E-2</v>
      </c>
      <c r="AG522">
        <v>3.0000000000000001E-5</v>
      </c>
      <c r="AH522" t="s">
        <v>11</v>
      </c>
      <c r="AI522">
        <v>0.97427900000000001</v>
      </c>
      <c r="AJ522">
        <v>6.0000000000000002E-5</v>
      </c>
      <c r="AK522" t="s">
        <v>12</v>
      </c>
      <c r="AL522">
        <v>0</v>
      </c>
      <c r="AM522">
        <v>0</v>
      </c>
    </row>
    <row r="523" spans="1:39" x14ac:dyDescent="0.25">
      <c r="A523" t="s">
        <v>161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942.74661200000003</v>
      </c>
      <c r="I523">
        <v>0.36807099999999998</v>
      </c>
      <c r="J523" t="s">
        <v>3</v>
      </c>
      <c r="K523">
        <v>941.68183199999999</v>
      </c>
      <c r="L523">
        <v>0.36585000000000001</v>
      </c>
      <c r="M523" t="s">
        <v>4</v>
      </c>
      <c r="N523">
        <v>44.302962000000001</v>
      </c>
      <c r="O523">
        <v>4.3449999999999999E-3</v>
      </c>
      <c r="P523" t="s">
        <v>5</v>
      </c>
      <c r="Q523">
        <v>111.530349</v>
      </c>
      <c r="R523">
        <v>1.4491E-2</v>
      </c>
      <c r="S523" t="s">
        <v>6</v>
      </c>
      <c r="T523">
        <v>22.416933</v>
      </c>
      <c r="U523">
        <v>1.526E-3</v>
      </c>
      <c r="V523" t="s">
        <v>7</v>
      </c>
      <c r="W523">
        <v>23.395585000000001</v>
      </c>
      <c r="X523">
        <v>8.7699999999999996E-4</v>
      </c>
      <c r="Y523" t="s">
        <v>8</v>
      </c>
      <c r="Z523">
        <v>57.529116000000002</v>
      </c>
      <c r="AA523">
        <v>7.7910000000000002E-3</v>
      </c>
      <c r="AB523" t="s">
        <v>9</v>
      </c>
      <c r="AC523">
        <v>779.89686400000005</v>
      </c>
      <c r="AD523">
        <v>0.32077</v>
      </c>
      <c r="AE523" t="s">
        <v>10</v>
      </c>
      <c r="AF523">
        <v>2.462E-2</v>
      </c>
      <c r="AG523">
        <v>4.6999999999999997E-5</v>
      </c>
      <c r="AH523" t="s">
        <v>11</v>
      </c>
      <c r="AI523">
        <v>0.979325</v>
      </c>
      <c r="AJ523">
        <v>1.1E-5</v>
      </c>
      <c r="AK523" t="s">
        <v>12</v>
      </c>
      <c r="AL523">
        <v>0</v>
      </c>
      <c r="AM523">
        <v>0</v>
      </c>
    </row>
    <row r="524" spans="1:39" x14ac:dyDescent="0.25">
      <c r="A524" t="s">
        <v>161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1413.8352030000001</v>
      </c>
      <c r="I524">
        <v>0.94069100000000005</v>
      </c>
      <c r="J524" t="s">
        <v>3</v>
      </c>
      <c r="K524">
        <v>1412.242101</v>
      </c>
      <c r="L524">
        <v>0.93986400000000003</v>
      </c>
      <c r="M524" t="s">
        <v>4</v>
      </c>
      <c r="N524">
        <v>66.441766000000001</v>
      </c>
      <c r="O524">
        <v>5.0359999999999997E-3</v>
      </c>
      <c r="P524" t="s">
        <v>5</v>
      </c>
      <c r="Q524">
        <v>167.47323900000001</v>
      </c>
      <c r="R524">
        <v>4.2004E-2</v>
      </c>
      <c r="S524" t="s">
        <v>6</v>
      </c>
      <c r="T524">
        <v>33.604461000000001</v>
      </c>
      <c r="U524">
        <v>2.8300000000000001E-3</v>
      </c>
      <c r="V524" t="s">
        <v>7</v>
      </c>
      <c r="W524">
        <v>35.094054999999997</v>
      </c>
      <c r="X524">
        <v>2.4979999999999998E-3</v>
      </c>
      <c r="Y524" t="s">
        <v>8</v>
      </c>
      <c r="Z524">
        <v>86.489959999999996</v>
      </c>
      <c r="AA524">
        <v>2.2818999999999999E-2</v>
      </c>
      <c r="AB524" t="s">
        <v>9</v>
      </c>
      <c r="AC524">
        <v>1169.4037920000001</v>
      </c>
      <c r="AD524">
        <v>0.78961099999999995</v>
      </c>
      <c r="AE524" t="s">
        <v>10</v>
      </c>
      <c r="AF524">
        <v>2.2815999999999999E-2</v>
      </c>
      <c r="AG524">
        <v>5.5000000000000002E-5</v>
      </c>
      <c r="AH524" t="s">
        <v>11</v>
      </c>
      <c r="AI524">
        <v>0.98042200000000002</v>
      </c>
      <c r="AJ524">
        <v>7.9999999999999996E-6</v>
      </c>
      <c r="AK524" t="s">
        <v>12</v>
      </c>
      <c r="AL524">
        <v>0</v>
      </c>
      <c r="AM524">
        <v>0</v>
      </c>
    </row>
    <row r="525" spans="1:39" x14ac:dyDescent="0.25">
      <c r="A525" t="s">
        <v>161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1885.106399</v>
      </c>
      <c r="I525">
        <v>1.605718</v>
      </c>
      <c r="J525" t="s">
        <v>3</v>
      </c>
      <c r="K525">
        <v>1882.9831919999999</v>
      </c>
      <c r="L525">
        <v>1.601315</v>
      </c>
      <c r="M525" t="s">
        <v>4</v>
      </c>
      <c r="N525">
        <v>88.590535000000003</v>
      </c>
      <c r="O525">
        <v>6.8230000000000001E-3</v>
      </c>
      <c r="P525" t="s">
        <v>5</v>
      </c>
      <c r="Q525">
        <v>223.44354999999999</v>
      </c>
      <c r="R525">
        <v>6.8890999999999994E-2</v>
      </c>
      <c r="S525" t="s">
        <v>6</v>
      </c>
      <c r="T525">
        <v>44.803983000000002</v>
      </c>
      <c r="U525">
        <v>4.352E-3</v>
      </c>
      <c r="V525" t="s">
        <v>7</v>
      </c>
      <c r="W525">
        <v>46.793267</v>
      </c>
      <c r="X525">
        <v>3.271E-3</v>
      </c>
      <c r="Y525" t="s">
        <v>8</v>
      </c>
      <c r="Z525">
        <v>115.463493</v>
      </c>
      <c r="AA525">
        <v>4.3406E-2</v>
      </c>
      <c r="AB525" t="s">
        <v>9</v>
      </c>
      <c r="AC525">
        <v>1559.0528529999999</v>
      </c>
      <c r="AD525">
        <v>1.385561</v>
      </c>
      <c r="AE525" t="s">
        <v>10</v>
      </c>
      <c r="AF525">
        <v>2.1142999999999999E-2</v>
      </c>
      <c r="AG525">
        <v>5.8999999999999998E-5</v>
      </c>
      <c r="AH525" t="s">
        <v>11</v>
      </c>
      <c r="AI525">
        <v>0.98091099999999998</v>
      </c>
      <c r="AJ525">
        <v>5.0000000000000004E-6</v>
      </c>
      <c r="AK525" t="s">
        <v>12</v>
      </c>
      <c r="AL525">
        <v>2.68</v>
      </c>
      <c r="AM525">
        <v>351.93759999999997</v>
      </c>
    </row>
    <row r="526" spans="1:39" x14ac:dyDescent="0.25">
      <c r="A526" t="s">
        <v>161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2356.3672980000001</v>
      </c>
      <c r="I526">
        <v>2.8149009999999999</v>
      </c>
      <c r="J526" t="s">
        <v>3</v>
      </c>
      <c r="K526">
        <v>2353.7146250000001</v>
      </c>
      <c r="L526">
        <v>2.8042470000000002</v>
      </c>
      <c r="M526" t="s">
        <v>4</v>
      </c>
      <c r="N526">
        <v>110.74745299999999</v>
      </c>
      <c r="O526">
        <v>1.6886999999999999E-2</v>
      </c>
      <c r="P526" t="s">
        <v>5</v>
      </c>
      <c r="Q526">
        <v>279.45229499999999</v>
      </c>
      <c r="R526">
        <v>0.12709899999999999</v>
      </c>
      <c r="S526" t="s">
        <v>6</v>
      </c>
      <c r="T526">
        <v>56.006073999999998</v>
      </c>
      <c r="U526">
        <v>8.2819999999999994E-3</v>
      </c>
      <c r="V526" t="s">
        <v>7</v>
      </c>
      <c r="W526">
        <v>58.486071000000003</v>
      </c>
      <c r="X526">
        <v>4.7149999999999996E-3</v>
      </c>
      <c r="Y526" t="s">
        <v>8</v>
      </c>
      <c r="Z526">
        <v>144.48060799999999</v>
      </c>
      <c r="AA526">
        <v>7.7499999999999999E-2</v>
      </c>
      <c r="AB526" t="s">
        <v>9</v>
      </c>
      <c r="AC526">
        <v>1948.6459950000001</v>
      </c>
      <c r="AD526">
        <v>2.1643970000000001</v>
      </c>
      <c r="AE526" t="s">
        <v>10</v>
      </c>
      <c r="AF526">
        <v>1.9744999999999999E-2</v>
      </c>
      <c r="AG526">
        <v>5.5999999999999999E-5</v>
      </c>
      <c r="AH526" t="s">
        <v>11</v>
      </c>
      <c r="AI526">
        <v>0.98151900000000003</v>
      </c>
      <c r="AJ526">
        <v>9.0000000000000002E-6</v>
      </c>
      <c r="AK526" t="s">
        <v>12</v>
      </c>
      <c r="AL526">
        <v>7.02</v>
      </c>
      <c r="AM526">
        <v>1251.6196</v>
      </c>
    </row>
    <row r="527" spans="1:39" x14ac:dyDescent="0.25">
      <c r="A527" t="s">
        <v>161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2827.6372879999999</v>
      </c>
      <c r="I527">
        <v>3.6737799999999998</v>
      </c>
      <c r="J527" t="s">
        <v>3</v>
      </c>
      <c r="K527">
        <v>2824.4555890000001</v>
      </c>
      <c r="L527">
        <v>3.6616710000000001</v>
      </c>
      <c r="M527" t="s">
        <v>4</v>
      </c>
      <c r="N527">
        <v>132.89984200000001</v>
      </c>
      <c r="O527">
        <v>1.9857E-2</v>
      </c>
      <c r="P527" t="s">
        <v>5</v>
      </c>
      <c r="Q527">
        <v>335.48195600000003</v>
      </c>
      <c r="R527">
        <v>0.20197699999999999</v>
      </c>
      <c r="S527" t="s">
        <v>6</v>
      </c>
      <c r="T527">
        <v>67.204392999999996</v>
      </c>
      <c r="U527">
        <v>1.1050000000000001E-2</v>
      </c>
      <c r="V527" t="s">
        <v>7</v>
      </c>
      <c r="W527">
        <v>70.182462999999998</v>
      </c>
      <c r="X527">
        <v>5.2189999999999997E-3</v>
      </c>
      <c r="Y527" t="s">
        <v>8</v>
      </c>
      <c r="Z527">
        <v>173.51610600000001</v>
      </c>
      <c r="AA527">
        <v>0.13120100000000001</v>
      </c>
      <c r="AB527" t="s">
        <v>9</v>
      </c>
      <c r="AC527">
        <v>2338.2345009999999</v>
      </c>
      <c r="AD527">
        <v>2.7246160000000001</v>
      </c>
      <c r="AE527" t="s">
        <v>10</v>
      </c>
      <c r="AF527">
        <v>1.8356999999999998E-2</v>
      </c>
      <c r="AG527">
        <v>5.1999999999999997E-5</v>
      </c>
      <c r="AH527" t="s">
        <v>11</v>
      </c>
      <c r="AI527">
        <v>0.98165100000000005</v>
      </c>
      <c r="AJ527">
        <v>1.0000000000000001E-5</v>
      </c>
      <c r="AK527" t="s">
        <v>12</v>
      </c>
      <c r="AL527">
        <v>7.02</v>
      </c>
      <c r="AM527">
        <v>1251.6196</v>
      </c>
    </row>
    <row r="528" spans="1:39" x14ac:dyDescent="0.25">
      <c r="A528" t="s">
        <v>161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3298.8312609999998</v>
      </c>
      <c r="I528">
        <v>4.7103539999999997</v>
      </c>
      <c r="J528" t="s">
        <v>3</v>
      </c>
      <c r="K528">
        <v>3295.1201030000002</v>
      </c>
      <c r="L528">
        <v>4.7006810000000003</v>
      </c>
      <c r="M528" t="s">
        <v>4</v>
      </c>
      <c r="N528">
        <v>155.04111900000001</v>
      </c>
      <c r="O528">
        <v>2.1963E-2</v>
      </c>
      <c r="P528" t="s">
        <v>5</v>
      </c>
      <c r="Q528">
        <v>391.49051300000002</v>
      </c>
      <c r="R528">
        <v>0.286078</v>
      </c>
      <c r="S528" t="s">
        <v>6</v>
      </c>
      <c r="T528">
        <v>78.40155</v>
      </c>
      <c r="U528">
        <v>1.3649E-2</v>
      </c>
      <c r="V528" t="s">
        <v>7</v>
      </c>
      <c r="W528">
        <v>81.872382000000002</v>
      </c>
      <c r="X528">
        <v>6.1929999999999997E-3</v>
      </c>
      <c r="Y528" t="s">
        <v>8</v>
      </c>
      <c r="Z528">
        <v>202.54135500000001</v>
      </c>
      <c r="AA528">
        <v>0.20169300000000001</v>
      </c>
      <c r="AB528" t="s">
        <v>9</v>
      </c>
      <c r="AC528">
        <v>2727.7790869999999</v>
      </c>
      <c r="AD528">
        <v>3.6140629999999998</v>
      </c>
      <c r="AE528" t="s">
        <v>10</v>
      </c>
      <c r="AF528">
        <v>1.7063999999999999E-2</v>
      </c>
      <c r="AG528">
        <v>4.3999999999999999E-5</v>
      </c>
      <c r="AH528" t="s">
        <v>11</v>
      </c>
      <c r="AI528">
        <v>0.98227200000000003</v>
      </c>
      <c r="AJ528">
        <v>1.5E-5</v>
      </c>
      <c r="AK528" t="s">
        <v>12</v>
      </c>
      <c r="AL528">
        <v>10.64</v>
      </c>
      <c r="AM528">
        <v>1842.9104</v>
      </c>
    </row>
    <row r="529" spans="1:39" x14ac:dyDescent="0.25">
      <c r="A529" t="s">
        <v>161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3769.9384540000001</v>
      </c>
      <c r="I529">
        <v>5.7857760000000003</v>
      </c>
      <c r="J529" t="s">
        <v>3</v>
      </c>
      <c r="K529">
        <v>3765.69875</v>
      </c>
      <c r="L529">
        <v>5.7751039999999998</v>
      </c>
      <c r="M529" t="s">
        <v>4</v>
      </c>
      <c r="N529">
        <v>177.18279799999999</v>
      </c>
      <c r="O529">
        <v>2.3209E-2</v>
      </c>
      <c r="P529" t="s">
        <v>5</v>
      </c>
      <c r="Q529">
        <v>447.51334100000003</v>
      </c>
      <c r="R529">
        <v>0.37878000000000001</v>
      </c>
      <c r="S529" t="s">
        <v>6</v>
      </c>
      <c r="T529">
        <v>89.590500000000006</v>
      </c>
      <c r="U529">
        <v>1.6344000000000001E-2</v>
      </c>
      <c r="V529" t="s">
        <v>7</v>
      </c>
      <c r="W529">
        <v>93.570903999999999</v>
      </c>
      <c r="X529">
        <v>7.0850000000000002E-3</v>
      </c>
      <c r="Y529" t="s">
        <v>8</v>
      </c>
      <c r="Z529">
        <v>231.58279300000001</v>
      </c>
      <c r="AA529">
        <v>0.270818</v>
      </c>
      <c r="AB529" t="s">
        <v>9</v>
      </c>
      <c r="AC529">
        <v>3117.22235</v>
      </c>
      <c r="AD529">
        <v>4.3450660000000001</v>
      </c>
      <c r="AE529" t="s">
        <v>10</v>
      </c>
      <c r="AF529">
        <v>1.6552000000000001E-2</v>
      </c>
      <c r="AG529">
        <v>4.5000000000000003E-5</v>
      </c>
      <c r="AH529" t="s">
        <v>11</v>
      </c>
      <c r="AI529">
        <v>0.98255300000000001</v>
      </c>
      <c r="AJ529">
        <v>1.8E-5</v>
      </c>
      <c r="AK529" t="s">
        <v>12</v>
      </c>
      <c r="AL529">
        <v>10.64</v>
      </c>
      <c r="AM529">
        <v>1842.9104</v>
      </c>
    </row>
    <row r="530" spans="1:39" x14ac:dyDescent="0.25">
      <c r="A530" t="s">
        <v>161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4240.9949049999996</v>
      </c>
      <c r="I530">
        <v>7.0186510000000002</v>
      </c>
      <c r="J530" t="s">
        <v>3</v>
      </c>
      <c r="K530">
        <v>4236.2265369999996</v>
      </c>
      <c r="L530">
        <v>7.0091429999999999</v>
      </c>
      <c r="M530" t="s">
        <v>4</v>
      </c>
      <c r="N530">
        <v>199.32564199999999</v>
      </c>
      <c r="O530">
        <v>2.4215E-2</v>
      </c>
      <c r="P530" t="s">
        <v>5</v>
      </c>
      <c r="Q530">
        <v>503.51960100000002</v>
      </c>
      <c r="R530">
        <v>0.45824399999999998</v>
      </c>
      <c r="S530" t="s">
        <v>6</v>
      </c>
      <c r="T530">
        <v>100.790702</v>
      </c>
      <c r="U530">
        <v>1.7498E-2</v>
      </c>
      <c r="V530" t="s">
        <v>7</v>
      </c>
      <c r="W530">
        <v>105.266987</v>
      </c>
      <c r="X530">
        <v>7.7089999999999997E-3</v>
      </c>
      <c r="Y530" t="s">
        <v>8</v>
      </c>
      <c r="Z530">
        <v>260.59742499999999</v>
      </c>
      <c r="AA530">
        <v>0.34874500000000003</v>
      </c>
      <c r="AB530" t="s">
        <v>9</v>
      </c>
      <c r="AC530">
        <v>3506.6304</v>
      </c>
      <c r="AD530">
        <v>5.3184240000000003</v>
      </c>
      <c r="AE530" t="s">
        <v>10</v>
      </c>
      <c r="AF530">
        <v>1.5155999999999999E-2</v>
      </c>
      <c r="AG530">
        <v>3.1000000000000001E-5</v>
      </c>
      <c r="AH530" t="s">
        <v>11</v>
      </c>
      <c r="AI530">
        <v>0.982796</v>
      </c>
      <c r="AJ530">
        <v>2.0000000000000002E-5</v>
      </c>
      <c r="AK530" t="s">
        <v>12</v>
      </c>
      <c r="AL530">
        <v>10.64</v>
      </c>
      <c r="AM530">
        <v>1842.9104</v>
      </c>
    </row>
    <row r="531" spans="1:39" x14ac:dyDescent="0.25">
      <c r="A531" t="s">
        <v>161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4712.1525629999996</v>
      </c>
      <c r="I531">
        <v>8.4642239999999997</v>
      </c>
      <c r="J531" t="s">
        <v>3</v>
      </c>
      <c r="K531">
        <v>4706.8554780000004</v>
      </c>
      <c r="L531">
        <v>8.4590099999999993</v>
      </c>
      <c r="M531" t="s">
        <v>4</v>
      </c>
      <c r="N531">
        <v>221.479208</v>
      </c>
      <c r="O531">
        <v>2.4673E-2</v>
      </c>
      <c r="P531" t="s">
        <v>5</v>
      </c>
      <c r="Q531">
        <v>559.52997900000003</v>
      </c>
      <c r="R531">
        <v>0.58030499999999996</v>
      </c>
      <c r="S531" t="s">
        <v>6</v>
      </c>
      <c r="T531">
        <v>111.991514</v>
      </c>
      <c r="U531">
        <v>1.9661999999999999E-2</v>
      </c>
      <c r="V531" t="s">
        <v>7</v>
      </c>
      <c r="W531">
        <v>116.966638</v>
      </c>
      <c r="X531">
        <v>7.7650000000000002E-3</v>
      </c>
      <c r="Y531" t="s">
        <v>8</v>
      </c>
      <c r="Z531">
        <v>289.61229600000001</v>
      </c>
      <c r="AA531">
        <v>0.44940799999999997</v>
      </c>
      <c r="AB531" t="s">
        <v>9</v>
      </c>
      <c r="AC531">
        <v>3896.124507</v>
      </c>
      <c r="AD531">
        <v>6.3585789999999998</v>
      </c>
      <c r="AE531" t="s">
        <v>10</v>
      </c>
      <c r="AF531">
        <v>1.4692E-2</v>
      </c>
      <c r="AG531">
        <v>3.1999999999999999E-5</v>
      </c>
      <c r="AH531" t="s">
        <v>11</v>
      </c>
      <c r="AI531">
        <v>0.98284300000000002</v>
      </c>
      <c r="AJ531">
        <v>2.0000000000000002E-5</v>
      </c>
      <c r="AK531" t="s">
        <v>12</v>
      </c>
      <c r="AL531">
        <v>10.64</v>
      </c>
      <c r="AM531">
        <v>1842.9104</v>
      </c>
    </row>
    <row r="532" spans="1:39" x14ac:dyDescent="0.25">
      <c r="A532" t="s">
        <v>161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5183.343597</v>
      </c>
      <c r="I532">
        <v>9.7326339999999991</v>
      </c>
      <c r="J532" t="s">
        <v>3</v>
      </c>
      <c r="K532">
        <v>5177.5176439999996</v>
      </c>
      <c r="L532">
        <v>9.7252399999999994</v>
      </c>
      <c r="M532" t="s">
        <v>4</v>
      </c>
      <c r="N532">
        <v>243.622998</v>
      </c>
      <c r="O532">
        <v>2.6064E-2</v>
      </c>
      <c r="P532" t="s">
        <v>5</v>
      </c>
      <c r="Q532">
        <v>615.58919900000001</v>
      </c>
      <c r="R532">
        <v>0.62975899999999996</v>
      </c>
      <c r="S532" t="s">
        <v>6</v>
      </c>
      <c r="T532">
        <v>123.19856799999999</v>
      </c>
      <c r="U532">
        <v>2.1767000000000002E-2</v>
      </c>
      <c r="V532" t="s">
        <v>7</v>
      </c>
      <c r="W532">
        <v>128.66594799999999</v>
      </c>
      <c r="X532">
        <v>8.3129999999999992E-3</v>
      </c>
      <c r="Y532" t="s">
        <v>8</v>
      </c>
      <c r="Z532">
        <v>318.66788700000001</v>
      </c>
      <c r="AA532">
        <v>0.47914600000000002</v>
      </c>
      <c r="AB532" t="s">
        <v>9</v>
      </c>
      <c r="AC532">
        <v>4285.6127660000002</v>
      </c>
      <c r="AD532">
        <v>7.258699</v>
      </c>
      <c r="AE532" t="s">
        <v>10</v>
      </c>
      <c r="AF532">
        <v>1.4328E-2</v>
      </c>
      <c r="AG532">
        <v>2.8E-5</v>
      </c>
      <c r="AH532" t="s">
        <v>11</v>
      </c>
      <c r="AI532">
        <v>0.98284400000000005</v>
      </c>
      <c r="AJ532">
        <v>2.0000000000000002E-5</v>
      </c>
      <c r="AK532" t="s">
        <v>12</v>
      </c>
      <c r="AL532">
        <v>10.64</v>
      </c>
      <c r="AM532">
        <v>1842.9104</v>
      </c>
    </row>
    <row r="533" spans="1:39" x14ac:dyDescent="0.25">
      <c r="A533" t="s">
        <v>161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5654.5071040000003</v>
      </c>
      <c r="I533">
        <v>11.133193</v>
      </c>
      <c r="J533" t="s">
        <v>3</v>
      </c>
      <c r="K533">
        <v>5648.1516540000002</v>
      </c>
      <c r="L533">
        <v>11.124314</v>
      </c>
      <c r="M533" t="s">
        <v>4</v>
      </c>
      <c r="N533">
        <v>265.79102699999999</v>
      </c>
      <c r="O533">
        <v>4.2110000000000002E-2</v>
      </c>
      <c r="P533" t="s">
        <v>5</v>
      </c>
      <c r="Q533">
        <v>671.61999800000001</v>
      </c>
      <c r="R533">
        <v>0.71354600000000001</v>
      </c>
      <c r="S533" t="s">
        <v>6</v>
      </c>
      <c r="T533">
        <v>134.397817</v>
      </c>
      <c r="U533">
        <v>2.1229999999999999E-2</v>
      </c>
      <c r="V533" t="s">
        <v>7</v>
      </c>
      <c r="W533">
        <v>140.36425600000001</v>
      </c>
      <c r="X533">
        <v>8.6449999999999999E-3</v>
      </c>
      <c r="Y533" t="s">
        <v>8</v>
      </c>
      <c r="Z533">
        <v>347.707133</v>
      </c>
      <c r="AA533">
        <v>0.54773000000000005</v>
      </c>
      <c r="AB533" t="s">
        <v>9</v>
      </c>
      <c r="AC533">
        <v>4675.0770640000001</v>
      </c>
      <c r="AD533">
        <v>8.2998790000000007</v>
      </c>
      <c r="AE533" t="s">
        <v>10</v>
      </c>
      <c r="AF533">
        <v>1.3834000000000001E-2</v>
      </c>
      <c r="AG533">
        <v>2.4000000000000001E-5</v>
      </c>
      <c r="AH533" t="s">
        <v>11</v>
      </c>
      <c r="AI533">
        <v>0.98285599999999995</v>
      </c>
      <c r="AJ533">
        <v>2.0000000000000002E-5</v>
      </c>
      <c r="AK533" t="s">
        <v>12</v>
      </c>
      <c r="AL533">
        <v>13.66</v>
      </c>
      <c r="AM533">
        <v>2225.5444000000002</v>
      </c>
    </row>
    <row r="534" spans="1:39" x14ac:dyDescent="0.25">
      <c r="A534" t="s">
        <v>161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6125.7418889999999</v>
      </c>
      <c r="I534">
        <v>13.228179000000001</v>
      </c>
      <c r="J534" t="s">
        <v>3</v>
      </c>
      <c r="K534">
        <v>6118.8579369999998</v>
      </c>
      <c r="L534">
        <v>13.222187999999999</v>
      </c>
      <c r="M534" t="s">
        <v>4</v>
      </c>
      <c r="N534">
        <v>287.93612200000001</v>
      </c>
      <c r="O534">
        <v>4.5803999999999997E-2</v>
      </c>
      <c r="P534" t="s">
        <v>5</v>
      </c>
      <c r="Q534">
        <v>727.65209100000004</v>
      </c>
      <c r="R534">
        <v>0.810195</v>
      </c>
      <c r="S534" t="s">
        <v>6</v>
      </c>
      <c r="T534">
        <v>145.600188</v>
      </c>
      <c r="U534">
        <v>2.1652999999999999E-2</v>
      </c>
      <c r="V534" t="s">
        <v>7</v>
      </c>
      <c r="W534">
        <v>152.067047</v>
      </c>
      <c r="X534">
        <v>1.0848E-2</v>
      </c>
      <c r="Y534" t="s">
        <v>8</v>
      </c>
      <c r="Z534">
        <v>376.73816499999998</v>
      </c>
      <c r="AA534">
        <v>0.61487000000000003</v>
      </c>
      <c r="AB534" t="s">
        <v>9</v>
      </c>
      <c r="AC534">
        <v>5064.6367520000003</v>
      </c>
      <c r="AD534">
        <v>9.8943689999999993</v>
      </c>
      <c r="AE534" t="s">
        <v>10</v>
      </c>
      <c r="AF534">
        <v>1.3462E-2</v>
      </c>
      <c r="AG534">
        <v>1.9000000000000001E-5</v>
      </c>
      <c r="AH534" t="s">
        <v>11</v>
      </c>
      <c r="AI534">
        <v>0.98285900000000004</v>
      </c>
      <c r="AJ534">
        <v>2.0000000000000002E-5</v>
      </c>
      <c r="AK534" t="s">
        <v>12</v>
      </c>
      <c r="AL534">
        <v>13.66</v>
      </c>
      <c r="AM534">
        <v>2225.5444000000002</v>
      </c>
    </row>
    <row r="535" spans="1:39" x14ac:dyDescent="0.25">
      <c r="A535" t="s">
        <v>161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6596.9821629999997</v>
      </c>
      <c r="I535">
        <v>14.743537</v>
      </c>
      <c r="J535" t="s">
        <v>3</v>
      </c>
      <c r="K535">
        <v>6589.5689410000005</v>
      </c>
      <c r="L535">
        <v>14.739848</v>
      </c>
      <c r="M535" t="s">
        <v>4</v>
      </c>
      <c r="N535">
        <v>310.075131</v>
      </c>
      <c r="O535">
        <v>4.5864000000000002E-2</v>
      </c>
      <c r="P535" t="s">
        <v>5</v>
      </c>
      <c r="Q535">
        <v>783.70768999999996</v>
      </c>
      <c r="R535">
        <v>0.88885599999999998</v>
      </c>
      <c r="S535" t="s">
        <v>6</v>
      </c>
      <c r="T535">
        <v>156.79984200000001</v>
      </c>
      <c r="U535">
        <v>2.1755E-2</v>
      </c>
      <c r="V535" t="s">
        <v>7</v>
      </c>
      <c r="W535">
        <v>163.76475300000001</v>
      </c>
      <c r="X535">
        <v>1.1087E-2</v>
      </c>
      <c r="Y535" t="s">
        <v>8</v>
      </c>
      <c r="Z535">
        <v>405.80080600000002</v>
      </c>
      <c r="AA535">
        <v>0.68653699999999995</v>
      </c>
      <c r="AB535" t="s">
        <v>9</v>
      </c>
      <c r="AC535">
        <v>5454.1837939999996</v>
      </c>
      <c r="AD535">
        <v>11.033272999999999</v>
      </c>
      <c r="AE535" t="s">
        <v>10</v>
      </c>
      <c r="AF535">
        <v>1.3443999999999999E-2</v>
      </c>
      <c r="AG535">
        <v>1.9000000000000001E-5</v>
      </c>
      <c r="AH535" t="s">
        <v>11</v>
      </c>
      <c r="AI535">
        <v>0.98287500000000005</v>
      </c>
      <c r="AJ535">
        <v>1.9000000000000001E-5</v>
      </c>
      <c r="AK535" t="s">
        <v>12</v>
      </c>
      <c r="AL535">
        <v>17.62</v>
      </c>
      <c r="AM535">
        <v>2885.7556</v>
      </c>
    </row>
    <row r="536" spans="1:39" x14ac:dyDescent="0.25">
      <c r="A536" t="s">
        <v>161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7068.2030830000003</v>
      </c>
      <c r="I536">
        <v>16.050685999999999</v>
      </c>
      <c r="J536" t="s">
        <v>3</v>
      </c>
      <c r="K536">
        <v>7060.2599469999996</v>
      </c>
      <c r="L536">
        <v>16.040309000000001</v>
      </c>
      <c r="M536" t="s">
        <v>4</v>
      </c>
      <c r="N536">
        <v>332.21106900000001</v>
      </c>
      <c r="O536">
        <v>4.6649999999999997E-2</v>
      </c>
      <c r="P536" t="s">
        <v>5</v>
      </c>
      <c r="Q536">
        <v>839.78128700000002</v>
      </c>
      <c r="R536">
        <v>0.97428099999999995</v>
      </c>
      <c r="S536" t="s">
        <v>6</v>
      </c>
      <c r="T536">
        <v>168.000428</v>
      </c>
      <c r="U536">
        <v>2.1221E-2</v>
      </c>
      <c r="V536" t="s">
        <v>7</v>
      </c>
      <c r="W536">
        <v>175.463427</v>
      </c>
      <c r="X536">
        <v>1.1786E-2</v>
      </c>
      <c r="Y536" t="s">
        <v>8</v>
      </c>
      <c r="Z536">
        <v>434.87582800000001</v>
      </c>
      <c r="AA536">
        <v>0.77424700000000002</v>
      </c>
      <c r="AB536" t="s">
        <v>9</v>
      </c>
      <c r="AC536">
        <v>5843.6947019999998</v>
      </c>
      <c r="AD536">
        <v>12.09728</v>
      </c>
      <c r="AE536" t="s">
        <v>10</v>
      </c>
      <c r="AF536">
        <v>1.2985E-2</v>
      </c>
      <c r="AG536">
        <v>1.4E-5</v>
      </c>
      <c r="AH536" t="s">
        <v>11</v>
      </c>
      <c r="AI536">
        <v>0.98300900000000002</v>
      </c>
      <c r="AJ536">
        <v>2.0000000000000002E-5</v>
      </c>
      <c r="AK536" t="s">
        <v>12</v>
      </c>
      <c r="AL536">
        <v>17.62</v>
      </c>
      <c r="AM536">
        <v>2885.7556</v>
      </c>
    </row>
    <row r="537" spans="1:39" x14ac:dyDescent="0.25">
      <c r="A537" t="s">
        <v>161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7539.3577109999997</v>
      </c>
      <c r="I537">
        <v>18.175370000000001</v>
      </c>
      <c r="J537" t="s">
        <v>3</v>
      </c>
      <c r="K537">
        <v>7530.8852749999996</v>
      </c>
      <c r="L537">
        <v>18.143916000000001</v>
      </c>
      <c r="M537" t="s">
        <v>4</v>
      </c>
      <c r="N537">
        <v>354.36254100000002</v>
      </c>
      <c r="O537">
        <v>4.8582E-2</v>
      </c>
      <c r="P537" t="s">
        <v>5</v>
      </c>
      <c r="Q537">
        <v>895.84722899999997</v>
      </c>
      <c r="R537">
        <v>1.0568200000000001</v>
      </c>
      <c r="S537" t="s">
        <v>6</v>
      </c>
      <c r="T537">
        <v>179.19590299999999</v>
      </c>
      <c r="U537">
        <v>2.368E-2</v>
      </c>
      <c r="V537" t="s">
        <v>7</v>
      </c>
      <c r="W537">
        <v>187.16443699999999</v>
      </c>
      <c r="X537">
        <v>1.204E-2</v>
      </c>
      <c r="Y537" t="s">
        <v>8</v>
      </c>
      <c r="Z537">
        <v>463.94669299999998</v>
      </c>
      <c r="AA537">
        <v>0.85620300000000005</v>
      </c>
      <c r="AB537" t="s">
        <v>9</v>
      </c>
      <c r="AC537">
        <v>6233.1335730000001</v>
      </c>
      <c r="AD537">
        <v>13.734082000000001</v>
      </c>
      <c r="AE537" t="s">
        <v>10</v>
      </c>
      <c r="AF537">
        <v>1.2959999999999999E-2</v>
      </c>
      <c r="AG537">
        <v>1.4E-5</v>
      </c>
      <c r="AH537" t="s">
        <v>11</v>
      </c>
      <c r="AI537">
        <v>0.98327299999999995</v>
      </c>
      <c r="AJ537">
        <v>2.0999999999999999E-5</v>
      </c>
      <c r="AK537" t="s">
        <v>12</v>
      </c>
      <c r="AL537">
        <v>17.62</v>
      </c>
      <c r="AM537">
        <v>2885.7556</v>
      </c>
    </row>
    <row r="538" spans="1:39" x14ac:dyDescent="0.25">
      <c r="A538" t="s">
        <v>161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8010.5364470000004</v>
      </c>
      <c r="I538">
        <v>20.126638</v>
      </c>
      <c r="J538" t="s">
        <v>3</v>
      </c>
      <c r="K538">
        <v>8001.5346149999996</v>
      </c>
      <c r="L538">
        <v>20.086040000000001</v>
      </c>
      <c r="M538" t="s">
        <v>4</v>
      </c>
      <c r="N538">
        <v>376.51714800000002</v>
      </c>
      <c r="O538">
        <v>4.7518999999999999E-2</v>
      </c>
      <c r="P538" t="s">
        <v>5</v>
      </c>
      <c r="Q538">
        <v>951.86899900000003</v>
      </c>
      <c r="R538">
        <v>1.1740409999999999</v>
      </c>
      <c r="S538" t="s">
        <v>6</v>
      </c>
      <c r="T538">
        <v>190.39142000000001</v>
      </c>
      <c r="U538">
        <v>2.5627E-2</v>
      </c>
      <c r="V538" t="s">
        <v>7</v>
      </c>
      <c r="W538">
        <v>198.86451199999999</v>
      </c>
      <c r="X538">
        <v>1.2743000000000001E-2</v>
      </c>
      <c r="Y538" t="s">
        <v>8</v>
      </c>
      <c r="Z538">
        <v>492.97404799999998</v>
      </c>
      <c r="AA538">
        <v>0.96548800000000001</v>
      </c>
      <c r="AB538" t="s">
        <v>9</v>
      </c>
      <c r="AC538">
        <v>6622.6364830000002</v>
      </c>
      <c r="AD538">
        <v>15.421286</v>
      </c>
      <c r="AE538" t="s">
        <v>10</v>
      </c>
      <c r="AF538">
        <v>1.2947999999999999E-2</v>
      </c>
      <c r="AG538">
        <v>1.4E-5</v>
      </c>
      <c r="AH538" t="s">
        <v>11</v>
      </c>
      <c r="AI538">
        <v>0.98328099999999996</v>
      </c>
      <c r="AJ538">
        <v>2.0999999999999999E-5</v>
      </c>
      <c r="AK538" t="s">
        <v>12</v>
      </c>
      <c r="AL538">
        <v>17.62</v>
      </c>
      <c r="AM538">
        <v>2885.7556</v>
      </c>
    </row>
    <row r="539" spans="1:39" x14ac:dyDescent="0.25">
      <c r="A539" t="s">
        <v>161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8481.8473510000003</v>
      </c>
      <c r="I539">
        <v>21.672857</v>
      </c>
      <c r="J539" t="s">
        <v>3</v>
      </c>
      <c r="K539">
        <v>8472.3160950000001</v>
      </c>
      <c r="L539">
        <v>21.629266999999999</v>
      </c>
      <c r="M539" t="s">
        <v>4</v>
      </c>
      <c r="N539">
        <v>398.66733099999999</v>
      </c>
      <c r="O539">
        <v>4.7305E-2</v>
      </c>
      <c r="P539" t="s">
        <v>5</v>
      </c>
      <c r="Q539">
        <v>1007.9810189999999</v>
      </c>
      <c r="R539">
        <v>1.190974</v>
      </c>
      <c r="S539" t="s">
        <v>6</v>
      </c>
      <c r="T539">
        <v>201.58813000000001</v>
      </c>
      <c r="U539">
        <v>2.6359E-2</v>
      </c>
      <c r="V539" t="s">
        <v>7</v>
      </c>
      <c r="W539">
        <v>210.565639</v>
      </c>
      <c r="X539">
        <v>1.2774000000000001E-2</v>
      </c>
      <c r="Y539" t="s">
        <v>8</v>
      </c>
      <c r="Z539">
        <v>522.08788000000004</v>
      </c>
      <c r="AA539">
        <v>0.97868200000000005</v>
      </c>
      <c r="AB539" t="s">
        <v>9</v>
      </c>
      <c r="AC539">
        <v>7012.1859759999998</v>
      </c>
      <c r="AD539">
        <v>16.501709000000002</v>
      </c>
      <c r="AE539" t="s">
        <v>10</v>
      </c>
      <c r="AF539">
        <v>1.2885000000000001E-2</v>
      </c>
      <c r="AG539">
        <v>1.4E-5</v>
      </c>
      <c r="AH539" t="s">
        <v>11</v>
      </c>
      <c r="AI539">
        <v>0.98328099999999996</v>
      </c>
      <c r="AJ539">
        <v>2.0999999999999999E-5</v>
      </c>
      <c r="AK539" t="s">
        <v>12</v>
      </c>
      <c r="AL539">
        <v>17.62</v>
      </c>
      <c r="AM539">
        <v>2885.7556</v>
      </c>
    </row>
    <row r="540" spans="1:39" x14ac:dyDescent="0.25">
      <c r="A540" t="s">
        <v>161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8953.0721969999995</v>
      </c>
      <c r="I540">
        <v>24.452497999999999</v>
      </c>
      <c r="J540" t="s">
        <v>3</v>
      </c>
      <c r="K540">
        <v>8943.0124130000004</v>
      </c>
      <c r="L540">
        <v>24.403462000000001</v>
      </c>
      <c r="M540" t="s">
        <v>4</v>
      </c>
      <c r="N540">
        <v>420.81317799999999</v>
      </c>
      <c r="O540">
        <v>4.879E-2</v>
      </c>
      <c r="P540" t="s">
        <v>5</v>
      </c>
      <c r="Q540">
        <v>1064.076176</v>
      </c>
      <c r="R540">
        <v>1.2604930000000001</v>
      </c>
      <c r="S540" t="s">
        <v>6</v>
      </c>
      <c r="T540">
        <v>212.782566</v>
      </c>
      <c r="U540">
        <v>2.9082E-2</v>
      </c>
      <c r="V540" t="s">
        <v>7</v>
      </c>
      <c r="W540">
        <v>222.26876200000001</v>
      </c>
      <c r="X540">
        <v>1.3236E-2</v>
      </c>
      <c r="Y540" t="s">
        <v>8</v>
      </c>
      <c r="Z540">
        <v>551.18824300000006</v>
      </c>
      <c r="AA540">
        <v>1.0273909999999999</v>
      </c>
      <c r="AB540" t="s">
        <v>9</v>
      </c>
      <c r="AC540">
        <v>7401.6710329999996</v>
      </c>
      <c r="AD540">
        <v>18.417285</v>
      </c>
      <c r="AE540" t="s">
        <v>10</v>
      </c>
      <c r="AF540">
        <v>1.2763999999999999E-2</v>
      </c>
      <c r="AG540">
        <v>1.4E-5</v>
      </c>
      <c r="AH540" t="s">
        <v>11</v>
      </c>
      <c r="AI540">
        <v>0.98355899999999996</v>
      </c>
      <c r="AJ540">
        <v>2.4000000000000001E-5</v>
      </c>
      <c r="AK540" t="s">
        <v>12</v>
      </c>
      <c r="AL540">
        <v>17.62</v>
      </c>
      <c r="AM540">
        <v>2885.7556</v>
      </c>
    </row>
    <row r="541" spans="1:39" x14ac:dyDescent="0.25">
      <c r="A541" t="s">
        <v>161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9424.2928580000007</v>
      </c>
      <c r="I541">
        <v>26.052330999999999</v>
      </c>
      <c r="J541" t="s">
        <v>3</v>
      </c>
      <c r="K541">
        <v>9413.7049129999996</v>
      </c>
      <c r="L541">
        <v>26.004819999999999</v>
      </c>
      <c r="M541" t="s">
        <v>4</v>
      </c>
      <c r="N541">
        <v>442.96393399999999</v>
      </c>
      <c r="O541">
        <v>5.4419000000000002E-2</v>
      </c>
      <c r="P541" t="s">
        <v>5</v>
      </c>
      <c r="Q541">
        <v>1120.1505480000001</v>
      </c>
      <c r="R541">
        <v>1.340069</v>
      </c>
      <c r="S541" t="s">
        <v>6</v>
      </c>
      <c r="T541">
        <v>223.97609700000001</v>
      </c>
      <c r="U541">
        <v>3.0724999999999999E-2</v>
      </c>
      <c r="V541" t="s">
        <v>7</v>
      </c>
      <c r="W541">
        <v>233.97573299999999</v>
      </c>
      <c r="X541">
        <v>1.4017999999999999E-2</v>
      </c>
      <c r="Y541" t="s">
        <v>8</v>
      </c>
      <c r="Z541">
        <v>580.263867</v>
      </c>
      <c r="AA541">
        <v>1.0996459999999999</v>
      </c>
      <c r="AB541" t="s">
        <v>9</v>
      </c>
      <c r="AC541">
        <v>7791.1677040000004</v>
      </c>
      <c r="AD541">
        <v>19.550277000000001</v>
      </c>
      <c r="AE541" t="s">
        <v>10</v>
      </c>
      <c r="AF541">
        <v>1.2652E-2</v>
      </c>
      <c r="AG541">
        <v>1.4E-5</v>
      </c>
      <c r="AH541" t="s">
        <v>11</v>
      </c>
      <c r="AI541">
        <v>0.98370100000000005</v>
      </c>
      <c r="AJ541">
        <v>2.4000000000000001E-5</v>
      </c>
      <c r="AK541" t="s">
        <v>12</v>
      </c>
      <c r="AL541">
        <v>17.62</v>
      </c>
      <c r="AM541">
        <v>2885.7556</v>
      </c>
    </row>
    <row r="542" spans="1:39" x14ac:dyDescent="0.25">
      <c r="A542" t="s">
        <v>162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162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162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162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162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162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162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162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162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162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162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162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162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162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162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162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162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162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162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162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163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408.917709</v>
      </c>
      <c r="I562">
        <v>0.237647</v>
      </c>
      <c r="J562" t="s">
        <v>3</v>
      </c>
      <c r="K562">
        <v>408.38864000000001</v>
      </c>
      <c r="L562">
        <v>0.237349</v>
      </c>
      <c r="M562" t="s">
        <v>4</v>
      </c>
      <c r="N562">
        <v>22.134719</v>
      </c>
      <c r="O562">
        <v>3.5300000000000002E-4</v>
      </c>
      <c r="P562" t="s">
        <v>5</v>
      </c>
      <c r="Q562">
        <v>0</v>
      </c>
      <c r="R562">
        <v>0</v>
      </c>
      <c r="S562" t="s">
        <v>6</v>
      </c>
      <c r="T562">
        <v>11.102368</v>
      </c>
      <c r="U562">
        <v>4.2099999999999999E-4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2.6757E-2</v>
      </c>
      <c r="AD562">
        <v>4.3000000000000002E-5</v>
      </c>
      <c r="AE562" t="s">
        <v>10</v>
      </c>
      <c r="AF562">
        <v>0</v>
      </c>
      <c r="AG562">
        <v>0</v>
      </c>
      <c r="AH562" t="s">
        <v>11</v>
      </c>
      <c r="AI562">
        <v>0.97627399999999998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163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817.76371900000004</v>
      </c>
      <c r="I563">
        <v>0.51221700000000003</v>
      </c>
      <c r="J563" t="s">
        <v>3</v>
      </c>
      <c r="K563">
        <v>816.70606399999997</v>
      </c>
      <c r="L563">
        <v>0.51170800000000005</v>
      </c>
      <c r="M563" t="s">
        <v>4</v>
      </c>
      <c r="N563">
        <v>44.270961999999997</v>
      </c>
      <c r="O563">
        <v>8.9099999999999997E-4</v>
      </c>
      <c r="P563" t="s">
        <v>5</v>
      </c>
      <c r="Q563">
        <v>0</v>
      </c>
      <c r="R563">
        <v>0</v>
      </c>
      <c r="S563" t="s">
        <v>6</v>
      </c>
      <c r="T563">
        <v>22.200931000000001</v>
      </c>
      <c r="U563">
        <v>6.7100000000000005E-4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2.3642E-2</v>
      </c>
      <c r="AD563">
        <v>5.5999999999999999E-5</v>
      </c>
      <c r="AE563" t="s">
        <v>10</v>
      </c>
      <c r="AF563">
        <v>0</v>
      </c>
      <c r="AG563">
        <v>0</v>
      </c>
      <c r="AH563" t="s">
        <v>11</v>
      </c>
      <c r="AI563">
        <v>0.979182</v>
      </c>
      <c r="AJ563">
        <v>2.0999999999999999E-5</v>
      </c>
      <c r="AK563" t="s">
        <v>12</v>
      </c>
      <c r="AL563">
        <v>0</v>
      </c>
      <c r="AM563">
        <v>0</v>
      </c>
    </row>
    <row r="564" spans="1:39" x14ac:dyDescent="0.25">
      <c r="A564" t="s">
        <v>163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1226.570541</v>
      </c>
      <c r="I564">
        <v>0.94666499999999998</v>
      </c>
      <c r="J564" t="s">
        <v>3</v>
      </c>
      <c r="K564">
        <v>1224.98387</v>
      </c>
      <c r="L564">
        <v>0.94746799999999998</v>
      </c>
      <c r="M564" t="s">
        <v>4</v>
      </c>
      <c r="N564">
        <v>66.413621000000006</v>
      </c>
      <c r="O564">
        <v>5.8240000000000002E-3</v>
      </c>
      <c r="P564" t="s">
        <v>5</v>
      </c>
      <c r="Q564">
        <v>0</v>
      </c>
      <c r="R564">
        <v>0</v>
      </c>
      <c r="S564" t="s">
        <v>6</v>
      </c>
      <c r="T564">
        <v>33.296365999999999</v>
      </c>
      <c r="U564">
        <v>8.1499999999999997E-4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2.2970999999999998E-2</v>
      </c>
      <c r="AD564">
        <v>5.7000000000000003E-5</v>
      </c>
      <c r="AE564" t="s">
        <v>10</v>
      </c>
      <c r="AF564">
        <v>0</v>
      </c>
      <c r="AG564">
        <v>0</v>
      </c>
      <c r="AH564" t="s">
        <v>11</v>
      </c>
      <c r="AI564">
        <v>0.98033999999999999</v>
      </c>
      <c r="AJ564">
        <v>7.9999999999999996E-6</v>
      </c>
      <c r="AK564" t="s">
        <v>12</v>
      </c>
      <c r="AL564">
        <v>0</v>
      </c>
      <c r="AM564">
        <v>0</v>
      </c>
    </row>
    <row r="565" spans="1:39" x14ac:dyDescent="0.25">
      <c r="A565" t="s">
        <v>163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1635.3410980000001</v>
      </c>
      <c r="I565">
        <v>1.4553959999999999</v>
      </c>
      <c r="J565" t="s">
        <v>3</v>
      </c>
      <c r="K565">
        <v>1633.225588</v>
      </c>
      <c r="L565">
        <v>1.4566889999999999</v>
      </c>
      <c r="M565" t="s">
        <v>4</v>
      </c>
      <c r="N565">
        <v>88.551445000000001</v>
      </c>
      <c r="O565">
        <v>7.2960000000000004E-3</v>
      </c>
      <c r="P565" t="s">
        <v>5</v>
      </c>
      <c r="Q565">
        <v>0</v>
      </c>
      <c r="R565">
        <v>0</v>
      </c>
      <c r="S565" t="s">
        <v>6</v>
      </c>
      <c r="T565">
        <v>44.395142999999997</v>
      </c>
      <c r="U565">
        <v>1.3450000000000001E-3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2.1691999999999999E-2</v>
      </c>
      <c r="AD565">
        <v>5.8999999999999998E-5</v>
      </c>
      <c r="AE565" t="s">
        <v>10</v>
      </c>
      <c r="AF565">
        <v>0</v>
      </c>
      <c r="AG565">
        <v>0</v>
      </c>
      <c r="AH565" t="s">
        <v>11</v>
      </c>
      <c r="AI565">
        <v>0.98063800000000001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163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2044.1505420000001</v>
      </c>
      <c r="I566">
        <v>1.956472</v>
      </c>
      <c r="J566" t="s">
        <v>3</v>
      </c>
      <c r="K566">
        <v>2041.506408</v>
      </c>
      <c r="L566">
        <v>1.958151</v>
      </c>
      <c r="M566" t="s">
        <v>4</v>
      </c>
      <c r="N566">
        <v>110.694288</v>
      </c>
      <c r="O566">
        <v>1.0071999999999999E-2</v>
      </c>
      <c r="P566" t="s">
        <v>5</v>
      </c>
      <c r="Q566">
        <v>0</v>
      </c>
      <c r="R566">
        <v>0</v>
      </c>
      <c r="S566" t="s">
        <v>6</v>
      </c>
      <c r="T566">
        <v>55.490647000000003</v>
      </c>
      <c r="U566">
        <v>1.645E-3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2.0268999999999999E-2</v>
      </c>
      <c r="AD566">
        <v>5.8999999999999998E-5</v>
      </c>
      <c r="AE566" t="s">
        <v>10</v>
      </c>
      <c r="AF566">
        <v>0</v>
      </c>
      <c r="AG566">
        <v>0</v>
      </c>
      <c r="AH566" t="s">
        <v>11</v>
      </c>
      <c r="AI566">
        <v>0.98120099999999999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163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2452.957793</v>
      </c>
      <c r="I567">
        <v>2.614045</v>
      </c>
      <c r="J567" t="s">
        <v>3</v>
      </c>
      <c r="K567">
        <v>2449.7855359999999</v>
      </c>
      <c r="L567">
        <v>2.6160380000000001</v>
      </c>
      <c r="M567" t="s">
        <v>4</v>
      </c>
      <c r="N567">
        <v>132.82439099999999</v>
      </c>
      <c r="O567">
        <v>1.0286E-2</v>
      </c>
      <c r="P567" t="s">
        <v>5</v>
      </c>
      <c r="Q567">
        <v>0</v>
      </c>
      <c r="R567">
        <v>0</v>
      </c>
      <c r="S567" t="s">
        <v>6</v>
      </c>
      <c r="T567">
        <v>66.589956999999998</v>
      </c>
      <c r="U567">
        <v>2.1670000000000001E-3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1.9761999999999998E-2</v>
      </c>
      <c r="AD567">
        <v>5.8E-5</v>
      </c>
      <c r="AE567" t="s">
        <v>10</v>
      </c>
      <c r="AF567">
        <v>0</v>
      </c>
      <c r="AG567">
        <v>0</v>
      </c>
      <c r="AH567" t="s">
        <v>11</v>
      </c>
      <c r="AI567">
        <v>0.98127500000000001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163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2861.7102100000002</v>
      </c>
      <c r="I568">
        <v>3.2085020000000002</v>
      </c>
      <c r="J568" t="s">
        <v>3</v>
      </c>
      <c r="K568">
        <v>2858.0097000000001</v>
      </c>
      <c r="L568">
        <v>3.209781</v>
      </c>
      <c r="M568" t="s">
        <v>4</v>
      </c>
      <c r="N568">
        <v>154.968233</v>
      </c>
      <c r="O568">
        <v>1.1011E-2</v>
      </c>
      <c r="P568" t="s">
        <v>5</v>
      </c>
      <c r="Q568">
        <v>0</v>
      </c>
      <c r="R568">
        <v>0</v>
      </c>
      <c r="S568" t="s">
        <v>6</v>
      </c>
      <c r="T568">
        <v>77.69238</v>
      </c>
      <c r="U568">
        <v>3.1719999999999999E-3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1.9642E-2</v>
      </c>
      <c r="AD568">
        <v>5.5999999999999999E-5</v>
      </c>
      <c r="AE568" t="s">
        <v>10</v>
      </c>
      <c r="AF568">
        <v>0</v>
      </c>
      <c r="AG568">
        <v>0</v>
      </c>
      <c r="AH568" t="s">
        <v>11</v>
      </c>
      <c r="AI568">
        <v>0.98149900000000001</v>
      </c>
      <c r="AJ568">
        <v>9.0000000000000002E-6</v>
      </c>
      <c r="AK568" t="s">
        <v>12</v>
      </c>
      <c r="AL568">
        <v>0</v>
      </c>
      <c r="AM568">
        <v>0</v>
      </c>
    </row>
    <row r="569" spans="1:39" x14ac:dyDescent="0.25">
      <c r="A569" t="s">
        <v>163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3270.3896869999999</v>
      </c>
      <c r="I569">
        <v>4.0941679999999998</v>
      </c>
      <c r="J569" t="s">
        <v>3</v>
      </c>
      <c r="K569">
        <v>3266.1608430000001</v>
      </c>
      <c r="L569">
        <v>4.0930070000000001</v>
      </c>
      <c r="M569" t="s">
        <v>4</v>
      </c>
      <c r="N569">
        <v>177.10430500000001</v>
      </c>
      <c r="O569">
        <v>1.189E-2</v>
      </c>
      <c r="P569" t="s">
        <v>5</v>
      </c>
      <c r="Q569">
        <v>0</v>
      </c>
      <c r="R569">
        <v>0</v>
      </c>
      <c r="S569" t="s">
        <v>6</v>
      </c>
      <c r="T569">
        <v>88.790781999999993</v>
      </c>
      <c r="U569">
        <v>3.699E-3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1.8256999999999999E-2</v>
      </c>
      <c r="AD569">
        <v>5.1999999999999997E-5</v>
      </c>
      <c r="AE569" t="s">
        <v>10</v>
      </c>
      <c r="AF569">
        <v>0</v>
      </c>
      <c r="AG569">
        <v>0</v>
      </c>
      <c r="AH569" t="s">
        <v>11</v>
      </c>
      <c r="AI569">
        <v>0.98155700000000001</v>
      </c>
      <c r="AJ569">
        <v>9.0000000000000002E-6</v>
      </c>
      <c r="AK569" t="s">
        <v>12</v>
      </c>
      <c r="AL569">
        <v>0</v>
      </c>
      <c r="AM569">
        <v>0</v>
      </c>
    </row>
    <row r="570" spans="1:39" x14ac:dyDescent="0.25">
      <c r="A570" t="s">
        <v>163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3679.1479939999999</v>
      </c>
      <c r="I570">
        <v>4.6342090000000002</v>
      </c>
      <c r="J570" t="s">
        <v>3</v>
      </c>
      <c r="K570">
        <v>3674.3901179999998</v>
      </c>
      <c r="L570">
        <v>4.6350610000000003</v>
      </c>
      <c r="M570" t="s">
        <v>4</v>
      </c>
      <c r="N570">
        <v>199.23834099999999</v>
      </c>
      <c r="O570">
        <v>1.3213000000000001E-2</v>
      </c>
      <c r="P570" t="s">
        <v>5</v>
      </c>
      <c r="Q570">
        <v>0</v>
      </c>
      <c r="R570">
        <v>0</v>
      </c>
      <c r="S570" t="s">
        <v>6</v>
      </c>
      <c r="T570">
        <v>99.887445</v>
      </c>
      <c r="U570">
        <v>4.0249999999999999E-3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1.7920999999999999E-2</v>
      </c>
      <c r="AD570">
        <v>5.0000000000000002E-5</v>
      </c>
      <c r="AE570" t="s">
        <v>10</v>
      </c>
      <c r="AF570">
        <v>0</v>
      </c>
      <c r="AG570">
        <v>0</v>
      </c>
      <c r="AH570" t="s">
        <v>11</v>
      </c>
      <c r="AI570">
        <v>0.98160899999999995</v>
      </c>
      <c r="AJ570">
        <v>9.0000000000000002E-6</v>
      </c>
      <c r="AK570" t="s">
        <v>12</v>
      </c>
      <c r="AL570">
        <v>0</v>
      </c>
      <c r="AM570">
        <v>0</v>
      </c>
    </row>
    <row r="571" spans="1:39" x14ac:dyDescent="0.25">
      <c r="A571" t="s">
        <v>163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4087.8657010000002</v>
      </c>
      <c r="I571">
        <v>5.6515700000000004</v>
      </c>
      <c r="J571" t="s">
        <v>3</v>
      </c>
      <c r="K571">
        <v>4082.5787420000001</v>
      </c>
      <c r="L571">
        <v>5.6524169999999998</v>
      </c>
      <c r="M571" t="s">
        <v>4</v>
      </c>
      <c r="N571">
        <v>221.37840600000001</v>
      </c>
      <c r="O571">
        <v>1.651E-2</v>
      </c>
      <c r="P571" t="s">
        <v>5</v>
      </c>
      <c r="Q571">
        <v>0</v>
      </c>
      <c r="R571">
        <v>0</v>
      </c>
      <c r="S571" t="s">
        <v>6</v>
      </c>
      <c r="T571">
        <v>110.98265000000001</v>
      </c>
      <c r="U571">
        <v>4.0119999999999999E-3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1.7767000000000002E-2</v>
      </c>
      <c r="AD571">
        <v>5.1E-5</v>
      </c>
      <c r="AE571" t="s">
        <v>10</v>
      </c>
      <c r="AF571">
        <v>0</v>
      </c>
      <c r="AG571">
        <v>0</v>
      </c>
      <c r="AH571" t="s">
        <v>11</v>
      </c>
      <c r="AI571">
        <v>0.98161100000000001</v>
      </c>
      <c r="AJ571">
        <v>9.0000000000000002E-6</v>
      </c>
      <c r="AK571" t="s">
        <v>12</v>
      </c>
      <c r="AL571">
        <v>0</v>
      </c>
      <c r="AM571">
        <v>0</v>
      </c>
    </row>
    <row r="572" spans="1:39" x14ac:dyDescent="0.25">
      <c r="A572" t="s">
        <v>163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4496.5555569999997</v>
      </c>
      <c r="I572">
        <v>6.1722289999999997</v>
      </c>
      <c r="J572" t="s">
        <v>3</v>
      </c>
      <c r="K572">
        <v>4490.7386889999998</v>
      </c>
      <c r="L572">
        <v>6.1834350000000002</v>
      </c>
      <c r="M572" t="s">
        <v>4</v>
      </c>
      <c r="N572">
        <v>243.50969900000001</v>
      </c>
      <c r="O572">
        <v>1.7256000000000001E-2</v>
      </c>
      <c r="P572" t="s">
        <v>5</v>
      </c>
      <c r="Q572">
        <v>0</v>
      </c>
      <c r="R572">
        <v>0</v>
      </c>
      <c r="S572" t="s">
        <v>6</v>
      </c>
      <c r="T572">
        <v>122.07970400000001</v>
      </c>
      <c r="U572">
        <v>4.117E-3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1.7396999999999999E-2</v>
      </c>
      <c r="AD572">
        <v>4.8999999999999998E-5</v>
      </c>
      <c r="AE572" t="s">
        <v>10</v>
      </c>
      <c r="AF572">
        <v>0</v>
      </c>
      <c r="AG572">
        <v>0</v>
      </c>
      <c r="AH572" t="s">
        <v>11</v>
      </c>
      <c r="AI572">
        <v>0.98161399999999999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163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4905.3499339999998</v>
      </c>
      <c r="I573">
        <v>6.8124640000000003</v>
      </c>
      <c r="J573" t="s">
        <v>3</v>
      </c>
      <c r="K573">
        <v>4899.0045810000001</v>
      </c>
      <c r="L573">
        <v>6.8255749999999997</v>
      </c>
      <c r="M573" t="s">
        <v>4</v>
      </c>
      <c r="N573">
        <v>265.64092099999999</v>
      </c>
      <c r="O573">
        <v>1.7479999999999999E-2</v>
      </c>
      <c r="P573" t="s">
        <v>5</v>
      </c>
      <c r="Q573">
        <v>0</v>
      </c>
      <c r="R573">
        <v>0</v>
      </c>
      <c r="S573" t="s">
        <v>6</v>
      </c>
      <c r="T573">
        <v>133.18186700000001</v>
      </c>
      <c r="U573">
        <v>4.1850000000000004E-3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1.6709000000000002E-2</v>
      </c>
      <c r="AD573">
        <v>4.0000000000000003E-5</v>
      </c>
      <c r="AE573" t="s">
        <v>10</v>
      </c>
      <c r="AF573">
        <v>0</v>
      </c>
      <c r="AG573">
        <v>0</v>
      </c>
      <c r="AH573" t="s">
        <v>11</v>
      </c>
      <c r="AI573">
        <v>0.98168200000000005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163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5314.175209</v>
      </c>
      <c r="I574">
        <v>7.445195</v>
      </c>
      <c r="J574" t="s">
        <v>3</v>
      </c>
      <c r="K574">
        <v>5307.3000050000001</v>
      </c>
      <c r="L574">
        <v>7.4568089999999998</v>
      </c>
      <c r="M574" t="s">
        <v>4</v>
      </c>
      <c r="N574">
        <v>287.80384199999997</v>
      </c>
      <c r="O574">
        <v>2.2863999999999999E-2</v>
      </c>
      <c r="P574" t="s">
        <v>5</v>
      </c>
      <c r="Q574">
        <v>0</v>
      </c>
      <c r="R574">
        <v>0</v>
      </c>
      <c r="S574" t="s">
        <v>6</v>
      </c>
      <c r="T574">
        <v>144.28474299999999</v>
      </c>
      <c r="U574">
        <v>4.6449999999999998E-3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1.5852999999999999E-2</v>
      </c>
      <c r="AD574">
        <v>3.6999999999999998E-5</v>
      </c>
      <c r="AE574" t="s">
        <v>10</v>
      </c>
      <c r="AF574">
        <v>0</v>
      </c>
      <c r="AG574">
        <v>0</v>
      </c>
      <c r="AH574" t="s">
        <v>11</v>
      </c>
      <c r="AI574">
        <v>0.98171900000000001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163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5722.978709</v>
      </c>
      <c r="I575">
        <v>8.8134999999999994</v>
      </c>
      <c r="J575" t="s">
        <v>3</v>
      </c>
      <c r="K575">
        <v>5715.5748149999999</v>
      </c>
      <c r="L575">
        <v>8.8262959999999993</v>
      </c>
      <c r="M575" t="s">
        <v>4</v>
      </c>
      <c r="N575">
        <v>309.94819899999999</v>
      </c>
      <c r="O575">
        <v>2.5957000000000001E-2</v>
      </c>
      <c r="P575" t="s">
        <v>5</v>
      </c>
      <c r="Q575">
        <v>0</v>
      </c>
      <c r="R575">
        <v>0</v>
      </c>
      <c r="S575" t="s">
        <v>6</v>
      </c>
      <c r="T575">
        <v>155.391446</v>
      </c>
      <c r="U575">
        <v>5.6210000000000001E-3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1.545E-2</v>
      </c>
      <c r="AD575">
        <v>3.6000000000000001E-5</v>
      </c>
      <c r="AE575" t="s">
        <v>10</v>
      </c>
      <c r="AF575">
        <v>0</v>
      </c>
      <c r="AG575">
        <v>0</v>
      </c>
      <c r="AH575" t="s">
        <v>11</v>
      </c>
      <c r="AI575">
        <v>0.98172400000000004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163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6131.7286469999999</v>
      </c>
      <c r="I576">
        <v>8.8341729999999998</v>
      </c>
      <c r="J576" t="s">
        <v>3</v>
      </c>
      <c r="K576">
        <v>6123.7965020000001</v>
      </c>
      <c r="L576">
        <v>8.8529210000000003</v>
      </c>
      <c r="M576" t="s">
        <v>4</v>
      </c>
      <c r="N576">
        <v>332.08366599999999</v>
      </c>
      <c r="O576">
        <v>2.6665999999999999E-2</v>
      </c>
      <c r="P576" t="s">
        <v>5</v>
      </c>
      <c r="Q576">
        <v>0</v>
      </c>
      <c r="R576">
        <v>0</v>
      </c>
      <c r="S576" t="s">
        <v>6</v>
      </c>
      <c r="T576">
        <v>166.48994999999999</v>
      </c>
      <c r="U576">
        <v>5.4169999999999999E-3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1.5062000000000001E-2</v>
      </c>
      <c r="AD576">
        <v>3.3000000000000003E-5</v>
      </c>
      <c r="AE576" t="s">
        <v>10</v>
      </c>
      <c r="AF576">
        <v>0</v>
      </c>
      <c r="AG576">
        <v>0</v>
      </c>
      <c r="AH576" t="s">
        <v>11</v>
      </c>
      <c r="AI576">
        <v>0.98199700000000001</v>
      </c>
      <c r="AJ576">
        <v>1.2E-5</v>
      </c>
      <c r="AK576" t="s">
        <v>12</v>
      </c>
      <c r="AL576">
        <v>0</v>
      </c>
      <c r="AM576">
        <v>0</v>
      </c>
    </row>
    <row r="577" spans="1:39" x14ac:dyDescent="0.25">
      <c r="A577" t="s">
        <v>163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6540.5436049999998</v>
      </c>
      <c r="I577">
        <v>10.036299</v>
      </c>
      <c r="J577" t="s">
        <v>3</v>
      </c>
      <c r="K577">
        <v>6532.0822369999996</v>
      </c>
      <c r="L577">
        <v>10.056724000000001</v>
      </c>
      <c r="M577" t="s">
        <v>4</v>
      </c>
      <c r="N577">
        <v>354.22712899999999</v>
      </c>
      <c r="O577">
        <v>2.8257999999999998E-2</v>
      </c>
      <c r="P577" t="s">
        <v>5</v>
      </c>
      <c r="Q577">
        <v>0</v>
      </c>
      <c r="R577">
        <v>0</v>
      </c>
      <c r="S577" t="s">
        <v>6</v>
      </c>
      <c r="T577">
        <v>177.594416</v>
      </c>
      <c r="U577">
        <v>5.8209999999999998E-3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1.4520999999999999E-2</v>
      </c>
      <c r="AD577">
        <v>2.8E-5</v>
      </c>
      <c r="AE577" t="s">
        <v>10</v>
      </c>
      <c r="AF577">
        <v>0</v>
      </c>
      <c r="AG577">
        <v>0</v>
      </c>
      <c r="AH577" t="s">
        <v>11</v>
      </c>
      <c r="AI577">
        <v>0.98199700000000001</v>
      </c>
      <c r="AJ577">
        <v>1.2E-5</v>
      </c>
      <c r="AK577" t="s">
        <v>12</v>
      </c>
      <c r="AL577">
        <v>0</v>
      </c>
      <c r="AM577">
        <v>0</v>
      </c>
    </row>
    <row r="578" spans="1:39" x14ac:dyDescent="0.25">
      <c r="A578" t="s">
        <v>163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6949.259693</v>
      </c>
      <c r="I578">
        <v>12.000188</v>
      </c>
      <c r="J578" t="s">
        <v>3</v>
      </c>
      <c r="K578">
        <v>6940.2703579999998</v>
      </c>
      <c r="L578">
        <v>12.020823</v>
      </c>
      <c r="M578" t="s">
        <v>4</v>
      </c>
      <c r="N578">
        <v>376.36989599999998</v>
      </c>
      <c r="O578">
        <v>3.0431E-2</v>
      </c>
      <c r="P578" t="s">
        <v>5</v>
      </c>
      <c r="Q578">
        <v>0</v>
      </c>
      <c r="R578">
        <v>0</v>
      </c>
      <c r="S578" t="s">
        <v>6</v>
      </c>
      <c r="T578">
        <v>188.69105300000001</v>
      </c>
      <c r="U578">
        <v>5.9940000000000002E-3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1.4028000000000001E-2</v>
      </c>
      <c r="AD578">
        <v>2.4000000000000001E-5</v>
      </c>
      <c r="AE578" t="s">
        <v>10</v>
      </c>
      <c r="AF578">
        <v>0</v>
      </c>
      <c r="AG578">
        <v>0</v>
      </c>
      <c r="AH578" t="s">
        <v>11</v>
      </c>
      <c r="AI578">
        <v>0.98220700000000005</v>
      </c>
      <c r="AJ578">
        <v>1.4E-5</v>
      </c>
      <c r="AK578" t="s">
        <v>12</v>
      </c>
      <c r="AL578">
        <v>0</v>
      </c>
      <c r="AM578">
        <v>0</v>
      </c>
    </row>
    <row r="579" spans="1:39" x14ac:dyDescent="0.25">
      <c r="A579" t="s">
        <v>163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7358.0009060000002</v>
      </c>
      <c r="I579">
        <v>13.194395</v>
      </c>
      <c r="J579" t="s">
        <v>3</v>
      </c>
      <c r="K579">
        <v>7348.4835000000003</v>
      </c>
      <c r="L579">
        <v>13.211739</v>
      </c>
      <c r="M579" t="s">
        <v>4</v>
      </c>
      <c r="N579">
        <v>398.51002</v>
      </c>
      <c r="O579">
        <v>3.4088E-2</v>
      </c>
      <c r="P579" t="s">
        <v>5</v>
      </c>
      <c r="Q579">
        <v>0</v>
      </c>
      <c r="R579">
        <v>0</v>
      </c>
      <c r="S579" t="s">
        <v>6</v>
      </c>
      <c r="T579">
        <v>199.788669</v>
      </c>
      <c r="U579">
        <v>7.0299999999999998E-3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1.3694E-2</v>
      </c>
      <c r="AD579">
        <v>2.1999999999999999E-5</v>
      </c>
      <c r="AE579" t="s">
        <v>10</v>
      </c>
      <c r="AF579">
        <v>0</v>
      </c>
      <c r="AG579">
        <v>0</v>
      </c>
      <c r="AH579" t="s">
        <v>11</v>
      </c>
      <c r="AI579">
        <v>0.98236100000000004</v>
      </c>
      <c r="AJ579">
        <v>1.4E-5</v>
      </c>
      <c r="AK579" t="s">
        <v>12</v>
      </c>
      <c r="AL579">
        <v>0</v>
      </c>
      <c r="AM579">
        <v>0</v>
      </c>
    </row>
    <row r="580" spans="1:39" x14ac:dyDescent="0.25">
      <c r="A580" t="s">
        <v>163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7766.7250430000004</v>
      </c>
      <c r="I580">
        <v>14.573684999999999</v>
      </c>
      <c r="J580" t="s">
        <v>3</v>
      </c>
      <c r="K580">
        <v>7756.6790110000002</v>
      </c>
      <c r="L580">
        <v>14.594918</v>
      </c>
      <c r="M580" t="s">
        <v>4</v>
      </c>
      <c r="N580">
        <v>420.656047</v>
      </c>
      <c r="O580">
        <v>3.4429000000000001E-2</v>
      </c>
      <c r="P580" t="s">
        <v>5</v>
      </c>
      <c r="Q580">
        <v>0</v>
      </c>
      <c r="R580">
        <v>0</v>
      </c>
      <c r="S580" t="s">
        <v>6</v>
      </c>
      <c r="T580">
        <v>210.88847200000001</v>
      </c>
      <c r="U580">
        <v>7.2509999999999996E-3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1.3679999999999999E-2</v>
      </c>
      <c r="AD580">
        <v>2.1999999999999999E-5</v>
      </c>
      <c r="AE580" t="s">
        <v>10</v>
      </c>
      <c r="AF580">
        <v>0</v>
      </c>
      <c r="AG580">
        <v>0</v>
      </c>
      <c r="AH580" t="s">
        <v>11</v>
      </c>
      <c r="AI580">
        <v>0.98236500000000004</v>
      </c>
      <c r="AJ580">
        <v>1.4E-5</v>
      </c>
      <c r="AK580" t="s">
        <v>12</v>
      </c>
      <c r="AL580">
        <v>0</v>
      </c>
      <c r="AM580">
        <v>0</v>
      </c>
    </row>
    <row r="581" spans="1:39" x14ac:dyDescent="0.25">
      <c r="A581" t="s">
        <v>163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8175.5058319999998</v>
      </c>
      <c r="I581">
        <v>16.332125999999999</v>
      </c>
      <c r="J581" t="s">
        <v>3</v>
      </c>
      <c r="K581">
        <v>8164.9302319999997</v>
      </c>
      <c r="L581">
        <v>16.355644999999999</v>
      </c>
      <c r="M581" t="s">
        <v>4</v>
      </c>
      <c r="N581">
        <v>442.79438299999998</v>
      </c>
      <c r="O581">
        <v>3.6691000000000001E-2</v>
      </c>
      <c r="P581" t="s">
        <v>5</v>
      </c>
      <c r="Q581">
        <v>0</v>
      </c>
      <c r="R581">
        <v>0</v>
      </c>
      <c r="S581" t="s">
        <v>6</v>
      </c>
      <c r="T581">
        <v>221.988933</v>
      </c>
      <c r="U581">
        <v>8.8400000000000006E-3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1.3589E-2</v>
      </c>
      <c r="AD581">
        <v>2.1999999999999999E-5</v>
      </c>
      <c r="AE581" t="s">
        <v>10</v>
      </c>
      <c r="AF581">
        <v>0</v>
      </c>
      <c r="AG581">
        <v>0</v>
      </c>
      <c r="AH581" t="s">
        <v>11</v>
      </c>
      <c r="AI581">
        <v>0.98264499999999999</v>
      </c>
      <c r="AJ581">
        <v>1.7E-5</v>
      </c>
      <c r="AK581" t="s">
        <v>12</v>
      </c>
      <c r="AL581">
        <v>0</v>
      </c>
      <c r="AM581">
        <v>0</v>
      </c>
    </row>
    <row r="582" spans="1:39" x14ac:dyDescent="0.25">
      <c r="A582" t="s">
        <v>212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93.150903999999997</v>
      </c>
      <c r="I582">
        <v>3.5409999999999999E-3</v>
      </c>
      <c r="J582" t="s">
        <v>3</v>
      </c>
      <c r="K582">
        <v>91.997477000000003</v>
      </c>
      <c r="L582">
        <v>3.5379999999999999E-3</v>
      </c>
      <c r="M582" t="s">
        <v>4</v>
      </c>
      <c r="N582">
        <v>25.909897000000001</v>
      </c>
      <c r="O582">
        <v>2.2339999999999999E-3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0.29607600000000001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1264635</v>
      </c>
      <c r="AM582">
        <v>0</v>
      </c>
    </row>
    <row r="583" spans="1:39" x14ac:dyDescent="0.25">
      <c r="A583" t="s">
        <v>212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186.53769199999999</v>
      </c>
      <c r="I583">
        <v>2.4936E-2</v>
      </c>
      <c r="J583" t="s">
        <v>3</v>
      </c>
      <c r="K583">
        <v>184.237944</v>
      </c>
      <c r="L583">
        <v>2.4979000000000001E-2</v>
      </c>
      <c r="M583" t="s">
        <v>4</v>
      </c>
      <c r="N583">
        <v>52.080204000000002</v>
      </c>
      <c r="O583">
        <v>1.8723E-2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0.29607600000000001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1264635</v>
      </c>
      <c r="AM583">
        <v>0</v>
      </c>
    </row>
    <row r="584" spans="1:39" x14ac:dyDescent="0.25">
      <c r="A584" t="s">
        <v>212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279.92115899999999</v>
      </c>
      <c r="I584">
        <v>6.8919999999999995E-2</v>
      </c>
      <c r="J584" t="s">
        <v>3</v>
      </c>
      <c r="K584">
        <v>276.47506199999998</v>
      </c>
      <c r="L584">
        <v>6.9039000000000003E-2</v>
      </c>
      <c r="M584" t="s">
        <v>4</v>
      </c>
      <c r="N584">
        <v>78.246138999999999</v>
      </c>
      <c r="O584">
        <v>5.4120000000000001E-2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0.29607600000000001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1264635</v>
      </c>
      <c r="AM584">
        <v>0</v>
      </c>
    </row>
    <row r="585" spans="1:39" x14ac:dyDescent="0.25">
      <c r="A585" t="s">
        <v>212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373.304598</v>
      </c>
      <c r="I585">
        <v>0.13831099999999999</v>
      </c>
      <c r="J585" t="s">
        <v>3</v>
      </c>
      <c r="K585">
        <v>368.71242599999999</v>
      </c>
      <c r="L585">
        <v>0.13855799999999999</v>
      </c>
      <c r="M585" t="s">
        <v>4</v>
      </c>
      <c r="N585">
        <v>104.417857</v>
      </c>
      <c r="O585">
        <v>0.109539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0.29607600000000001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1264635</v>
      </c>
      <c r="AM585">
        <v>0</v>
      </c>
    </row>
    <row r="586" spans="1:39" x14ac:dyDescent="0.25">
      <c r="A586" t="s">
        <v>212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466.69163600000002</v>
      </c>
      <c r="I586">
        <v>0.23066400000000001</v>
      </c>
      <c r="J586" t="s">
        <v>3</v>
      </c>
      <c r="K586">
        <v>460.95406300000002</v>
      </c>
      <c r="L586">
        <v>0.23114299999999999</v>
      </c>
      <c r="M586" t="s">
        <v>4</v>
      </c>
      <c r="N586">
        <v>130.59076400000001</v>
      </c>
      <c r="O586">
        <v>0.18226400000000001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0.29607600000000001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1264635</v>
      </c>
      <c r="AM586">
        <v>0</v>
      </c>
    </row>
    <row r="587" spans="1:39" x14ac:dyDescent="0.25">
      <c r="A587" t="s">
        <v>212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560.07481900000005</v>
      </c>
      <c r="I587">
        <v>0.335895</v>
      </c>
      <c r="J587" t="s">
        <v>3</v>
      </c>
      <c r="K587">
        <v>553.19048299999997</v>
      </c>
      <c r="L587">
        <v>0.335341</v>
      </c>
      <c r="M587" t="s">
        <v>4</v>
      </c>
      <c r="N587">
        <v>156.75500500000001</v>
      </c>
      <c r="O587">
        <v>0.26673599999999997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0.29607600000000001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1264635</v>
      </c>
      <c r="AM587">
        <v>0</v>
      </c>
    </row>
    <row r="588" spans="1:39" x14ac:dyDescent="0.25">
      <c r="A588" t="s">
        <v>212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653.46507199999996</v>
      </c>
      <c r="I588">
        <v>0.47049200000000002</v>
      </c>
      <c r="J588" t="s">
        <v>3</v>
      </c>
      <c r="K588">
        <v>645.43438200000003</v>
      </c>
      <c r="L588">
        <v>0.47039599999999998</v>
      </c>
      <c r="M588" t="s">
        <v>4</v>
      </c>
      <c r="N588">
        <v>182.92666399999999</v>
      </c>
      <c r="O588">
        <v>0.376527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0.29607600000000001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1264635</v>
      </c>
      <c r="AM588">
        <v>0</v>
      </c>
    </row>
    <row r="589" spans="1:39" x14ac:dyDescent="0.25">
      <c r="A589" t="s">
        <v>212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746.85824200000002</v>
      </c>
      <c r="I589">
        <v>0.63256299999999999</v>
      </c>
      <c r="J589" t="s">
        <v>3</v>
      </c>
      <c r="K589">
        <v>737.680835</v>
      </c>
      <c r="L589">
        <v>0.63177899999999998</v>
      </c>
      <c r="M589" t="s">
        <v>4</v>
      </c>
      <c r="N589">
        <v>209.10029800000001</v>
      </c>
      <c r="O589">
        <v>0.50707100000000005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0.29607600000000001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1264635</v>
      </c>
      <c r="AM589">
        <v>0</v>
      </c>
    </row>
    <row r="590" spans="1:39" x14ac:dyDescent="0.25">
      <c r="A590" t="s">
        <v>212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840.24650899999995</v>
      </c>
      <c r="I590">
        <v>0.80742599999999998</v>
      </c>
      <c r="J590" t="s">
        <v>3</v>
      </c>
      <c r="K590">
        <v>829.92318499999999</v>
      </c>
      <c r="L590">
        <v>0.80784900000000004</v>
      </c>
      <c r="M590" t="s">
        <v>4</v>
      </c>
      <c r="N590">
        <v>235.268642</v>
      </c>
      <c r="O590">
        <v>0.65792399999999995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0.29607600000000001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1264635</v>
      </c>
      <c r="AM590">
        <v>0</v>
      </c>
    </row>
    <row r="591" spans="1:39" x14ac:dyDescent="0.25">
      <c r="A591" t="s">
        <v>212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933.63489300000003</v>
      </c>
      <c r="I591">
        <v>1.001009</v>
      </c>
      <c r="J591" t="s">
        <v>3</v>
      </c>
      <c r="K591">
        <v>922.16569500000003</v>
      </c>
      <c r="L591">
        <v>1.0009220000000001</v>
      </c>
      <c r="M591" t="s">
        <v>4</v>
      </c>
      <c r="N591">
        <v>261.43592100000001</v>
      </c>
      <c r="O591">
        <v>0.82698000000000005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0.29607600000000001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1264635</v>
      </c>
      <c r="AM591">
        <v>0</v>
      </c>
    </row>
    <row r="592" spans="1:39" x14ac:dyDescent="0.25">
      <c r="A592" t="s">
        <v>212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1027.02603</v>
      </c>
      <c r="I592">
        <v>1.220739</v>
      </c>
      <c r="J592" t="s">
        <v>3</v>
      </c>
      <c r="K592">
        <v>1014.409938</v>
      </c>
      <c r="L592">
        <v>1.2197229999999999</v>
      </c>
      <c r="M592" t="s">
        <v>4</v>
      </c>
      <c r="N592">
        <v>287.60299600000002</v>
      </c>
      <c r="O592">
        <v>1.008667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0.29607600000000001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1264635</v>
      </c>
      <c r="AM592">
        <v>0</v>
      </c>
    </row>
    <row r="593" spans="1:39" x14ac:dyDescent="0.25">
      <c r="A593" t="s">
        <v>212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1120.4142549999999</v>
      </c>
      <c r="I593">
        <v>1.4617599999999999</v>
      </c>
      <c r="J593" t="s">
        <v>3</v>
      </c>
      <c r="K593">
        <v>1106.6521339999999</v>
      </c>
      <c r="L593">
        <v>1.4605379999999999</v>
      </c>
      <c r="M593" t="s">
        <v>4</v>
      </c>
      <c r="N593">
        <v>313.77257500000002</v>
      </c>
      <c r="O593">
        <v>1.2091829999999999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0.29605900000000002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1264635</v>
      </c>
      <c r="AM593">
        <v>0</v>
      </c>
    </row>
    <row r="594" spans="1:39" x14ac:dyDescent="0.25">
      <c r="A594" t="s">
        <v>212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1213.8041800000001</v>
      </c>
      <c r="I594">
        <v>1.719244</v>
      </c>
      <c r="J594" t="s">
        <v>3</v>
      </c>
      <c r="K594">
        <v>1198.8960380000001</v>
      </c>
      <c r="L594">
        <v>1.719795</v>
      </c>
      <c r="M594" t="s">
        <v>4</v>
      </c>
      <c r="N594">
        <v>339.94129600000002</v>
      </c>
      <c r="O594">
        <v>1.4393199999999999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0.29605900000000002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1264635</v>
      </c>
      <c r="AM594">
        <v>0</v>
      </c>
    </row>
    <row r="595" spans="1:39" x14ac:dyDescent="0.25">
      <c r="A595" t="s">
        <v>212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1307.1870610000001</v>
      </c>
      <c r="I595">
        <v>1.981573</v>
      </c>
      <c r="J595" t="s">
        <v>3</v>
      </c>
      <c r="K595">
        <v>1291.132378</v>
      </c>
      <c r="L595">
        <v>1.9844459999999999</v>
      </c>
      <c r="M595" t="s">
        <v>4</v>
      </c>
      <c r="N595">
        <v>366.10541000000001</v>
      </c>
      <c r="O595">
        <v>1.6700870000000001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0.29605900000000002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1264635</v>
      </c>
      <c r="AM595">
        <v>0</v>
      </c>
    </row>
    <row r="596" spans="1:39" x14ac:dyDescent="0.25">
      <c r="A596" t="s">
        <v>212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1400.5751</v>
      </c>
      <c r="I596">
        <v>2.2473709999999998</v>
      </c>
      <c r="J596" t="s">
        <v>3</v>
      </c>
      <c r="K596">
        <v>1383.3734690000001</v>
      </c>
      <c r="L596">
        <v>2.2488009999999998</v>
      </c>
      <c r="M596" t="s">
        <v>4</v>
      </c>
      <c r="N596">
        <v>392.27286400000003</v>
      </c>
      <c r="O596">
        <v>1.916606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0.29605900000000002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1264635</v>
      </c>
      <c r="AM596">
        <v>0</v>
      </c>
    </row>
    <row r="597" spans="1:39" x14ac:dyDescent="0.25">
      <c r="A597" t="s">
        <v>212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1493.96686</v>
      </c>
      <c r="I597">
        <v>2.5392549999999998</v>
      </c>
      <c r="J597" t="s">
        <v>3</v>
      </c>
      <c r="K597">
        <v>1475.6197560000001</v>
      </c>
      <c r="L597">
        <v>2.540483</v>
      </c>
      <c r="M597" t="s">
        <v>4</v>
      </c>
      <c r="N597">
        <v>418.44317100000001</v>
      </c>
      <c r="O597">
        <v>2.1829649999999998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0.29605900000000002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1264635</v>
      </c>
      <c r="AM597">
        <v>0</v>
      </c>
    </row>
    <row r="598" spans="1:39" x14ac:dyDescent="0.25">
      <c r="A598" t="s">
        <v>212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1587.359009</v>
      </c>
      <c r="I598">
        <v>2.8907769999999999</v>
      </c>
      <c r="J598" t="s">
        <v>3</v>
      </c>
      <c r="K598">
        <v>1567.86574</v>
      </c>
      <c r="L598">
        <v>2.8891439999999999</v>
      </c>
      <c r="M598" t="s">
        <v>4</v>
      </c>
      <c r="N598">
        <v>444.61267500000002</v>
      </c>
      <c r="O598">
        <v>2.4792269999999998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0.29605900000000002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1264635</v>
      </c>
      <c r="AM598">
        <v>0</v>
      </c>
    </row>
    <row r="599" spans="1:39" x14ac:dyDescent="0.25">
      <c r="A599" t="s">
        <v>212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1680.7559739999999</v>
      </c>
      <c r="I599">
        <v>3.2387419999999998</v>
      </c>
      <c r="J599" t="s">
        <v>3</v>
      </c>
      <c r="K599">
        <v>1660.1172630000001</v>
      </c>
      <c r="L599">
        <v>3.239735</v>
      </c>
      <c r="M599" t="s">
        <v>4</v>
      </c>
      <c r="N599">
        <v>470.78480000000002</v>
      </c>
      <c r="O599">
        <v>2.791579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0.29605900000000002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1264635</v>
      </c>
      <c r="AM599">
        <v>0</v>
      </c>
    </row>
    <row r="600" spans="1:39" x14ac:dyDescent="0.25">
      <c r="A600" t="s">
        <v>212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1774.149602</v>
      </c>
      <c r="I600">
        <v>3.5978759999999999</v>
      </c>
      <c r="J600" t="s">
        <v>3</v>
      </c>
      <c r="K600">
        <v>1752.365391</v>
      </c>
      <c r="L600">
        <v>3.5994519999999999</v>
      </c>
      <c r="M600" t="s">
        <v>4</v>
      </c>
      <c r="N600">
        <v>496.95577300000002</v>
      </c>
      <c r="O600">
        <v>3.127907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0.29605900000000002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1264635</v>
      </c>
      <c r="AM600">
        <v>0</v>
      </c>
    </row>
    <row r="601" spans="1:39" x14ac:dyDescent="0.25">
      <c r="A601" t="s">
        <v>212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1867.53989</v>
      </c>
      <c r="I601">
        <v>3.9882749999999998</v>
      </c>
      <c r="J601" t="s">
        <v>3</v>
      </c>
      <c r="K601">
        <v>1844.610015</v>
      </c>
      <c r="L601">
        <v>3.990167</v>
      </c>
      <c r="M601" t="s">
        <v>4</v>
      </c>
      <c r="N601">
        <v>523.122792</v>
      </c>
      <c r="O601">
        <v>3.4767290000000002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0.29605900000000002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1264635</v>
      </c>
      <c r="AM601">
        <v>0</v>
      </c>
    </row>
    <row r="602" spans="1:39" x14ac:dyDescent="0.25">
      <c r="A602" t="s">
        <v>213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74.083437000000004</v>
      </c>
      <c r="I602">
        <v>0.242979</v>
      </c>
      <c r="J602" t="s">
        <v>3</v>
      </c>
      <c r="K602">
        <v>71.409684999999996</v>
      </c>
      <c r="L602">
        <v>0.244057</v>
      </c>
      <c r="M602" t="s">
        <v>4</v>
      </c>
      <c r="N602">
        <v>49.800058999999997</v>
      </c>
      <c r="O602">
        <v>0.24992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212458786.74000001</v>
      </c>
      <c r="AM602">
        <v>8</v>
      </c>
    </row>
    <row r="603" spans="1:39" x14ac:dyDescent="0.25">
      <c r="A603" t="s">
        <v>213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148.38939999999999</v>
      </c>
      <c r="I603">
        <v>0.39887899999999998</v>
      </c>
      <c r="J603" t="s">
        <v>3</v>
      </c>
      <c r="K603">
        <v>143.05378200000001</v>
      </c>
      <c r="L603">
        <v>0.398003</v>
      </c>
      <c r="M603" t="s">
        <v>4</v>
      </c>
      <c r="N603">
        <v>99.689772000000005</v>
      </c>
      <c r="O603">
        <v>0.41005900000000001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212458786.74000001</v>
      </c>
      <c r="AM603">
        <v>8</v>
      </c>
    </row>
    <row r="604" spans="1:39" x14ac:dyDescent="0.25">
      <c r="A604" t="s">
        <v>213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222.80659299999999</v>
      </c>
      <c r="I604">
        <v>0.56788799999999995</v>
      </c>
      <c r="J604" t="s">
        <v>3</v>
      </c>
      <c r="K604">
        <v>214.80820800000001</v>
      </c>
      <c r="L604">
        <v>0.56691199999999997</v>
      </c>
      <c r="M604" t="s">
        <v>4</v>
      </c>
      <c r="N604">
        <v>149.57561200000001</v>
      </c>
      <c r="O604">
        <v>0.58304500000000004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212458786.74000001</v>
      </c>
      <c r="AM604">
        <v>8</v>
      </c>
    </row>
    <row r="605" spans="1:39" x14ac:dyDescent="0.25">
      <c r="A605" t="s">
        <v>213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297.23342200000002</v>
      </c>
      <c r="I605">
        <v>0.73508799999999996</v>
      </c>
      <c r="J605" t="s">
        <v>3</v>
      </c>
      <c r="K605">
        <v>286.57091700000001</v>
      </c>
      <c r="L605">
        <v>0.73197100000000004</v>
      </c>
      <c r="M605" t="s">
        <v>4</v>
      </c>
      <c r="N605">
        <v>199.402038</v>
      </c>
      <c r="O605">
        <v>0.74032799999999999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212458786.74000001</v>
      </c>
      <c r="AM605">
        <v>8</v>
      </c>
    </row>
    <row r="606" spans="1:39" x14ac:dyDescent="0.25">
      <c r="A606" t="s">
        <v>213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371.79372699999999</v>
      </c>
      <c r="I606">
        <v>1.0038720000000001</v>
      </c>
      <c r="J606" t="s">
        <v>3</v>
      </c>
      <c r="K606">
        <v>358.46817700000003</v>
      </c>
      <c r="L606">
        <v>1.0137579999999999</v>
      </c>
      <c r="M606" t="s">
        <v>4</v>
      </c>
      <c r="N606">
        <v>249.312725</v>
      </c>
      <c r="O606">
        <v>1.0090870000000001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212458786.74000001</v>
      </c>
      <c r="AM606">
        <v>8</v>
      </c>
    </row>
    <row r="607" spans="1:39" x14ac:dyDescent="0.25">
      <c r="A607" t="s">
        <v>213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446.28507400000001</v>
      </c>
      <c r="I607">
        <v>1.2869250000000001</v>
      </c>
      <c r="J607" t="s">
        <v>3</v>
      </c>
      <c r="K607">
        <v>430.29852799999998</v>
      </c>
      <c r="L607">
        <v>1.302133</v>
      </c>
      <c r="M607" t="s">
        <v>4</v>
      </c>
      <c r="N607">
        <v>299.10769399999998</v>
      </c>
      <c r="O607">
        <v>1.2731460000000001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212458786.74000001</v>
      </c>
      <c r="AM607">
        <v>8</v>
      </c>
    </row>
    <row r="608" spans="1:39" x14ac:dyDescent="0.25">
      <c r="A608" t="s">
        <v>213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520.89735800000005</v>
      </c>
      <c r="I608">
        <v>1.510278</v>
      </c>
      <c r="J608" t="s">
        <v>3</v>
      </c>
      <c r="K608">
        <v>502.24614000000003</v>
      </c>
      <c r="L608">
        <v>1.512529</v>
      </c>
      <c r="M608" t="s">
        <v>4</v>
      </c>
      <c r="N608">
        <v>348.95991199999997</v>
      </c>
      <c r="O608">
        <v>1.464116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212458786.74000001</v>
      </c>
      <c r="AM608">
        <v>8</v>
      </c>
    </row>
    <row r="609" spans="1:39" x14ac:dyDescent="0.25">
      <c r="A609" t="s">
        <v>213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595.47822299999996</v>
      </c>
      <c r="I609">
        <v>1.9288719999999999</v>
      </c>
      <c r="J609" t="s">
        <v>3</v>
      </c>
      <c r="K609">
        <v>574.16421300000002</v>
      </c>
      <c r="L609">
        <v>1.9150739999999999</v>
      </c>
      <c r="M609" t="s">
        <v>4</v>
      </c>
      <c r="N609">
        <v>398.74501500000002</v>
      </c>
      <c r="O609">
        <v>1.8630770000000001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212458786.74000001</v>
      </c>
      <c r="AM609">
        <v>8</v>
      </c>
    </row>
    <row r="610" spans="1:39" x14ac:dyDescent="0.25">
      <c r="A610" t="s">
        <v>213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670.29963099999998</v>
      </c>
      <c r="I610">
        <v>2.2462900000000001</v>
      </c>
      <c r="J610" t="s">
        <v>3</v>
      </c>
      <c r="K610">
        <v>646.32252200000005</v>
      </c>
      <c r="L610">
        <v>2.2120690000000001</v>
      </c>
      <c r="M610" t="s">
        <v>4</v>
      </c>
      <c r="N610">
        <v>448.72805099999999</v>
      </c>
      <c r="O610">
        <v>2.1441940000000002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212458786.75999999</v>
      </c>
      <c r="AM610">
        <v>16</v>
      </c>
    </row>
    <row r="611" spans="1:39" x14ac:dyDescent="0.25">
      <c r="A611" t="s">
        <v>213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745.04917999999998</v>
      </c>
      <c r="I611">
        <v>2.4199130000000002</v>
      </c>
      <c r="J611" t="s">
        <v>3</v>
      </c>
      <c r="K611">
        <v>718.409358</v>
      </c>
      <c r="L611">
        <v>2.398892</v>
      </c>
      <c r="M611" t="s">
        <v>4</v>
      </c>
      <c r="N611">
        <v>498.58963</v>
      </c>
      <c r="O611">
        <v>2.3153320000000002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212458786.75999999</v>
      </c>
      <c r="AM611">
        <v>16</v>
      </c>
    </row>
    <row r="612" spans="1:39" x14ac:dyDescent="0.25">
      <c r="A612" t="s">
        <v>213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819.83748000000003</v>
      </c>
      <c r="I612">
        <v>2.7739069999999999</v>
      </c>
      <c r="J612" t="s">
        <v>3</v>
      </c>
      <c r="K612">
        <v>790.534446</v>
      </c>
      <c r="L612">
        <v>2.7258909999999998</v>
      </c>
      <c r="M612" t="s">
        <v>4</v>
      </c>
      <c r="N612">
        <v>548.44493399999999</v>
      </c>
      <c r="O612">
        <v>2.6062090000000002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212458786.75999999</v>
      </c>
      <c r="AM612">
        <v>16</v>
      </c>
    </row>
    <row r="613" spans="1:39" x14ac:dyDescent="0.25">
      <c r="A613" t="s">
        <v>213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894.68594700000006</v>
      </c>
      <c r="I613">
        <v>3.0558339999999999</v>
      </c>
      <c r="J613" t="s">
        <v>3</v>
      </c>
      <c r="K613">
        <v>862.71803999999997</v>
      </c>
      <c r="L613">
        <v>2.9622660000000001</v>
      </c>
      <c r="M613" t="s">
        <v>4</v>
      </c>
      <c r="N613">
        <v>598.30941900000005</v>
      </c>
      <c r="O613">
        <v>2.8816519999999999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212458786.75999999</v>
      </c>
      <c r="AM613">
        <v>16</v>
      </c>
    </row>
    <row r="614" spans="1:39" x14ac:dyDescent="0.25">
      <c r="A614" t="s">
        <v>213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969.53888900000004</v>
      </c>
      <c r="I614">
        <v>3.5287899999999999</v>
      </c>
      <c r="J614" t="s">
        <v>3</v>
      </c>
      <c r="K614">
        <v>934.90666299999998</v>
      </c>
      <c r="L614">
        <v>3.4178039999999998</v>
      </c>
      <c r="M614" t="s">
        <v>4</v>
      </c>
      <c r="N614">
        <v>648.12068199999999</v>
      </c>
      <c r="O614">
        <v>3.3468460000000002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212458786.78</v>
      </c>
      <c r="AM614">
        <v>8</v>
      </c>
    </row>
    <row r="615" spans="1:39" x14ac:dyDescent="0.25">
      <c r="A615" t="s">
        <v>213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1044.5366429999999</v>
      </c>
      <c r="I615">
        <v>3.4386589999999999</v>
      </c>
      <c r="J615" t="s">
        <v>3</v>
      </c>
      <c r="K615">
        <v>1007.240585</v>
      </c>
      <c r="L615">
        <v>3.320621</v>
      </c>
      <c r="M615" t="s">
        <v>4</v>
      </c>
      <c r="N615">
        <v>698.04697599999997</v>
      </c>
      <c r="O615">
        <v>3.2749440000000001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212458786.78</v>
      </c>
      <c r="AM615">
        <v>8</v>
      </c>
    </row>
    <row r="616" spans="1:39" x14ac:dyDescent="0.25">
      <c r="A616" t="s">
        <v>213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1119.510051</v>
      </c>
      <c r="I616">
        <v>3.3969680000000002</v>
      </c>
      <c r="J616" t="s">
        <v>3</v>
      </c>
      <c r="K616">
        <v>1079.5497089999999</v>
      </c>
      <c r="L616">
        <v>3.282502</v>
      </c>
      <c r="M616" t="s">
        <v>4</v>
      </c>
      <c r="N616">
        <v>747.87986599999999</v>
      </c>
      <c r="O616">
        <v>3.2303280000000001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212458786.78</v>
      </c>
      <c r="AM616">
        <v>8</v>
      </c>
    </row>
    <row r="617" spans="1:39" x14ac:dyDescent="0.25">
      <c r="A617" t="s">
        <v>213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1194.5039380000001</v>
      </c>
      <c r="I617">
        <v>3.6543559999999999</v>
      </c>
      <c r="J617" t="s">
        <v>3</v>
      </c>
      <c r="K617">
        <v>1151.8821559999999</v>
      </c>
      <c r="L617">
        <v>3.512778</v>
      </c>
      <c r="M617" t="s">
        <v>4</v>
      </c>
      <c r="N617">
        <v>797.71607400000005</v>
      </c>
      <c r="O617">
        <v>3.3480910000000002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212458786.81999999</v>
      </c>
      <c r="AM617">
        <v>8</v>
      </c>
    </row>
    <row r="618" spans="1:39" x14ac:dyDescent="0.25">
      <c r="A618" t="s">
        <v>213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1269.587344</v>
      </c>
      <c r="I618">
        <v>3.7442329999999999</v>
      </c>
      <c r="J618" t="s">
        <v>3</v>
      </c>
      <c r="K618">
        <v>1224.2999729999999</v>
      </c>
      <c r="L618">
        <v>3.5869360000000001</v>
      </c>
      <c r="M618" t="s">
        <v>4</v>
      </c>
      <c r="N618">
        <v>847.58304799999996</v>
      </c>
      <c r="O618">
        <v>3.4332400000000001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212458786.84</v>
      </c>
      <c r="AM618">
        <v>8</v>
      </c>
    </row>
    <row r="619" spans="1:39" x14ac:dyDescent="0.25">
      <c r="A619" t="s">
        <v>213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1344.735085</v>
      </c>
      <c r="I619">
        <v>4.0400510000000001</v>
      </c>
      <c r="J619" t="s">
        <v>3</v>
      </c>
      <c r="K619">
        <v>1296.782512</v>
      </c>
      <c r="L619">
        <v>3.8342239999999999</v>
      </c>
      <c r="M619" t="s">
        <v>4</v>
      </c>
      <c r="N619">
        <v>897.45364700000005</v>
      </c>
      <c r="O619">
        <v>3.7632029999999999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212458786.86000001</v>
      </c>
      <c r="AM619">
        <v>8</v>
      </c>
    </row>
    <row r="620" spans="1:39" x14ac:dyDescent="0.25">
      <c r="A620" t="s">
        <v>213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1420.0312670000001</v>
      </c>
      <c r="I620">
        <v>4.0415190000000001</v>
      </c>
      <c r="J620" t="s">
        <v>3</v>
      </c>
      <c r="K620">
        <v>1369.417539</v>
      </c>
      <c r="L620">
        <v>3.8304119999999999</v>
      </c>
      <c r="M620" t="s">
        <v>4</v>
      </c>
      <c r="N620">
        <v>947.43649000000005</v>
      </c>
      <c r="O620">
        <v>3.7329560000000002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212458786.86000001</v>
      </c>
      <c r="AM620">
        <v>8</v>
      </c>
    </row>
    <row r="621" spans="1:39" x14ac:dyDescent="0.25">
      <c r="A621" t="s">
        <v>213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1495.4415650000001</v>
      </c>
      <c r="I621">
        <v>4.4301360000000001</v>
      </c>
      <c r="J621" t="s">
        <v>3</v>
      </c>
      <c r="K621">
        <v>1442.1654960000001</v>
      </c>
      <c r="L621">
        <v>4.2045820000000003</v>
      </c>
      <c r="M621" t="s">
        <v>4</v>
      </c>
      <c r="N621">
        <v>997.46403799999996</v>
      </c>
      <c r="O621">
        <v>3.9910399999999999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212458786.86000001</v>
      </c>
      <c r="AM621">
        <v>8</v>
      </c>
    </row>
    <row r="622" spans="1:39" x14ac:dyDescent="0.25">
      <c r="A622" t="s">
        <v>214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39.798121999999999</v>
      </c>
      <c r="I622">
        <v>9.417E-3</v>
      </c>
      <c r="J622" t="s">
        <v>3</v>
      </c>
      <c r="K622">
        <v>38.678513000000002</v>
      </c>
      <c r="L622">
        <v>9.4079999999999997E-3</v>
      </c>
      <c r="M622" t="s">
        <v>4</v>
      </c>
      <c r="N622">
        <v>17.050678999999999</v>
      </c>
      <c r="O622">
        <v>7.3489999999999996E-3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212458793.5</v>
      </c>
      <c r="AM622">
        <v>40</v>
      </c>
    </row>
    <row r="623" spans="1:39" x14ac:dyDescent="0.25">
      <c r="A623" t="s">
        <v>214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79.709659000000002</v>
      </c>
      <c r="I623">
        <v>3.2134999999999997E-2</v>
      </c>
      <c r="J623" t="s">
        <v>3</v>
      </c>
      <c r="K623">
        <v>77.479999000000007</v>
      </c>
      <c r="L623">
        <v>3.2182000000000002E-2</v>
      </c>
      <c r="M623" t="s">
        <v>4</v>
      </c>
      <c r="N623">
        <v>34.084564999999998</v>
      </c>
      <c r="O623">
        <v>2.4819000000000001E-2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212458793.52000001</v>
      </c>
      <c r="AM623">
        <v>24</v>
      </c>
    </row>
    <row r="624" spans="1:39" x14ac:dyDescent="0.25">
      <c r="A624" t="s">
        <v>214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119.74075499999999</v>
      </c>
      <c r="I624">
        <v>6.4526E-2</v>
      </c>
      <c r="J624" t="s">
        <v>3</v>
      </c>
      <c r="K624">
        <v>116.400977</v>
      </c>
      <c r="L624">
        <v>6.4480999999999997E-2</v>
      </c>
      <c r="M624" t="s">
        <v>4</v>
      </c>
      <c r="N624">
        <v>51.137951000000001</v>
      </c>
      <c r="O624">
        <v>5.3275999999999997E-2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212458793.52000001</v>
      </c>
      <c r="AM624">
        <v>24</v>
      </c>
    </row>
    <row r="625" spans="1:39" x14ac:dyDescent="0.25">
      <c r="A625" t="s">
        <v>214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159.82856899999999</v>
      </c>
      <c r="I625">
        <v>0.11090800000000001</v>
      </c>
      <c r="J625" t="s">
        <v>3</v>
      </c>
      <c r="K625">
        <v>155.37933000000001</v>
      </c>
      <c r="L625">
        <v>0.110655</v>
      </c>
      <c r="M625" t="s">
        <v>4</v>
      </c>
      <c r="N625">
        <v>68.166130999999993</v>
      </c>
      <c r="O625">
        <v>9.4590999999999995E-2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212458793.53999999</v>
      </c>
      <c r="AM625">
        <v>32</v>
      </c>
    </row>
    <row r="626" spans="1:39" x14ac:dyDescent="0.25">
      <c r="A626" t="s">
        <v>214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199.968425</v>
      </c>
      <c r="I626">
        <v>0.16222200000000001</v>
      </c>
      <c r="J626" t="s">
        <v>3</v>
      </c>
      <c r="K626">
        <v>194.40974199999999</v>
      </c>
      <c r="L626">
        <v>0.16195999999999999</v>
      </c>
      <c r="M626" t="s">
        <v>4</v>
      </c>
      <c r="N626">
        <v>85.197214000000002</v>
      </c>
      <c r="O626">
        <v>0.139406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212458793.56</v>
      </c>
      <c r="AM626">
        <v>32</v>
      </c>
    </row>
    <row r="627" spans="1:39" x14ac:dyDescent="0.25">
      <c r="A627" t="s">
        <v>214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240.17586900000001</v>
      </c>
      <c r="I627">
        <v>0.21870600000000001</v>
      </c>
      <c r="J627" t="s">
        <v>3</v>
      </c>
      <c r="K627">
        <v>233.50732099999999</v>
      </c>
      <c r="L627">
        <v>0.21849199999999999</v>
      </c>
      <c r="M627" t="s">
        <v>4</v>
      </c>
      <c r="N627">
        <v>102.237683</v>
      </c>
      <c r="O627">
        <v>0.18861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212458793.59999999</v>
      </c>
      <c r="AM627">
        <v>32</v>
      </c>
    </row>
    <row r="628" spans="1:39" x14ac:dyDescent="0.25">
      <c r="A628" t="s">
        <v>214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280.42753299999998</v>
      </c>
      <c r="I628">
        <v>0.29879</v>
      </c>
      <c r="J628" t="s">
        <v>3</v>
      </c>
      <c r="K628">
        <v>272.64960400000001</v>
      </c>
      <c r="L628">
        <v>0.29908699999999999</v>
      </c>
      <c r="M628" t="s">
        <v>4</v>
      </c>
      <c r="N628">
        <v>119.278111</v>
      </c>
      <c r="O628">
        <v>0.244895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212458793.59999999</v>
      </c>
      <c r="AM628">
        <v>32</v>
      </c>
    </row>
    <row r="629" spans="1:39" x14ac:dyDescent="0.25">
      <c r="A629" t="s">
        <v>214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320.72517900000003</v>
      </c>
      <c r="I629">
        <v>0.39048500000000003</v>
      </c>
      <c r="J629" t="s">
        <v>3</v>
      </c>
      <c r="K629">
        <v>311.83792399999999</v>
      </c>
      <c r="L629">
        <v>0.39046599999999998</v>
      </c>
      <c r="M629" t="s">
        <v>4</v>
      </c>
      <c r="N629">
        <v>136.31429900000001</v>
      </c>
      <c r="O629">
        <v>0.32125700000000001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212458793.59999999</v>
      </c>
      <c r="AM629">
        <v>32</v>
      </c>
    </row>
    <row r="630" spans="1:39" x14ac:dyDescent="0.25">
      <c r="A630" t="s">
        <v>214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361.07216799999998</v>
      </c>
      <c r="I630">
        <v>0.46282899999999999</v>
      </c>
      <c r="J630" t="s">
        <v>3</v>
      </c>
      <c r="K630">
        <v>351.07502499999998</v>
      </c>
      <c r="L630">
        <v>0.46292299999999997</v>
      </c>
      <c r="M630" t="s">
        <v>4</v>
      </c>
      <c r="N630">
        <v>153.357541</v>
      </c>
      <c r="O630">
        <v>0.39175300000000002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212458793.59999999</v>
      </c>
      <c r="AM630">
        <v>32</v>
      </c>
    </row>
    <row r="631" spans="1:39" x14ac:dyDescent="0.25">
      <c r="A631" t="s">
        <v>214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401.45934299999999</v>
      </c>
      <c r="I631">
        <v>0.54731799999999997</v>
      </c>
      <c r="J631" t="s">
        <v>3</v>
      </c>
      <c r="K631">
        <v>390.35332</v>
      </c>
      <c r="L631">
        <v>0.546763</v>
      </c>
      <c r="M631" t="s">
        <v>4</v>
      </c>
      <c r="N631">
        <v>170.390919</v>
      </c>
      <c r="O631">
        <v>0.47645599999999999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212458793.59999999</v>
      </c>
      <c r="AM631">
        <v>32</v>
      </c>
    </row>
    <row r="632" spans="1:39" x14ac:dyDescent="0.25">
      <c r="A632" t="s">
        <v>214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441.880134</v>
      </c>
      <c r="I632">
        <v>0.66981299999999999</v>
      </c>
      <c r="J632" t="s">
        <v>3</v>
      </c>
      <c r="K632">
        <v>429.66575799999998</v>
      </c>
      <c r="L632">
        <v>0.66859999999999997</v>
      </c>
      <c r="M632" t="s">
        <v>4</v>
      </c>
      <c r="N632">
        <v>187.42177799999999</v>
      </c>
      <c r="O632">
        <v>0.57350400000000001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212458793.59999999</v>
      </c>
      <c r="AM632">
        <v>32</v>
      </c>
    </row>
    <row r="633" spans="1:39" x14ac:dyDescent="0.25">
      <c r="A633" t="s">
        <v>214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482.35606899999999</v>
      </c>
      <c r="I633">
        <v>0.75345899999999999</v>
      </c>
      <c r="J633" t="s">
        <v>3</v>
      </c>
      <c r="K633">
        <v>469.03180600000002</v>
      </c>
      <c r="L633">
        <v>0.75285000000000002</v>
      </c>
      <c r="M633" t="s">
        <v>4</v>
      </c>
      <c r="N633">
        <v>204.45728199999999</v>
      </c>
      <c r="O633">
        <v>0.663489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212458793.59999999</v>
      </c>
      <c r="AM633">
        <v>32</v>
      </c>
    </row>
    <row r="634" spans="1:39" x14ac:dyDescent="0.25">
      <c r="A634" t="s">
        <v>214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522.89180999999996</v>
      </c>
      <c r="I634">
        <v>0.86166200000000004</v>
      </c>
      <c r="J634" t="s">
        <v>3</v>
      </c>
      <c r="K634">
        <v>508.45885900000002</v>
      </c>
      <c r="L634">
        <v>0.86036599999999996</v>
      </c>
      <c r="M634" t="s">
        <v>4</v>
      </c>
      <c r="N634">
        <v>221.49529000000001</v>
      </c>
      <c r="O634">
        <v>0.75653400000000004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212458793.59999999</v>
      </c>
      <c r="AM634">
        <v>32</v>
      </c>
    </row>
    <row r="635" spans="1:39" x14ac:dyDescent="0.25">
      <c r="A635" t="s">
        <v>214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563.47370599999999</v>
      </c>
      <c r="I635">
        <v>1.006429</v>
      </c>
      <c r="J635" t="s">
        <v>3</v>
      </c>
      <c r="K635">
        <v>547.93131500000004</v>
      </c>
      <c r="L635">
        <v>1.005193</v>
      </c>
      <c r="M635" t="s">
        <v>4</v>
      </c>
      <c r="N635">
        <v>238.540389</v>
      </c>
      <c r="O635">
        <v>0.87962799999999997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212458793.59999999</v>
      </c>
      <c r="AM635">
        <v>32</v>
      </c>
    </row>
    <row r="636" spans="1:39" x14ac:dyDescent="0.25">
      <c r="A636" t="s">
        <v>214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604.07886199999996</v>
      </c>
      <c r="I636">
        <v>1.131596</v>
      </c>
      <c r="J636" t="s">
        <v>3</v>
      </c>
      <c r="K636">
        <v>587.42682300000001</v>
      </c>
      <c r="L636">
        <v>1.1304099999999999</v>
      </c>
      <c r="M636" t="s">
        <v>4</v>
      </c>
      <c r="N636">
        <v>255.57001500000001</v>
      </c>
      <c r="O636">
        <v>0.99358900000000006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212458793.59999999</v>
      </c>
      <c r="AM636">
        <v>32</v>
      </c>
    </row>
    <row r="637" spans="1:39" x14ac:dyDescent="0.25">
      <c r="A637" t="s">
        <v>214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644.75509399999999</v>
      </c>
      <c r="I637">
        <v>1.2970170000000001</v>
      </c>
      <c r="J637" t="s">
        <v>3</v>
      </c>
      <c r="K637">
        <v>626.99441200000001</v>
      </c>
      <c r="L637">
        <v>1.2950969999999999</v>
      </c>
      <c r="M637" t="s">
        <v>4</v>
      </c>
      <c r="N637">
        <v>272.61385899999999</v>
      </c>
      <c r="O637">
        <v>1.1202300000000001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212458793.62</v>
      </c>
      <c r="AM637">
        <v>32</v>
      </c>
    </row>
    <row r="638" spans="1:39" x14ac:dyDescent="0.25">
      <c r="A638" t="s">
        <v>214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685.46749599999998</v>
      </c>
      <c r="I638">
        <v>1.4854099999999999</v>
      </c>
      <c r="J638" t="s">
        <v>3</v>
      </c>
      <c r="K638">
        <v>666.59783600000003</v>
      </c>
      <c r="L638">
        <v>1.4829829999999999</v>
      </c>
      <c r="M638" t="s">
        <v>4</v>
      </c>
      <c r="N638">
        <v>289.65253899999999</v>
      </c>
      <c r="O638">
        <v>1.281989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212458793.62</v>
      </c>
      <c r="AM638">
        <v>32</v>
      </c>
    </row>
    <row r="639" spans="1:39" x14ac:dyDescent="0.25">
      <c r="A639" t="s">
        <v>214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726.23948499999995</v>
      </c>
      <c r="I639">
        <v>1.675546</v>
      </c>
      <c r="J639" t="s">
        <v>3</v>
      </c>
      <c r="K639">
        <v>706.26009499999998</v>
      </c>
      <c r="L639">
        <v>1.670534</v>
      </c>
      <c r="M639" t="s">
        <v>4</v>
      </c>
      <c r="N639">
        <v>306.69549000000001</v>
      </c>
      <c r="O639">
        <v>1.4415100000000001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212458793.62</v>
      </c>
      <c r="AM639">
        <v>32</v>
      </c>
    </row>
    <row r="640" spans="1:39" x14ac:dyDescent="0.25">
      <c r="A640" t="s">
        <v>214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767.05249800000001</v>
      </c>
      <c r="I640">
        <v>1.9027320000000001</v>
      </c>
      <c r="J640" t="s">
        <v>3</v>
      </c>
      <c r="K640">
        <v>745.96438799999999</v>
      </c>
      <c r="L640">
        <v>1.897222</v>
      </c>
      <c r="M640" t="s">
        <v>4</v>
      </c>
      <c r="N640">
        <v>323.72771599999999</v>
      </c>
      <c r="O640">
        <v>1.6294679999999999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212458793.62</v>
      </c>
      <c r="AM640">
        <v>32</v>
      </c>
    </row>
    <row r="641" spans="1:39" x14ac:dyDescent="0.25">
      <c r="A641" t="s">
        <v>214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807.90966200000003</v>
      </c>
      <c r="I641">
        <v>2.0618989999999999</v>
      </c>
      <c r="J641" t="s">
        <v>3</v>
      </c>
      <c r="K641">
        <v>785.71263299999998</v>
      </c>
      <c r="L641">
        <v>2.0552800000000002</v>
      </c>
      <c r="M641" t="s">
        <v>4</v>
      </c>
      <c r="N641">
        <v>340.75846799999999</v>
      </c>
      <c r="O641">
        <v>1.7715890000000001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212458793.62</v>
      </c>
      <c r="AM641">
        <v>32</v>
      </c>
    </row>
    <row r="642" spans="1:39" x14ac:dyDescent="0.25">
      <c r="A642" t="s">
        <v>215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48.083655999999998</v>
      </c>
      <c r="I642">
        <v>4.7142999999999997E-2</v>
      </c>
      <c r="J642" t="s">
        <v>3</v>
      </c>
      <c r="K642">
        <v>47.626496000000003</v>
      </c>
      <c r="L642">
        <v>4.7245000000000002E-2</v>
      </c>
      <c r="M642" t="s">
        <v>4</v>
      </c>
      <c r="N642">
        <v>21.360399000000001</v>
      </c>
      <c r="O642">
        <v>4.738E-3</v>
      </c>
      <c r="P642" t="s">
        <v>5</v>
      </c>
      <c r="Q642">
        <v>0.47826400000000002</v>
      </c>
      <c r="R642">
        <v>1.5999999999999999E-5</v>
      </c>
      <c r="S642" t="s">
        <v>6</v>
      </c>
      <c r="T642">
        <v>21.849056999999998</v>
      </c>
      <c r="U642">
        <v>1.6440000000000001E-3</v>
      </c>
      <c r="V642" t="s">
        <v>7</v>
      </c>
      <c r="W642">
        <v>0.203259</v>
      </c>
      <c r="X642">
        <v>2.9E-5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2.7393000000000001E-2</v>
      </c>
      <c r="AG642">
        <v>3.3000000000000003E-5</v>
      </c>
      <c r="AH642" t="s">
        <v>11</v>
      </c>
      <c r="AI642">
        <v>0.97325700000000004</v>
      </c>
      <c r="AJ642">
        <v>8.8999999999999995E-5</v>
      </c>
      <c r="AK642" t="s">
        <v>12</v>
      </c>
      <c r="AL642">
        <v>212462798.47999999</v>
      </c>
      <c r="AM642">
        <v>3723112</v>
      </c>
    </row>
    <row r="643" spans="1:39" x14ac:dyDescent="0.25">
      <c r="A643" t="s">
        <v>215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96.202760999999995</v>
      </c>
      <c r="I643">
        <v>6.4797999999999994E-2</v>
      </c>
      <c r="J643" t="s">
        <v>3</v>
      </c>
      <c r="K643">
        <v>95.288668999999999</v>
      </c>
      <c r="L643">
        <v>6.5546999999999994E-2</v>
      </c>
      <c r="M643" t="s">
        <v>4</v>
      </c>
      <c r="N643">
        <v>42.710852000000003</v>
      </c>
      <c r="O643">
        <v>9.1660000000000005E-3</v>
      </c>
      <c r="P643" t="s">
        <v>5</v>
      </c>
      <c r="Q643">
        <v>0.95542700000000003</v>
      </c>
      <c r="R643">
        <v>2.5000000000000001E-5</v>
      </c>
      <c r="S643" t="s">
        <v>6</v>
      </c>
      <c r="T643">
        <v>43.842179000000002</v>
      </c>
      <c r="U643">
        <v>4.5649999999999996E-3</v>
      </c>
      <c r="V643" t="s">
        <v>7</v>
      </c>
      <c r="W643">
        <v>0.39377800000000002</v>
      </c>
      <c r="X643">
        <v>3.8999999999999999E-5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2.5288000000000001E-2</v>
      </c>
      <c r="AG643">
        <v>4.6999999999999997E-5</v>
      </c>
      <c r="AH643" t="s">
        <v>11</v>
      </c>
      <c r="AI643">
        <v>0.97761699999999996</v>
      </c>
      <c r="AJ643">
        <v>3.6000000000000001E-5</v>
      </c>
      <c r="AK643" t="s">
        <v>12</v>
      </c>
      <c r="AL643">
        <v>212462799.02000001</v>
      </c>
      <c r="AM643">
        <v>3723744</v>
      </c>
    </row>
    <row r="644" spans="1:39" x14ac:dyDescent="0.25">
      <c r="A644" t="s">
        <v>215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144.37217100000001</v>
      </c>
      <c r="I644">
        <v>8.4253999999999996E-2</v>
      </c>
      <c r="J644" t="s">
        <v>3</v>
      </c>
      <c r="K644">
        <v>143.000947</v>
      </c>
      <c r="L644">
        <v>8.4541000000000005E-2</v>
      </c>
      <c r="M644" t="s">
        <v>4</v>
      </c>
      <c r="N644">
        <v>64.054610999999994</v>
      </c>
      <c r="O644">
        <v>1.2886E-2</v>
      </c>
      <c r="P644" t="s">
        <v>5</v>
      </c>
      <c r="Q644">
        <v>1.4326190000000001</v>
      </c>
      <c r="R644">
        <v>2.8E-5</v>
      </c>
      <c r="S644" t="s">
        <v>6</v>
      </c>
      <c r="T644">
        <v>65.927135000000007</v>
      </c>
      <c r="U644">
        <v>8.2319999999999997E-3</v>
      </c>
      <c r="V644" t="s">
        <v>7</v>
      </c>
      <c r="W644">
        <v>0.58390699999999995</v>
      </c>
      <c r="X644">
        <v>4.6999999999999997E-5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2.3453999999999999E-2</v>
      </c>
      <c r="AG644">
        <v>5.5000000000000002E-5</v>
      </c>
      <c r="AH644" t="s">
        <v>11</v>
      </c>
      <c r="AI644">
        <v>0.97989800000000005</v>
      </c>
      <c r="AJ644">
        <v>9.0000000000000002E-6</v>
      </c>
      <c r="AK644" t="s">
        <v>12</v>
      </c>
      <c r="AL644">
        <v>212462800.22</v>
      </c>
      <c r="AM644">
        <v>3725016</v>
      </c>
    </row>
    <row r="645" spans="1:39" x14ac:dyDescent="0.25">
      <c r="A645" t="s">
        <v>215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192.61141799999999</v>
      </c>
      <c r="I645">
        <v>9.4112000000000001E-2</v>
      </c>
      <c r="J645" t="s">
        <v>3</v>
      </c>
      <c r="K645">
        <v>190.78357800000001</v>
      </c>
      <c r="L645">
        <v>9.3642000000000003E-2</v>
      </c>
      <c r="M645" t="s">
        <v>4</v>
      </c>
      <c r="N645">
        <v>85.386284000000003</v>
      </c>
      <c r="O645">
        <v>1.7412E-2</v>
      </c>
      <c r="P645" t="s">
        <v>5</v>
      </c>
      <c r="Q645">
        <v>1.909511</v>
      </c>
      <c r="R645">
        <v>2.9E-5</v>
      </c>
      <c r="S645" t="s">
        <v>6</v>
      </c>
      <c r="T645">
        <v>88.081811999999999</v>
      </c>
      <c r="U645">
        <v>1.0975E-2</v>
      </c>
      <c r="V645" t="s">
        <v>7</v>
      </c>
      <c r="W645">
        <v>0.77386600000000005</v>
      </c>
      <c r="X645">
        <v>6.3999999999999997E-5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2.0712000000000001E-2</v>
      </c>
      <c r="AG645">
        <v>5.8999999999999998E-5</v>
      </c>
      <c r="AH645" t="s">
        <v>11</v>
      </c>
      <c r="AI645">
        <v>0.98043999999999998</v>
      </c>
      <c r="AJ645">
        <v>6.0000000000000002E-6</v>
      </c>
      <c r="AK645" t="s">
        <v>12</v>
      </c>
      <c r="AL645">
        <v>212462801.96000001</v>
      </c>
      <c r="AM645">
        <v>3726152</v>
      </c>
    </row>
    <row r="646" spans="1:39" x14ac:dyDescent="0.25">
      <c r="A646" t="s">
        <v>215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240.91184699999999</v>
      </c>
      <c r="I646">
        <v>0.109276</v>
      </c>
      <c r="J646" t="s">
        <v>3</v>
      </c>
      <c r="K646">
        <v>238.628165</v>
      </c>
      <c r="L646">
        <v>0.10821699999999999</v>
      </c>
      <c r="M646" t="s">
        <v>4</v>
      </c>
      <c r="N646">
        <v>106.727395</v>
      </c>
      <c r="O646">
        <v>2.0726999999999999E-2</v>
      </c>
      <c r="P646" t="s">
        <v>5</v>
      </c>
      <c r="Q646">
        <v>2.386139</v>
      </c>
      <c r="R646">
        <v>3.4E-5</v>
      </c>
      <c r="S646" t="s">
        <v>6</v>
      </c>
      <c r="T646">
        <v>110.28919399999999</v>
      </c>
      <c r="U646">
        <v>1.2955E-2</v>
      </c>
      <c r="V646" t="s">
        <v>7</v>
      </c>
      <c r="W646">
        <v>0.96350800000000003</v>
      </c>
      <c r="X646">
        <v>7.4999999999999993E-5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1.9737000000000001E-2</v>
      </c>
      <c r="AG646">
        <v>5.8E-5</v>
      </c>
      <c r="AH646" t="s">
        <v>11</v>
      </c>
      <c r="AI646">
        <v>0.98058400000000001</v>
      </c>
      <c r="AJ646">
        <v>5.0000000000000004E-6</v>
      </c>
      <c r="AK646" t="s">
        <v>12</v>
      </c>
      <c r="AL646">
        <v>212462804.34</v>
      </c>
      <c r="AM646">
        <v>3726352</v>
      </c>
    </row>
    <row r="647" spans="1:39" x14ac:dyDescent="0.25">
      <c r="A647" t="s">
        <v>215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289.29532899999998</v>
      </c>
      <c r="I647">
        <v>0.129524</v>
      </c>
      <c r="J647" t="s">
        <v>3</v>
      </c>
      <c r="K647">
        <v>286.555117</v>
      </c>
      <c r="L647">
        <v>0.12731799999999999</v>
      </c>
      <c r="M647" t="s">
        <v>4</v>
      </c>
      <c r="N647">
        <v>128.07857300000001</v>
      </c>
      <c r="O647">
        <v>3.0612E-2</v>
      </c>
      <c r="P647" t="s">
        <v>5</v>
      </c>
      <c r="Q647">
        <v>2.8631829999999998</v>
      </c>
      <c r="R647">
        <v>3.8000000000000002E-5</v>
      </c>
      <c r="S647" t="s">
        <v>6</v>
      </c>
      <c r="T647">
        <v>132.556737</v>
      </c>
      <c r="U647">
        <v>1.9331999999999998E-2</v>
      </c>
      <c r="V647" t="s">
        <v>7</v>
      </c>
      <c r="W647">
        <v>1.1540919999999999</v>
      </c>
      <c r="X647">
        <v>1.01E-4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1.9137000000000001E-2</v>
      </c>
      <c r="AG647">
        <v>5.8E-5</v>
      </c>
      <c r="AH647" t="s">
        <v>11</v>
      </c>
      <c r="AI647">
        <v>0.980823</v>
      </c>
      <c r="AJ647">
        <v>3.9999999999999998E-6</v>
      </c>
      <c r="AK647" t="s">
        <v>12</v>
      </c>
      <c r="AL647">
        <v>212462807.53999999</v>
      </c>
      <c r="AM647">
        <v>3724344</v>
      </c>
    </row>
    <row r="648" spans="1:39" x14ac:dyDescent="0.25">
      <c r="A648" t="s">
        <v>215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337.65598</v>
      </c>
      <c r="I648">
        <v>0.14330799999999999</v>
      </c>
      <c r="J648" t="s">
        <v>3</v>
      </c>
      <c r="K648">
        <v>334.46074299999998</v>
      </c>
      <c r="L648">
        <v>0.14132700000000001</v>
      </c>
      <c r="M648" t="s">
        <v>4</v>
      </c>
      <c r="N648">
        <v>149.410135</v>
      </c>
      <c r="O648">
        <v>3.934E-2</v>
      </c>
      <c r="P648" t="s">
        <v>5</v>
      </c>
      <c r="Q648">
        <v>3.3404530000000001</v>
      </c>
      <c r="R648">
        <v>4.1E-5</v>
      </c>
      <c r="S648" t="s">
        <v>6</v>
      </c>
      <c r="T648">
        <v>154.85846799999999</v>
      </c>
      <c r="U648">
        <v>2.1776E-2</v>
      </c>
      <c r="V648" t="s">
        <v>7</v>
      </c>
      <c r="W648">
        <v>1.343305</v>
      </c>
      <c r="X648">
        <v>1.15E-4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1.8037999999999998E-2</v>
      </c>
      <c r="AG648">
        <v>5.3000000000000001E-5</v>
      </c>
      <c r="AH648" t="s">
        <v>11</v>
      </c>
      <c r="AI648">
        <v>0.98092400000000002</v>
      </c>
      <c r="AJ648">
        <v>3.9999999999999998E-6</v>
      </c>
      <c r="AK648" t="s">
        <v>12</v>
      </c>
      <c r="AL648">
        <v>212462811.40000001</v>
      </c>
      <c r="AM648">
        <v>3724608</v>
      </c>
    </row>
    <row r="649" spans="1:39" x14ac:dyDescent="0.25">
      <c r="A649" t="s">
        <v>215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386.10325</v>
      </c>
      <c r="I649">
        <v>0.167495</v>
      </c>
      <c r="J649" t="s">
        <v>3</v>
      </c>
      <c r="K649">
        <v>382.45262100000002</v>
      </c>
      <c r="L649">
        <v>0.165217</v>
      </c>
      <c r="M649" t="s">
        <v>4</v>
      </c>
      <c r="N649">
        <v>170.732752</v>
      </c>
      <c r="O649">
        <v>4.7841000000000002E-2</v>
      </c>
      <c r="P649" t="s">
        <v>5</v>
      </c>
      <c r="Q649">
        <v>3.8177289999999999</v>
      </c>
      <c r="R649">
        <v>4.1999999999999998E-5</v>
      </c>
      <c r="S649" t="s">
        <v>6</v>
      </c>
      <c r="T649">
        <v>177.22189700000001</v>
      </c>
      <c r="U649">
        <v>2.5176E-2</v>
      </c>
      <c r="V649" t="s">
        <v>7</v>
      </c>
      <c r="W649">
        <v>1.53277</v>
      </c>
      <c r="X649">
        <v>1.46E-4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1.7260999999999999E-2</v>
      </c>
      <c r="AG649">
        <v>4.6999999999999997E-5</v>
      </c>
      <c r="AH649" t="s">
        <v>11</v>
      </c>
      <c r="AI649">
        <v>0.98106499999999996</v>
      </c>
      <c r="AJ649">
        <v>3.9999999999999998E-6</v>
      </c>
      <c r="AK649" t="s">
        <v>12</v>
      </c>
      <c r="AL649">
        <v>212462816.52000001</v>
      </c>
      <c r="AM649">
        <v>3723616</v>
      </c>
    </row>
    <row r="650" spans="1:39" x14ac:dyDescent="0.25">
      <c r="A650" t="s">
        <v>215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434.588278</v>
      </c>
      <c r="I650">
        <v>0.205069</v>
      </c>
      <c r="J650" t="s">
        <v>3</v>
      </c>
      <c r="K650">
        <v>430.48230899999999</v>
      </c>
      <c r="L650">
        <v>0.20274800000000001</v>
      </c>
      <c r="M650" t="s">
        <v>4</v>
      </c>
      <c r="N650">
        <v>192.06877800000001</v>
      </c>
      <c r="O650">
        <v>5.2856E-2</v>
      </c>
      <c r="P650" t="s">
        <v>5</v>
      </c>
      <c r="Q650">
        <v>4.2954509999999999</v>
      </c>
      <c r="R650">
        <v>5.7000000000000003E-5</v>
      </c>
      <c r="S650" t="s">
        <v>6</v>
      </c>
      <c r="T650">
        <v>199.62965</v>
      </c>
      <c r="U650">
        <v>3.1354E-2</v>
      </c>
      <c r="V650" t="s">
        <v>7</v>
      </c>
      <c r="W650">
        <v>1.7200899999999999</v>
      </c>
      <c r="X650">
        <v>1.66E-4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1.6788999999999998E-2</v>
      </c>
      <c r="AG650">
        <v>4.6E-5</v>
      </c>
      <c r="AH650" t="s">
        <v>11</v>
      </c>
      <c r="AI650">
        <v>0.98116800000000004</v>
      </c>
      <c r="AJ650">
        <v>3.0000000000000001E-6</v>
      </c>
      <c r="AK650" t="s">
        <v>12</v>
      </c>
      <c r="AL650">
        <v>212462821.66</v>
      </c>
      <c r="AM650">
        <v>3723792</v>
      </c>
    </row>
    <row r="651" spans="1:39" x14ac:dyDescent="0.25">
      <c r="A651" t="s">
        <v>215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483.12186000000003</v>
      </c>
      <c r="I651">
        <v>0.21657499999999999</v>
      </c>
      <c r="J651" t="s">
        <v>3</v>
      </c>
      <c r="K651">
        <v>478.56172299999997</v>
      </c>
      <c r="L651">
        <v>0.214527</v>
      </c>
      <c r="M651" t="s">
        <v>4</v>
      </c>
      <c r="N651">
        <v>213.41531499999999</v>
      </c>
      <c r="O651">
        <v>6.6267000000000006E-2</v>
      </c>
      <c r="P651" t="s">
        <v>5</v>
      </c>
      <c r="Q651">
        <v>4.7720599999999997</v>
      </c>
      <c r="R651">
        <v>6.6000000000000005E-5</v>
      </c>
      <c r="S651" t="s">
        <v>6</v>
      </c>
      <c r="T651">
        <v>222.080142</v>
      </c>
      <c r="U651">
        <v>3.7116000000000003E-2</v>
      </c>
      <c r="V651" t="s">
        <v>7</v>
      </c>
      <c r="W651">
        <v>1.907656</v>
      </c>
      <c r="X651">
        <v>1.9799999999999999E-4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1.6385E-2</v>
      </c>
      <c r="AG651">
        <v>4.1E-5</v>
      </c>
      <c r="AH651" t="s">
        <v>11</v>
      </c>
      <c r="AI651">
        <v>0.98118799999999995</v>
      </c>
      <c r="AJ651">
        <v>3.0000000000000001E-6</v>
      </c>
      <c r="AK651" t="s">
        <v>12</v>
      </c>
      <c r="AL651">
        <v>212462827.75999999</v>
      </c>
      <c r="AM651">
        <v>3722776</v>
      </c>
    </row>
    <row r="652" spans="1:39" x14ac:dyDescent="0.25">
      <c r="A652" t="s">
        <v>215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531.68640900000003</v>
      </c>
      <c r="I652">
        <v>0.245499</v>
      </c>
      <c r="J652" t="s">
        <v>3</v>
      </c>
      <c r="K652">
        <v>526.67136000000005</v>
      </c>
      <c r="L652">
        <v>0.24330299999999999</v>
      </c>
      <c r="M652" t="s">
        <v>4</v>
      </c>
      <c r="N652">
        <v>234.74135999999999</v>
      </c>
      <c r="O652">
        <v>7.5620999999999994E-2</v>
      </c>
      <c r="P652" t="s">
        <v>5</v>
      </c>
      <c r="Q652">
        <v>5.2492720000000004</v>
      </c>
      <c r="R652">
        <v>8.0000000000000007E-5</v>
      </c>
      <c r="S652" t="s">
        <v>6</v>
      </c>
      <c r="T652">
        <v>244.582617</v>
      </c>
      <c r="U652">
        <v>4.3594000000000001E-2</v>
      </c>
      <c r="V652" t="s">
        <v>7</v>
      </c>
      <c r="W652">
        <v>2.095021</v>
      </c>
      <c r="X652">
        <v>2.41E-4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1.5814999999999999E-2</v>
      </c>
      <c r="AG652">
        <v>3.6999999999999998E-5</v>
      </c>
      <c r="AH652" t="s">
        <v>11</v>
      </c>
      <c r="AI652">
        <v>0.98119299999999998</v>
      </c>
      <c r="AJ652">
        <v>3.0000000000000001E-6</v>
      </c>
      <c r="AK652" t="s">
        <v>12</v>
      </c>
      <c r="AL652">
        <v>212462834.31999999</v>
      </c>
      <c r="AM652">
        <v>3721376</v>
      </c>
    </row>
    <row r="653" spans="1:39" x14ac:dyDescent="0.25">
      <c r="A653" t="s">
        <v>215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580.31115599999998</v>
      </c>
      <c r="I653">
        <v>0.278202</v>
      </c>
      <c r="J653" t="s">
        <v>3</v>
      </c>
      <c r="K653">
        <v>574.840912</v>
      </c>
      <c r="L653">
        <v>0.276194</v>
      </c>
      <c r="M653" t="s">
        <v>4</v>
      </c>
      <c r="N653">
        <v>256.07254999999998</v>
      </c>
      <c r="O653">
        <v>9.1892000000000001E-2</v>
      </c>
      <c r="P653" t="s">
        <v>5</v>
      </c>
      <c r="Q653">
        <v>5.7265040000000003</v>
      </c>
      <c r="R653">
        <v>8.5000000000000006E-5</v>
      </c>
      <c r="S653" t="s">
        <v>6</v>
      </c>
      <c r="T653">
        <v>267.115407</v>
      </c>
      <c r="U653">
        <v>4.7508000000000002E-2</v>
      </c>
      <c r="V653" t="s">
        <v>7</v>
      </c>
      <c r="W653">
        <v>2.282203</v>
      </c>
      <c r="X653">
        <v>2.7300000000000002E-4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1.5698E-2</v>
      </c>
      <c r="AG653">
        <v>3.8000000000000002E-5</v>
      </c>
      <c r="AH653" t="s">
        <v>11</v>
      </c>
      <c r="AI653">
        <v>0.98127600000000004</v>
      </c>
      <c r="AJ653">
        <v>3.9999999999999998E-6</v>
      </c>
      <c r="AK653" t="s">
        <v>12</v>
      </c>
      <c r="AL653">
        <v>212462841.96000001</v>
      </c>
      <c r="AM653">
        <v>3721104</v>
      </c>
    </row>
    <row r="654" spans="1:39" x14ac:dyDescent="0.25">
      <c r="A654" t="s">
        <v>215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628.96867299999997</v>
      </c>
      <c r="I654">
        <v>0.30121199999999998</v>
      </c>
      <c r="J654" t="s">
        <v>3</v>
      </c>
      <c r="K654">
        <v>623.04416000000003</v>
      </c>
      <c r="L654">
        <v>0.29921500000000001</v>
      </c>
      <c r="M654" t="s">
        <v>4</v>
      </c>
      <c r="N654">
        <v>277.41036400000002</v>
      </c>
      <c r="O654">
        <v>9.7761000000000001E-2</v>
      </c>
      <c r="P654" t="s">
        <v>5</v>
      </c>
      <c r="Q654">
        <v>6.2033060000000004</v>
      </c>
      <c r="R654">
        <v>9.2999999999999997E-5</v>
      </c>
      <c r="S654" t="s">
        <v>6</v>
      </c>
      <c r="T654">
        <v>289.697879</v>
      </c>
      <c r="U654">
        <v>5.1071999999999999E-2</v>
      </c>
      <c r="V654" t="s">
        <v>7</v>
      </c>
      <c r="W654">
        <v>2.4688629999999998</v>
      </c>
      <c r="X654">
        <v>3.1E-4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1.55E-2</v>
      </c>
      <c r="AG654">
        <v>3.8000000000000002E-5</v>
      </c>
      <c r="AH654" t="s">
        <v>11</v>
      </c>
      <c r="AI654">
        <v>0.98129299999999997</v>
      </c>
      <c r="AJ654">
        <v>3.9999999999999998E-6</v>
      </c>
      <c r="AK654" t="s">
        <v>12</v>
      </c>
      <c r="AL654">
        <v>212462850.24000001</v>
      </c>
      <c r="AM654">
        <v>3719760</v>
      </c>
    </row>
    <row r="655" spans="1:39" x14ac:dyDescent="0.25">
      <c r="A655" t="s">
        <v>215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677.65219400000001</v>
      </c>
      <c r="I655">
        <v>0.32098100000000002</v>
      </c>
      <c r="J655" t="s">
        <v>3</v>
      </c>
      <c r="K655">
        <v>671.27246200000002</v>
      </c>
      <c r="L655">
        <v>0.31879200000000002</v>
      </c>
      <c r="M655" t="s">
        <v>4</v>
      </c>
      <c r="N655">
        <v>298.73009100000002</v>
      </c>
      <c r="O655">
        <v>0.11067200000000001</v>
      </c>
      <c r="P655" t="s">
        <v>5</v>
      </c>
      <c r="Q655">
        <v>6.6804920000000001</v>
      </c>
      <c r="R655">
        <v>1.12E-4</v>
      </c>
      <c r="S655" t="s">
        <v>6</v>
      </c>
      <c r="T655">
        <v>312.33970599999998</v>
      </c>
      <c r="U655">
        <v>5.4802999999999998E-2</v>
      </c>
      <c r="V655" t="s">
        <v>7</v>
      </c>
      <c r="W655">
        <v>2.65605</v>
      </c>
      <c r="X655">
        <v>3.5599999999999998E-4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1.5308E-2</v>
      </c>
      <c r="AG655">
        <v>3.8000000000000002E-5</v>
      </c>
      <c r="AH655" t="s">
        <v>11</v>
      </c>
      <c r="AI655">
        <v>0.98130300000000004</v>
      </c>
      <c r="AJ655">
        <v>3.9999999999999998E-6</v>
      </c>
      <c r="AK655" t="s">
        <v>12</v>
      </c>
      <c r="AL655">
        <v>212462860.02000001</v>
      </c>
      <c r="AM655">
        <v>3717832</v>
      </c>
    </row>
    <row r="656" spans="1:39" x14ac:dyDescent="0.25">
      <c r="A656" t="s">
        <v>215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726.38455899999997</v>
      </c>
      <c r="I656">
        <v>0.29802899999999999</v>
      </c>
      <c r="J656" t="s">
        <v>3</v>
      </c>
      <c r="K656">
        <v>719.550118</v>
      </c>
      <c r="L656">
        <v>0.29551100000000002</v>
      </c>
      <c r="M656" t="s">
        <v>4</v>
      </c>
      <c r="N656">
        <v>320.05796600000002</v>
      </c>
      <c r="O656">
        <v>0.12052</v>
      </c>
      <c r="P656" t="s">
        <v>5</v>
      </c>
      <c r="Q656">
        <v>7.1569019999999997</v>
      </c>
      <c r="R656">
        <v>1.1400000000000001E-4</v>
      </c>
      <c r="S656" t="s">
        <v>6</v>
      </c>
      <c r="T656">
        <v>335.00711899999999</v>
      </c>
      <c r="U656">
        <v>5.7178E-2</v>
      </c>
      <c r="V656" t="s">
        <v>7</v>
      </c>
      <c r="W656">
        <v>2.8427790000000002</v>
      </c>
      <c r="X656">
        <v>4.0000000000000002E-4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1.5218000000000001E-2</v>
      </c>
      <c r="AG656">
        <v>3.8000000000000002E-5</v>
      </c>
      <c r="AH656" t="s">
        <v>11</v>
      </c>
      <c r="AI656">
        <v>0.98130700000000004</v>
      </c>
      <c r="AJ656">
        <v>3.9999999999999998E-6</v>
      </c>
      <c r="AK656" t="s">
        <v>12</v>
      </c>
      <c r="AL656">
        <v>212462870.12</v>
      </c>
      <c r="AM656">
        <v>3717592</v>
      </c>
    </row>
    <row r="657" spans="1:39" x14ac:dyDescent="0.25">
      <c r="A657" t="s">
        <v>215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775.18683699999997</v>
      </c>
      <c r="I657">
        <v>0.34915600000000002</v>
      </c>
      <c r="J657" t="s">
        <v>3</v>
      </c>
      <c r="K657">
        <v>767.89873299999999</v>
      </c>
      <c r="L657">
        <v>0.34704800000000002</v>
      </c>
      <c r="M657" t="s">
        <v>4</v>
      </c>
      <c r="N657">
        <v>341.38696800000002</v>
      </c>
      <c r="O657">
        <v>0.14102300000000001</v>
      </c>
      <c r="P657" t="s">
        <v>5</v>
      </c>
      <c r="Q657">
        <v>7.6332259999999996</v>
      </c>
      <c r="R657">
        <v>1.21E-4</v>
      </c>
      <c r="S657" t="s">
        <v>6</v>
      </c>
      <c r="T657">
        <v>357.74450300000001</v>
      </c>
      <c r="U657">
        <v>6.2561000000000005E-2</v>
      </c>
      <c r="V657" t="s">
        <v>7</v>
      </c>
      <c r="W657">
        <v>3.029973</v>
      </c>
      <c r="X657">
        <v>4.4700000000000002E-4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1.5199000000000001E-2</v>
      </c>
      <c r="AG657">
        <v>3.8000000000000002E-5</v>
      </c>
      <c r="AH657" t="s">
        <v>11</v>
      </c>
      <c r="AI657">
        <v>0.98130799999999996</v>
      </c>
      <c r="AJ657">
        <v>3.9999999999999998E-6</v>
      </c>
      <c r="AK657" t="s">
        <v>12</v>
      </c>
      <c r="AL657">
        <v>212462881</v>
      </c>
      <c r="AM657">
        <v>3715144</v>
      </c>
    </row>
    <row r="658" spans="1:39" x14ac:dyDescent="0.25">
      <c r="A658" t="s">
        <v>215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824.03162099999997</v>
      </c>
      <c r="I658">
        <v>0.37279800000000002</v>
      </c>
      <c r="J658" t="s">
        <v>3</v>
      </c>
      <c r="K658">
        <v>816.28889400000003</v>
      </c>
      <c r="L658">
        <v>0.37213200000000002</v>
      </c>
      <c r="M658" t="s">
        <v>4</v>
      </c>
      <c r="N658">
        <v>362.71326800000003</v>
      </c>
      <c r="O658">
        <v>0.15523300000000001</v>
      </c>
      <c r="P658" t="s">
        <v>5</v>
      </c>
      <c r="Q658">
        <v>8.1104430000000001</v>
      </c>
      <c r="R658">
        <v>1.36E-4</v>
      </c>
      <c r="S658" t="s">
        <v>6</v>
      </c>
      <c r="T658">
        <v>380.525576</v>
      </c>
      <c r="U658">
        <v>6.9746000000000002E-2</v>
      </c>
      <c r="V658" t="s">
        <v>7</v>
      </c>
      <c r="W658">
        <v>3.2176670000000001</v>
      </c>
      <c r="X658">
        <v>5.3200000000000003E-4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1.5124E-2</v>
      </c>
      <c r="AG658">
        <v>3.6999999999999998E-5</v>
      </c>
      <c r="AH658" t="s">
        <v>11</v>
      </c>
      <c r="AI658">
        <v>0.98140499999999997</v>
      </c>
      <c r="AJ658">
        <v>3.9999999999999998E-6</v>
      </c>
      <c r="AK658" t="s">
        <v>12</v>
      </c>
      <c r="AL658">
        <v>212462892.16</v>
      </c>
      <c r="AM658">
        <v>3713896</v>
      </c>
    </row>
    <row r="659" spans="1:39" x14ac:dyDescent="0.25">
      <c r="A659" t="s">
        <v>215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872.97845700000005</v>
      </c>
      <c r="I659">
        <v>0.45832499999999998</v>
      </c>
      <c r="J659" t="s">
        <v>3</v>
      </c>
      <c r="K659">
        <v>864.78050399999995</v>
      </c>
      <c r="L659">
        <v>0.45811299999999999</v>
      </c>
      <c r="M659" t="s">
        <v>4</v>
      </c>
      <c r="N659">
        <v>384.04717599999998</v>
      </c>
      <c r="O659">
        <v>0.171823</v>
      </c>
      <c r="P659" t="s">
        <v>5</v>
      </c>
      <c r="Q659">
        <v>8.5873860000000004</v>
      </c>
      <c r="R659">
        <v>1.5200000000000001E-4</v>
      </c>
      <c r="S659" t="s">
        <v>6</v>
      </c>
      <c r="T659">
        <v>403.36592300000001</v>
      </c>
      <c r="U659">
        <v>7.6862E-2</v>
      </c>
      <c r="V659" t="s">
        <v>7</v>
      </c>
      <c r="W659">
        <v>3.4060419999999998</v>
      </c>
      <c r="X659">
        <v>6.4000000000000005E-4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1.4902E-2</v>
      </c>
      <c r="AG659">
        <v>3.4E-5</v>
      </c>
      <c r="AH659" t="s">
        <v>11</v>
      </c>
      <c r="AI659">
        <v>0.98140799999999995</v>
      </c>
      <c r="AJ659">
        <v>3.9999999999999998E-6</v>
      </c>
      <c r="AK659" t="s">
        <v>12</v>
      </c>
      <c r="AL659">
        <v>212462904.56</v>
      </c>
      <c r="AM659">
        <v>3710048</v>
      </c>
    </row>
    <row r="660" spans="1:39" x14ac:dyDescent="0.25">
      <c r="A660" t="s">
        <v>215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921.92659200000003</v>
      </c>
      <c r="I660">
        <v>0.50612000000000001</v>
      </c>
      <c r="J660" t="s">
        <v>3</v>
      </c>
      <c r="K660">
        <v>913.27307399999995</v>
      </c>
      <c r="L660">
        <v>0.50402000000000002</v>
      </c>
      <c r="M660" t="s">
        <v>4</v>
      </c>
      <c r="N660">
        <v>405.37503800000002</v>
      </c>
      <c r="O660">
        <v>0.18618799999999999</v>
      </c>
      <c r="P660" t="s">
        <v>5</v>
      </c>
      <c r="Q660">
        <v>9.0643919999999998</v>
      </c>
      <c r="R660">
        <v>1.65E-4</v>
      </c>
      <c r="S660" t="s">
        <v>6</v>
      </c>
      <c r="T660">
        <v>426.24606199999999</v>
      </c>
      <c r="U660">
        <v>8.9832999999999996E-2</v>
      </c>
      <c r="V660" t="s">
        <v>7</v>
      </c>
      <c r="W660">
        <v>3.5931129999999998</v>
      </c>
      <c r="X660">
        <v>7.8100000000000001E-4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1.4021E-2</v>
      </c>
      <c r="AG660">
        <v>2.5000000000000001E-5</v>
      </c>
      <c r="AH660" t="s">
        <v>11</v>
      </c>
      <c r="AI660">
        <v>0.98142099999999999</v>
      </c>
      <c r="AJ660">
        <v>3.9999999999999998E-6</v>
      </c>
      <c r="AK660" t="s">
        <v>12</v>
      </c>
      <c r="AL660">
        <v>212462917.36000001</v>
      </c>
      <c r="AM660">
        <v>3712920</v>
      </c>
    </row>
    <row r="661" spans="1:39" x14ac:dyDescent="0.25">
      <c r="A661" t="s">
        <v>215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970.93851400000005</v>
      </c>
      <c r="I661">
        <v>0.54707099999999997</v>
      </c>
      <c r="J661" t="s">
        <v>3</v>
      </c>
      <c r="K661">
        <v>961.83039399999996</v>
      </c>
      <c r="L661">
        <v>0.54503199999999996</v>
      </c>
      <c r="M661" t="s">
        <v>4</v>
      </c>
      <c r="N661">
        <v>426.689753</v>
      </c>
      <c r="O661">
        <v>0.199767</v>
      </c>
      <c r="P661" t="s">
        <v>5</v>
      </c>
      <c r="Q661">
        <v>9.5413809999999994</v>
      </c>
      <c r="R661">
        <v>1.8200000000000001E-4</v>
      </c>
      <c r="S661" t="s">
        <v>6</v>
      </c>
      <c r="T661">
        <v>449.17305800000003</v>
      </c>
      <c r="U661">
        <v>9.5447000000000004E-2</v>
      </c>
      <c r="V661" t="s">
        <v>7</v>
      </c>
      <c r="W661">
        <v>3.7799680000000002</v>
      </c>
      <c r="X661">
        <v>8.5599999999999999E-4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1.3962E-2</v>
      </c>
      <c r="AG661">
        <v>2.5999999999999998E-5</v>
      </c>
      <c r="AH661" t="s">
        <v>11</v>
      </c>
      <c r="AI661">
        <v>0.98148299999999999</v>
      </c>
      <c r="AJ661">
        <v>3.9999999999999998E-6</v>
      </c>
      <c r="AK661" t="s">
        <v>12</v>
      </c>
      <c r="AL661">
        <v>212462932.34</v>
      </c>
      <c r="AM661">
        <v>3714080</v>
      </c>
    </row>
    <row r="662" spans="1:39" x14ac:dyDescent="0.25">
      <c r="A662" t="s">
        <v>216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92.602717999999996</v>
      </c>
      <c r="I662">
        <v>7.162E-3</v>
      </c>
      <c r="J662" t="s">
        <v>3</v>
      </c>
      <c r="K662">
        <v>66.124228000000002</v>
      </c>
      <c r="L662">
        <v>1.2329999999999999E-3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1264679</v>
      </c>
      <c r="AM662">
        <v>0</v>
      </c>
    </row>
    <row r="663" spans="1:39" x14ac:dyDescent="0.25">
      <c r="A663" t="s">
        <v>216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185.819502</v>
      </c>
      <c r="I663">
        <v>2.8833999999999999E-2</v>
      </c>
      <c r="J663" t="s">
        <v>3</v>
      </c>
      <c r="K663">
        <v>132.22894299999999</v>
      </c>
      <c r="L663">
        <v>3.63E-3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1264679</v>
      </c>
      <c r="AM663">
        <v>0</v>
      </c>
    </row>
    <row r="664" spans="1:39" x14ac:dyDescent="0.25">
      <c r="A664" t="s">
        <v>216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279.02539400000001</v>
      </c>
      <c r="I664">
        <v>7.6522999999999994E-2</v>
      </c>
      <c r="J664" t="s">
        <v>3</v>
      </c>
      <c r="K664">
        <v>198.33184700000001</v>
      </c>
      <c r="L664">
        <v>7.1029999999999999E-3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1264679</v>
      </c>
      <c r="AM664">
        <v>0</v>
      </c>
    </row>
    <row r="665" spans="1:39" x14ac:dyDescent="0.25">
      <c r="A665" t="s">
        <v>216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372.22238599999997</v>
      </c>
      <c r="I665">
        <v>0.14313300000000001</v>
      </c>
      <c r="J665" t="s">
        <v>3</v>
      </c>
      <c r="K665">
        <v>264.435025</v>
      </c>
      <c r="L665">
        <v>1.0612999999999999E-2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1264679</v>
      </c>
      <c r="AM665">
        <v>0</v>
      </c>
    </row>
    <row r="666" spans="1:39" x14ac:dyDescent="0.25">
      <c r="A666" t="s">
        <v>216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465.41575</v>
      </c>
      <c r="I666">
        <v>0.23860100000000001</v>
      </c>
      <c r="J666" t="s">
        <v>3</v>
      </c>
      <c r="K666">
        <v>330.53920199999999</v>
      </c>
      <c r="L666">
        <v>1.6559000000000001E-2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1264679</v>
      </c>
      <c r="AM666">
        <v>0</v>
      </c>
    </row>
    <row r="667" spans="1:39" x14ac:dyDescent="0.25">
      <c r="A667" t="s">
        <v>216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558.59940400000005</v>
      </c>
      <c r="I667">
        <v>0.35682599999999998</v>
      </c>
      <c r="J667" t="s">
        <v>3</v>
      </c>
      <c r="K667">
        <v>396.644747</v>
      </c>
      <c r="L667">
        <v>2.2908000000000001E-2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1264679</v>
      </c>
      <c r="AM667">
        <v>0</v>
      </c>
    </row>
    <row r="668" spans="1:39" x14ac:dyDescent="0.25">
      <c r="A668" t="s">
        <v>216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651.77713900000003</v>
      </c>
      <c r="I668">
        <v>0.48700599999999999</v>
      </c>
      <c r="J668" t="s">
        <v>3</v>
      </c>
      <c r="K668">
        <v>462.74280199999998</v>
      </c>
      <c r="L668">
        <v>2.972E-2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1264679</v>
      </c>
      <c r="AM668">
        <v>0</v>
      </c>
    </row>
    <row r="669" spans="1:39" x14ac:dyDescent="0.25">
      <c r="A669" t="s">
        <v>216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744.97457599999996</v>
      </c>
      <c r="I669">
        <v>0.65942400000000001</v>
      </c>
      <c r="J669" t="s">
        <v>3</v>
      </c>
      <c r="K669">
        <v>528.84642499999995</v>
      </c>
      <c r="L669">
        <v>3.9848000000000001E-2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1264679</v>
      </c>
      <c r="AM669">
        <v>0</v>
      </c>
    </row>
    <row r="670" spans="1:39" x14ac:dyDescent="0.25">
      <c r="A670" t="s">
        <v>216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838.17477199999996</v>
      </c>
      <c r="I670">
        <v>0.820137</v>
      </c>
      <c r="J670" t="s">
        <v>3</v>
      </c>
      <c r="K670">
        <v>594.95386699999995</v>
      </c>
      <c r="L670">
        <v>4.9341999999999997E-2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1264679</v>
      </c>
      <c r="AM670">
        <v>0</v>
      </c>
    </row>
    <row r="671" spans="1:39" x14ac:dyDescent="0.25">
      <c r="A671" t="s">
        <v>216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931.37764500000003</v>
      </c>
      <c r="I671">
        <v>0.99551800000000001</v>
      </c>
      <c r="J671" t="s">
        <v>3</v>
      </c>
      <c r="K671">
        <v>661.05672400000003</v>
      </c>
      <c r="L671">
        <v>5.8770000000000003E-2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1264679</v>
      </c>
      <c r="AM671">
        <v>0</v>
      </c>
    </row>
    <row r="672" spans="1:39" x14ac:dyDescent="0.25">
      <c r="A672" t="s">
        <v>216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1024.588303</v>
      </c>
      <c r="I672">
        <v>1.1994860000000001</v>
      </c>
      <c r="J672" t="s">
        <v>3</v>
      </c>
      <c r="K672">
        <v>727.15800899999999</v>
      </c>
      <c r="L672">
        <v>6.7976999999999996E-2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1264679</v>
      </c>
      <c r="AM672">
        <v>0</v>
      </c>
    </row>
    <row r="673" spans="1:39" x14ac:dyDescent="0.25">
      <c r="A673" t="s">
        <v>216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1117.79332</v>
      </c>
      <c r="I673">
        <v>1.4449320000000001</v>
      </c>
      <c r="J673" t="s">
        <v>3</v>
      </c>
      <c r="K673">
        <v>793.26397799999995</v>
      </c>
      <c r="L673">
        <v>7.7280000000000001E-2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1264679</v>
      </c>
      <c r="AM673">
        <v>0</v>
      </c>
    </row>
    <row r="674" spans="1:39" x14ac:dyDescent="0.25">
      <c r="A674" t="s">
        <v>216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1211.0027809999999</v>
      </c>
      <c r="I674">
        <v>1.735368</v>
      </c>
      <c r="J674" t="s">
        <v>3</v>
      </c>
      <c r="K674">
        <v>859.37300900000002</v>
      </c>
      <c r="L674">
        <v>8.9830999999999994E-2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1264679</v>
      </c>
      <c r="AM674">
        <v>0</v>
      </c>
    </row>
    <row r="675" spans="1:39" x14ac:dyDescent="0.25">
      <c r="A675" t="s">
        <v>216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1304.2186569999999</v>
      </c>
      <c r="I675">
        <v>2.0023719999999998</v>
      </c>
      <c r="J675" t="s">
        <v>3</v>
      </c>
      <c r="K675">
        <v>925.485367</v>
      </c>
      <c r="L675">
        <v>0.104726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1264679</v>
      </c>
      <c r="AM675">
        <v>0</v>
      </c>
    </row>
    <row r="676" spans="1:39" x14ac:dyDescent="0.25">
      <c r="A676" t="s">
        <v>216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1397.4259939999999</v>
      </c>
      <c r="I676">
        <v>2.320373</v>
      </c>
      <c r="J676" t="s">
        <v>3</v>
      </c>
      <c r="K676">
        <v>991.59663599999999</v>
      </c>
      <c r="L676">
        <v>0.12379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1264679</v>
      </c>
      <c r="AM676">
        <v>0</v>
      </c>
    </row>
    <row r="677" spans="1:39" x14ac:dyDescent="0.25">
      <c r="A677" t="s">
        <v>216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1490.63426</v>
      </c>
      <c r="I677">
        <v>2.6291340000000001</v>
      </c>
      <c r="J677" t="s">
        <v>3</v>
      </c>
      <c r="K677">
        <v>1057.7075460000001</v>
      </c>
      <c r="L677">
        <v>0.13975799999999999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1264679</v>
      </c>
      <c r="AM677">
        <v>0</v>
      </c>
    </row>
    <row r="678" spans="1:39" x14ac:dyDescent="0.25">
      <c r="A678" t="s">
        <v>216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1583.8322459999999</v>
      </c>
      <c r="I678">
        <v>2.9711120000000002</v>
      </c>
      <c r="J678" t="s">
        <v>3</v>
      </c>
      <c r="K678">
        <v>1123.819082</v>
      </c>
      <c r="L678">
        <v>0.157388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1264679</v>
      </c>
      <c r="AM678">
        <v>0</v>
      </c>
    </row>
    <row r="679" spans="1:39" x14ac:dyDescent="0.25">
      <c r="A679" t="s">
        <v>216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1677.0515700000001</v>
      </c>
      <c r="I679">
        <v>3.2178390000000001</v>
      </c>
      <c r="J679" t="s">
        <v>3</v>
      </c>
      <c r="K679">
        <v>1189.932446</v>
      </c>
      <c r="L679">
        <v>0.176931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1264679</v>
      </c>
      <c r="AM679">
        <v>0</v>
      </c>
    </row>
    <row r="680" spans="1:39" x14ac:dyDescent="0.25">
      <c r="A680" t="s">
        <v>216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1770.2724149999999</v>
      </c>
      <c r="I680">
        <v>3.5262470000000001</v>
      </c>
      <c r="J680" t="s">
        <v>3</v>
      </c>
      <c r="K680">
        <v>1256.0489379999999</v>
      </c>
      <c r="L680">
        <v>0.194604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1264679</v>
      </c>
      <c r="AM680">
        <v>0</v>
      </c>
    </row>
    <row r="681" spans="1:39" x14ac:dyDescent="0.25">
      <c r="A681" t="s">
        <v>216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1863.494353</v>
      </c>
      <c r="I681">
        <v>3.8415270000000001</v>
      </c>
      <c r="J681" t="s">
        <v>3</v>
      </c>
      <c r="K681">
        <v>1322.1626289999999</v>
      </c>
      <c r="L681">
        <v>0.21538499999999999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1264679</v>
      </c>
      <c r="AM681">
        <v>0</v>
      </c>
    </row>
    <row r="682" spans="1:39" x14ac:dyDescent="0.25">
      <c r="A682" t="s">
        <v>217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70.920452999999995</v>
      </c>
      <c r="I682">
        <v>9.025E-3</v>
      </c>
      <c r="J682" t="s">
        <v>3</v>
      </c>
      <c r="K682">
        <v>21.556851000000002</v>
      </c>
      <c r="L682">
        <v>1.9040000000000001E-3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212466187.06</v>
      </c>
      <c r="AM682">
        <v>16</v>
      </c>
    </row>
    <row r="683" spans="1:39" x14ac:dyDescent="0.25">
      <c r="A683" t="s">
        <v>217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142.07275300000001</v>
      </c>
      <c r="I683">
        <v>2.2138000000000001E-2</v>
      </c>
      <c r="J683" t="s">
        <v>3</v>
      </c>
      <c r="K683">
        <v>43.262157999999999</v>
      </c>
      <c r="L683">
        <v>4.4850000000000003E-3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212466187.06</v>
      </c>
      <c r="AM683">
        <v>16</v>
      </c>
    </row>
    <row r="684" spans="1:39" x14ac:dyDescent="0.25">
      <c r="A684" t="s">
        <v>217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213.304642</v>
      </c>
      <c r="I684">
        <v>4.4096999999999997E-2</v>
      </c>
      <c r="J684" t="s">
        <v>3</v>
      </c>
      <c r="K684">
        <v>65.073302999999996</v>
      </c>
      <c r="L684">
        <v>6.6559999999999996E-3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212466187.06</v>
      </c>
      <c r="AM684">
        <v>16</v>
      </c>
    </row>
    <row r="685" spans="1:39" x14ac:dyDescent="0.25">
      <c r="A685" t="s">
        <v>217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284.61649</v>
      </c>
      <c r="I685">
        <v>6.7767999999999995E-2</v>
      </c>
      <c r="J685" t="s">
        <v>3</v>
      </c>
      <c r="K685">
        <v>86.962350999999998</v>
      </c>
      <c r="L685">
        <v>8.3389999999999992E-3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212466187.06</v>
      </c>
      <c r="AM685">
        <v>16</v>
      </c>
    </row>
    <row r="686" spans="1:39" x14ac:dyDescent="0.25">
      <c r="A686" t="s">
        <v>217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355.98954600000002</v>
      </c>
      <c r="I686">
        <v>8.7097999999999995E-2</v>
      </c>
      <c r="J686" t="s">
        <v>3</v>
      </c>
      <c r="K686">
        <v>108.902247</v>
      </c>
      <c r="L686">
        <v>1.2709E-2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212466187.06</v>
      </c>
      <c r="AM686">
        <v>16</v>
      </c>
    </row>
    <row r="687" spans="1:39" x14ac:dyDescent="0.25">
      <c r="A687" t="s">
        <v>217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427.403842</v>
      </c>
      <c r="I687">
        <v>0.11047800000000001</v>
      </c>
      <c r="J687" t="s">
        <v>3</v>
      </c>
      <c r="K687">
        <v>130.88975300000001</v>
      </c>
      <c r="L687">
        <v>1.5200999999999999E-2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212466187.06</v>
      </c>
      <c r="AM687">
        <v>16</v>
      </c>
    </row>
    <row r="688" spans="1:39" x14ac:dyDescent="0.25">
      <c r="A688" t="s">
        <v>217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498.87398899999999</v>
      </c>
      <c r="I688">
        <v>0.14260700000000001</v>
      </c>
      <c r="J688" t="s">
        <v>3</v>
      </c>
      <c r="K688">
        <v>152.92629099999999</v>
      </c>
      <c r="L688">
        <v>1.7444999999999999E-2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212466187.06</v>
      </c>
      <c r="AM688">
        <v>16</v>
      </c>
    </row>
    <row r="689" spans="1:39" x14ac:dyDescent="0.25">
      <c r="A689" t="s">
        <v>217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570.38250600000003</v>
      </c>
      <c r="I689">
        <v>0.17350699999999999</v>
      </c>
      <c r="J689" t="s">
        <v>3</v>
      </c>
      <c r="K689">
        <v>174.99498199999999</v>
      </c>
      <c r="L689">
        <v>2.0378E-2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212466187.06</v>
      </c>
      <c r="AM689">
        <v>16</v>
      </c>
    </row>
    <row r="690" spans="1:39" x14ac:dyDescent="0.25">
      <c r="A690" t="s">
        <v>217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641.93805999999995</v>
      </c>
      <c r="I690">
        <v>0.230489</v>
      </c>
      <c r="J690" t="s">
        <v>3</v>
      </c>
      <c r="K690">
        <v>197.12464900000001</v>
      </c>
      <c r="L690">
        <v>2.4750000000000001E-2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212466187.08000001</v>
      </c>
      <c r="AM690">
        <v>8</v>
      </c>
    </row>
    <row r="691" spans="1:39" x14ac:dyDescent="0.25">
      <c r="A691" t="s">
        <v>217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713.57337900000005</v>
      </c>
      <c r="I691">
        <v>0.296346</v>
      </c>
      <c r="J691" t="s">
        <v>3</v>
      </c>
      <c r="K691">
        <v>219.304429</v>
      </c>
      <c r="L691">
        <v>2.8391E-2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212466187.09999999</v>
      </c>
      <c r="AM691">
        <v>24</v>
      </c>
    </row>
    <row r="692" spans="1:39" x14ac:dyDescent="0.25">
      <c r="A692" t="s">
        <v>217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785.213977</v>
      </c>
      <c r="I692">
        <v>0.36669099999999999</v>
      </c>
      <c r="J692" t="s">
        <v>3</v>
      </c>
      <c r="K692">
        <v>241.53131999999999</v>
      </c>
      <c r="L692">
        <v>3.1884999999999997E-2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212466187.09999999</v>
      </c>
      <c r="AM692">
        <v>24</v>
      </c>
    </row>
    <row r="693" spans="1:39" x14ac:dyDescent="0.25">
      <c r="A693" t="s">
        <v>217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856.900081</v>
      </c>
      <c r="I693">
        <v>0.42869000000000002</v>
      </c>
      <c r="J693" t="s">
        <v>3</v>
      </c>
      <c r="K693">
        <v>263.78245600000002</v>
      </c>
      <c r="L693">
        <v>3.6531000000000001E-2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212466187.09999999</v>
      </c>
      <c r="AM693">
        <v>24</v>
      </c>
    </row>
    <row r="694" spans="1:39" x14ac:dyDescent="0.25">
      <c r="A694" t="s">
        <v>217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928.632429</v>
      </c>
      <c r="I694">
        <v>0.45399200000000001</v>
      </c>
      <c r="J694" t="s">
        <v>3</v>
      </c>
      <c r="K694">
        <v>286.08928900000001</v>
      </c>
      <c r="L694">
        <v>4.2963000000000001E-2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212466187.09999999</v>
      </c>
      <c r="AM694">
        <v>24</v>
      </c>
    </row>
    <row r="695" spans="1:39" x14ac:dyDescent="0.25">
      <c r="A695" t="s">
        <v>217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1000.412649</v>
      </c>
      <c r="I695">
        <v>0.46533200000000002</v>
      </c>
      <c r="J695" t="s">
        <v>3</v>
      </c>
      <c r="K695">
        <v>308.452583</v>
      </c>
      <c r="L695">
        <v>4.5962999999999997E-2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212466187.09999999</v>
      </c>
      <c r="AM695">
        <v>24</v>
      </c>
    </row>
    <row r="696" spans="1:39" x14ac:dyDescent="0.25">
      <c r="A696" t="s">
        <v>217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1072.241221</v>
      </c>
      <c r="I696">
        <v>0.50493900000000003</v>
      </c>
      <c r="J696" t="s">
        <v>3</v>
      </c>
      <c r="K696">
        <v>330.86539399999998</v>
      </c>
      <c r="L696">
        <v>4.4929999999999998E-2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212466187.12</v>
      </c>
      <c r="AM696">
        <v>16</v>
      </c>
    </row>
    <row r="697" spans="1:39" x14ac:dyDescent="0.25">
      <c r="A697" t="s">
        <v>217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1144.1407959999999</v>
      </c>
      <c r="I697">
        <v>0.554261</v>
      </c>
      <c r="J697" t="s">
        <v>3</v>
      </c>
      <c r="K697">
        <v>353.32124599999997</v>
      </c>
      <c r="L697">
        <v>4.1765999999999998E-2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212466187.13999999</v>
      </c>
      <c r="AM697">
        <v>16</v>
      </c>
    </row>
    <row r="698" spans="1:39" x14ac:dyDescent="0.25">
      <c r="A698" t="s">
        <v>217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1216.081809</v>
      </c>
      <c r="I698">
        <v>0.56104900000000002</v>
      </c>
      <c r="J698" t="s">
        <v>3</v>
      </c>
      <c r="K698">
        <v>375.83995499999997</v>
      </c>
      <c r="L698">
        <v>5.1417999999999998E-2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212466187.13999999</v>
      </c>
      <c r="AM698">
        <v>16</v>
      </c>
    </row>
    <row r="699" spans="1:39" x14ac:dyDescent="0.25">
      <c r="A699" t="s">
        <v>217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1288.071733</v>
      </c>
      <c r="I699">
        <v>0.64563999999999999</v>
      </c>
      <c r="J699" t="s">
        <v>3</v>
      </c>
      <c r="K699">
        <v>398.400171</v>
      </c>
      <c r="L699">
        <v>6.5202999999999997E-2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212466187.13999999</v>
      </c>
      <c r="AM699">
        <v>16</v>
      </c>
    </row>
    <row r="700" spans="1:39" x14ac:dyDescent="0.25">
      <c r="A700" t="s">
        <v>217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1360.0932909999999</v>
      </c>
      <c r="I700">
        <v>0.73350499999999996</v>
      </c>
      <c r="J700" t="s">
        <v>3</v>
      </c>
      <c r="K700">
        <v>421.00052499999998</v>
      </c>
      <c r="L700">
        <v>8.1041000000000002E-2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212466187.16</v>
      </c>
      <c r="AM700">
        <v>24</v>
      </c>
    </row>
    <row r="701" spans="1:39" x14ac:dyDescent="0.25">
      <c r="A701" t="s">
        <v>217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1432.179167</v>
      </c>
      <c r="I701">
        <v>0.76976500000000003</v>
      </c>
      <c r="J701" t="s">
        <v>3</v>
      </c>
      <c r="K701">
        <v>443.65418199999999</v>
      </c>
      <c r="L701">
        <v>8.6291999999999994E-2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212466187.16</v>
      </c>
      <c r="AM701">
        <v>24</v>
      </c>
    </row>
    <row r="702" spans="1:39" x14ac:dyDescent="0.25">
      <c r="A702" t="s">
        <v>218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39.521318999999998</v>
      </c>
      <c r="I702">
        <v>9.7230000000000007E-3</v>
      </c>
      <c r="J702" t="s">
        <v>3</v>
      </c>
      <c r="K702">
        <v>21.587945999999999</v>
      </c>
      <c r="L702">
        <v>2.0699999999999998E-3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212466192.46000001</v>
      </c>
      <c r="AM702">
        <v>-24</v>
      </c>
    </row>
    <row r="703" spans="1:39" x14ac:dyDescent="0.25">
      <c r="A703" t="s">
        <v>218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79.174664000000007</v>
      </c>
      <c r="I703">
        <v>2.2336000000000002E-2</v>
      </c>
      <c r="J703" t="s">
        <v>3</v>
      </c>
      <c r="K703">
        <v>43.318188999999997</v>
      </c>
      <c r="L703">
        <v>5.7289999999999997E-3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212466192.46000001</v>
      </c>
      <c r="AM703">
        <v>-24</v>
      </c>
    </row>
    <row r="704" spans="1:39" x14ac:dyDescent="0.25">
      <c r="A704" t="s">
        <v>218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118.957521</v>
      </c>
      <c r="I704">
        <v>5.2768000000000002E-2</v>
      </c>
      <c r="J704" t="s">
        <v>3</v>
      </c>
      <c r="K704">
        <v>65.173796999999993</v>
      </c>
      <c r="L704">
        <v>9.4999999999999998E-3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212466192.46000001</v>
      </c>
      <c r="AM704">
        <v>-24</v>
      </c>
    </row>
    <row r="705" spans="1:39" x14ac:dyDescent="0.25">
      <c r="A705" t="s">
        <v>218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158.81544700000001</v>
      </c>
      <c r="I705">
        <v>8.2513000000000003E-2</v>
      </c>
      <c r="J705" t="s">
        <v>3</v>
      </c>
      <c r="K705">
        <v>87.098861999999997</v>
      </c>
      <c r="L705">
        <v>1.1528999999999999E-2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212466192.46000001</v>
      </c>
      <c r="AM705">
        <v>-24</v>
      </c>
    </row>
    <row r="706" spans="1:39" x14ac:dyDescent="0.25">
      <c r="A706" t="s">
        <v>218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198.70554200000001</v>
      </c>
      <c r="I706">
        <v>0.128411</v>
      </c>
      <c r="J706" t="s">
        <v>3</v>
      </c>
      <c r="K706">
        <v>109.07538700000001</v>
      </c>
      <c r="L706">
        <v>1.4166E-2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212466192.46000001</v>
      </c>
      <c r="AM706">
        <v>-24</v>
      </c>
    </row>
    <row r="707" spans="1:39" x14ac:dyDescent="0.25">
      <c r="A707" t="s">
        <v>218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238.65578099999999</v>
      </c>
      <c r="I707">
        <v>0.177537</v>
      </c>
      <c r="J707" t="s">
        <v>3</v>
      </c>
      <c r="K707">
        <v>131.098737</v>
      </c>
      <c r="L707">
        <v>1.6123999999999999E-2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212466192.46000001</v>
      </c>
      <c r="AM707">
        <v>-24</v>
      </c>
    </row>
    <row r="708" spans="1:39" x14ac:dyDescent="0.25">
      <c r="A708" t="s">
        <v>218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278.65778499999999</v>
      </c>
      <c r="I708">
        <v>0.23524400000000001</v>
      </c>
      <c r="J708" t="s">
        <v>3</v>
      </c>
      <c r="K708">
        <v>153.168587</v>
      </c>
      <c r="L708">
        <v>1.7329000000000001E-2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212466192.47999999</v>
      </c>
      <c r="AM708">
        <v>-16</v>
      </c>
    </row>
    <row r="709" spans="1:39" x14ac:dyDescent="0.25">
      <c r="A709" t="s">
        <v>218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318.69957199999999</v>
      </c>
      <c r="I709">
        <v>0.30321300000000001</v>
      </c>
      <c r="J709" t="s">
        <v>3</v>
      </c>
      <c r="K709">
        <v>175.28181699999999</v>
      </c>
      <c r="L709">
        <v>2.0629999999999999E-2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212466192.47999999</v>
      </c>
      <c r="AM709">
        <v>-16</v>
      </c>
    </row>
    <row r="710" spans="1:39" x14ac:dyDescent="0.25">
      <c r="A710" t="s">
        <v>218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358.77092800000003</v>
      </c>
      <c r="I710">
        <v>0.36244500000000002</v>
      </c>
      <c r="J710" t="s">
        <v>3</v>
      </c>
      <c r="K710">
        <v>197.439944</v>
      </c>
      <c r="L710">
        <v>2.41E-2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212466192.47999999</v>
      </c>
      <c r="AM710">
        <v>-16</v>
      </c>
    </row>
    <row r="711" spans="1:39" x14ac:dyDescent="0.25">
      <c r="A711" t="s">
        <v>218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398.89703100000003</v>
      </c>
      <c r="I711">
        <v>0.43752799999999997</v>
      </c>
      <c r="J711" t="s">
        <v>3</v>
      </c>
      <c r="K711">
        <v>219.65138999999999</v>
      </c>
      <c r="L711">
        <v>2.7352000000000001E-2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212466192.47999999</v>
      </c>
      <c r="AM711">
        <v>-16</v>
      </c>
    </row>
    <row r="712" spans="1:39" x14ac:dyDescent="0.25">
      <c r="A712" t="s">
        <v>218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439.07653199999999</v>
      </c>
      <c r="I712">
        <v>0.56486400000000003</v>
      </c>
      <c r="J712" t="s">
        <v>3</v>
      </c>
      <c r="K712">
        <v>241.904742</v>
      </c>
      <c r="L712">
        <v>3.2606000000000003E-2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212466192.47999999</v>
      </c>
      <c r="AM712">
        <v>-16</v>
      </c>
    </row>
    <row r="713" spans="1:39" x14ac:dyDescent="0.25">
      <c r="A713" t="s">
        <v>218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479.29963900000001</v>
      </c>
      <c r="I713">
        <v>0.69510400000000006</v>
      </c>
      <c r="J713" t="s">
        <v>3</v>
      </c>
      <c r="K713">
        <v>264.20495099999999</v>
      </c>
      <c r="L713">
        <v>3.8960000000000002E-2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212466192.47999999</v>
      </c>
      <c r="AM713">
        <v>-16</v>
      </c>
    </row>
    <row r="714" spans="1:39" x14ac:dyDescent="0.25">
      <c r="A714" t="s">
        <v>218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519.574476</v>
      </c>
      <c r="I714">
        <v>0.84171200000000002</v>
      </c>
      <c r="J714" t="s">
        <v>3</v>
      </c>
      <c r="K714">
        <v>286.557593</v>
      </c>
      <c r="L714">
        <v>5.2311000000000003E-2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212466192.47999999</v>
      </c>
      <c r="AM714">
        <v>-16</v>
      </c>
    </row>
    <row r="715" spans="1:39" x14ac:dyDescent="0.25">
      <c r="A715" t="s">
        <v>218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559.91326300000003</v>
      </c>
      <c r="I715">
        <v>1.0014259999999999</v>
      </c>
      <c r="J715" t="s">
        <v>3</v>
      </c>
      <c r="K715">
        <v>308.95841799999999</v>
      </c>
      <c r="L715">
        <v>6.5887000000000001E-2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212466192.5</v>
      </c>
      <c r="AM715">
        <v>-24</v>
      </c>
    </row>
    <row r="716" spans="1:39" x14ac:dyDescent="0.25">
      <c r="A716" t="s">
        <v>218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600.29116799999997</v>
      </c>
      <c r="I716">
        <v>1.14866</v>
      </c>
      <c r="J716" t="s">
        <v>3</v>
      </c>
      <c r="K716">
        <v>331.40648499999998</v>
      </c>
      <c r="L716">
        <v>8.1983E-2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212466192.5</v>
      </c>
      <c r="AM716">
        <v>-24</v>
      </c>
    </row>
    <row r="717" spans="1:39" x14ac:dyDescent="0.25">
      <c r="A717" t="s">
        <v>218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640.68249100000003</v>
      </c>
      <c r="I717">
        <v>1.320201</v>
      </c>
      <c r="J717" t="s">
        <v>3</v>
      </c>
      <c r="K717">
        <v>353.88322899999997</v>
      </c>
      <c r="L717">
        <v>9.2689999999999995E-2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212466192.52000001</v>
      </c>
      <c r="AM717">
        <v>-32</v>
      </c>
    </row>
    <row r="718" spans="1:39" x14ac:dyDescent="0.25">
      <c r="A718" t="s">
        <v>218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681.12496499999997</v>
      </c>
      <c r="I718">
        <v>1.4810049999999999</v>
      </c>
      <c r="J718" t="s">
        <v>3</v>
      </c>
      <c r="K718">
        <v>376.412936</v>
      </c>
      <c r="L718">
        <v>0.100628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212466192.52000001</v>
      </c>
      <c r="AM718">
        <v>-32</v>
      </c>
    </row>
    <row r="719" spans="1:39" x14ac:dyDescent="0.25">
      <c r="A719" t="s">
        <v>218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721.64009199999998</v>
      </c>
      <c r="I719">
        <v>1.5912539999999999</v>
      </c>
      <c r="J719" t="s">
        <v>3</v>
      </c>
      <c r="K719">
        <v>399.01400799999999</v>
      </c>
      <c r="L719">
        <v>0.105853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212466192.52000001</v>
      </c>
      <c r="AM719">
        <v>-32</v>
      </c>
    </row>
    <row r="720" spans="1:39" x14ac:dyDescent="0.25">
      <c r="A720" t="s">
        <v>218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762.20162800000003</v>
      </c>
      <c r="I720">
        <v>1.7479070000000001</v>
      </c>
      <c r="J720" t="s">
        <v>3</v>
      </c>
      <c r="K720">
        <v>421.65583600000002</v>
      </c>
      <c r="L720">
        <v>0.112787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212466192.52000001</v>
      </c>
      <c r="AM720">
        <v>-32</v>
      </c>
    </row>
    <row r="721" spans="1:39" x14ac:dyDescent="0.25">
      <c r="A721" t="s">
        <v>218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802.81005900000002</v>
      </c>
      <c r="I721">
        <v>1.9033850000000001</v>
      </c>
      <c r="J721" t="s">
        <v>3</v>
      </c>
      <c r="K721">
        <v>444.341002</v>
      </c>
      <c r="L721">
        <v>0.123283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212466192.53999999</v>
      </c>
      <c r="AM721">
        <v>-24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61" workbookViewId="0">
      <selection activeCell="A898" sqref="A898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190</v>
      </c>
      <c r="B1" t="s">
        <v>209</v>
      </c>
      <c r="C1" t="s">
        <v>110</v>
      </c>
      <c r="D1" t="s">
        <v>111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191</v>
      </c>
      <c r="P1" t="s">
        <v>33</v>
      </c>
      <c r="Q1" t="s">
        <v>34</v>
      </c>
    </row>
    <row r="2" spans="1:17" x14ac:dyDescent="0.25">
      <c r="A2" t="s">
        <v>35</v>
      </c>
      <c r="B2">
        <v>2027.3</v>
      </c>
      <c r="C2">
        <v>1953.64</v>
      </c>
      <c r="D2">
        <v>1916.01</v>
      </c>
      <c r="E2">
        <v>1892.66</v>
      </c>
      <c r="F2">
        <v>535.12099999999998</v>
      </c>
      <c r="G2">
        <v>0</v>
      </c>
      <c r="H2">
        <v>535.12099999999998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1946.53</v>
      </c>
      <c r="C3">
        <v>1898.35</v>
      </c>
      <c r="D3">
        <v>1861.71</v>
      </c>
      <c r="E3">
        <v>1839.07</v>
      </c>
      <c r="F3">
        <v>523.85400000000004</v>
      </c>
      <c r="G3">
        <v>0</v>
      </c>
      <c r="H3">
        <v>523.85400000000004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1915.12</v>
      </c>
      <c r="C4">
        <v>1898.8</v>
      </c>
      <c r="D4">
        <v>1862.04</v>
      </c>
      <c r="E4">
        <v>1839.4</v>
      </c>
      <c r="F4">
        <v>523.85699999999997</v>
      </c>
      <c r="G4">
        <v>0</v>
      </c>
      <c r="H4">
        <v>523.85699999999997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1911.86</v>
      </c>
      <c r="C5">
        <v>1896.46</v>
      </c>
      <c r="D5">
        <v>1859.91</v>
      </c>
      <c r="E5">
        <v>1837.25</v>
      </c>
      <c r="F5">
        <v>521.68700000000001</v>
      </c>
      <c r="G5">
        <v>0</v>
      </c>
      <c r="H5">
        <v>521.68700000000001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1912.3</v>
      </c>
      <c r="C6">
        <v>1896.42</v>
      </c>
      <c r="D6">
        <v>1859.71</v>
      </c>
      <c r="E6">
        <v>1837.04</v>
      </c>
      <c r="F6">
        <v>521.74800000000005</v>
      </c>
      <c r="G6">
        <v>0</v>
      </c>
      <c r="H6">
        <v>521.74800000000005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1912.74</v>
      </c>
      <c r="C7">
        <v>1896.86</v>
      </c>
      <c r="D7">
        <v>1860.62</v>
      </c>
      <c r="E7">
        <v>1838.01</v>
      </c>
      <c r="F7">
        <v>522.947</v>
      </c>
      <c r="G7">
        <v>0</v>
      </c>
      <c r="H7">
        <v>522.947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1910.18</v>
      </c>
      <c r="C8">
        <v>1894.72</v>
      </c>
      <c r="D8">
        <v>1858.26</v>
      </c>
      <c r="E8">
        <v>1835.61</v>
      </c>
      <c r="F8">
        <v>520.79399999999998</v>
      </c>
      <c r="G8">
        <v>0</v>
      </c>
      <c r="H8">
        <v>520.79399999999998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1911.15</v>
      </c>
      <c r="C9">
        <v>1895.34</v>
      </c>
      <c r="D9">
        <v>1858.92</v>
      </c>
      <c r="E9">
        <v>1836.27</v>
      </c>
      <c r="F9">
        <v>521.01900000000001</v>
      </c>
      <c r="G9">
        <v>0</v>
      </c>
      <c r="H9">
        <v>521.01900000000001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1912.79</v>
      </c>
      <c r="C10">
        <v>1896.92</v>
      </c>
      <c r="D10">
        <v>1860.48</v>
      </c>
      <c r="E10">
        <v>1837.8</v>
      </c>
      <c r="F10">
        <v>522.71199999999999</v>
      </c>
      <c r="G10">
        <v>0</v>
      </c>
      <c r="H10">
        <v>522.71199999999999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1915.89</v>
      </c>
      <c r="C11">
        <v>1900.39</v>
      </c>
      <c r="D11">
        <v>1863.85</v>
      </c>
      <c r="E11">
        <v>1841.2</v>
      </c>
      <c r="F11">
        <v>525.928</v>
      </c>
      <c r="G11">
        <v>0</v>
      </c>
      <c r="H11">
        <v>525.928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1911.81</v>
      </c>
      <c r="C12">
        <v>1896.3</v>
      </c>
      <c r="D12">
        <v>1859.71</v>
      </c>
      <c r="E12">
        <v>1837.06</v>
      </c>
      <c r="F12">
        <v>522.22799999999995</v>
      </c>
      <c r="G12">
        <v>0</v>
      </c>
      <c r="H12">
        <v>522.22799999999995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1911.55</v>
      </c>
      <c r="C13">
        <v>1896.19</v>
      </c>
      <c r="D13">
        <v>1859.75</v>
      </c>
      <c r="E13">
        <v>1837.12</v>
      </c>
      <c r="F13">
        <v>522.53300000000002</v>
      </c>
      <c r="G13">
        <v>0</v>
      </c>
      <c r="H13">
        <v>522.53300000000002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1913.64</v>
      </c>
      <c r="C14">
        <v>1897.61</v>
      </c>
      <c r="D14">
        <v>1861.06</v>
      </c>
      <c r="E14">
        <v>1838.35</v>
      </c>
      <c r="F14">
        <v>523.32899999999995</v>
      </c>
      <c r="G14">
        <v>0</v>
      </c>
      <c r="H14">
        <v>523.32899999999995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1910.67</v>
      </c>
      <c r="C15">
        <v>1894.81</v>
      </c>
      <c r="D15">
        <v>1858.41</v>
      </c>
      <c r="E15">
        <v>1835.78</v>
      </c>
      <c r="F15">
        <v>521.25699999999995</v>
      </c>
      <c r="G15">
        <v>0</v>
      </c>
      <c r="H15">
        <v>521.25699999999995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1915.18</v>
      </c>
      <c r="C16">
        <v>1899.26</v>
      </c>
      <c r="D16">
        <v>1862.53</v>
      </c>
      <c r="E16">
        <v>1839.85</v>
      </c>
      <c r="F16">
        <v>524.82399999999996</v>
      </c>
      <c r="G16">
        <v>0</v>
      </c>
      <c r="H16">
        <v>524.82399999999996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1916.42</v>
      </c>
      <c r="C17">
        <v>1900.63</v>
      </c>
      <c r="D17">
        <v>1864.35</v>
      </c>
      <c r="E17">
        <v>1841.65</v>
      </c>
      <c r="F17">
        <v>526.22299999999996</v>
      </c>
      <c r="G17">
        <v>0</v>
      </c>
      <c r="H17">
        <v>526.22299999999996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1915.07</v>
      </c>
      <c r="C18">
        <v>1899.65</v>
      </c>
      <c r="D18">
        <v>1863.2</v>
      </c>
      <c r="E18">
        <v>1840.52</v>
      </c>
      <c r="F18">
        <v>524.87800000000004</v>
      </c>
      <c r="G18">
        <v>0</v>
      </c>
      <c r="H18">
        <v>524.87800000000004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1916.08</v>
      </c>
      <c r="C19">
        <v>1900.78</v>
      </c>
      <c r="D19">
        <v>1864.4</v>
      </c>
      <c r="E19">
        <v>1841.72</v>
      </c>
      <c r="F19">
        <v>525.548</v>
      </c>
      <c r="G19">
        <v>0</v>
      </c>
      <c r="H19">
        <v>525.548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1911.41</v>
      </c>
      <c r="C20">
        <v>1895.5</v>
      </c>
      <c r="D20">
        <v>1858.84</v>
      </c>
      <c r="E20">
        <v>1836.13</v>
      </c>
      <c r="F20">
        <v>520.77499999999998</v>
      </c>
      <c r="G20">
        <v>0</v>
      </c>
      <c r="H20">
        <v>520.77499999999998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1914.14</v>
      </c>
      <c r="C21">
        <v>1898.7</v>
      </c>
      <c r="D21">
        <v>1862.15</v>
      </c>
      <c r="E21">
        <v>1839.46</v>
      </c>
      <c r="F21">
        <v>524.48599999999999</v>
      </c>
      <c r="G21">
        <v>0</v>
      </c>
      <c r="H21">
        <v>524.48599999999999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1912.95</v>
      </c>
      <c r="C22">
        <v>1897.45</v>
      </c>
      <c r="D22">
        <v>1860.93</v>
      </c>
      <c r="E22">
        <v>1838.26</v>
      </c>
      <c r="F22">
        <v>522.41399999999999</v>
      </c>
      <c r="G22">
        <v>0</v>
      </c>
      <c r="H22">
        <v>522.41399999999999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1913.41</v>
      </c>
      <c r="C23">
        <v>1897.63</v>
      </c>
      <c r="D23">
        <v>1861.14</v>
      </c>
      <c r="E23">
        <v>1838.45</v>
      </c>
      <c r="F23">
        <v>523.01300000000003</v>
      </c>
      <c r="G23">
        <v>0</v>
      </c>
      <c r="H23">
        <v>523.01300000000003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1915.99</v>
      </c>
      <c r="C24">
        <v>1900.53</v>
      </c>
      <c r="D24">
        <v>1863.89</v>
      </c>
      <c r="E24">
        <v>1841.2</v>
      </c>
      <c r="F24">
        <v>525.452</v>
      </c>
      <c r="G24">
        <v>0</v>
      </c>
      <c r="H24">
        <v>525.452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1917.93</v>
      </c>
      <c r="C25">
        <v>1902.05</v>
      </c>
      <c r="D25">
        <v>1865.44</v>
      </c>
      <c r="E25">
        <v>1842.76</v>
      </c>
      <c r="F25">
        <v>526.93600000000004</v>
      </c>
      <c r="G25">
        <v>0</v>
      </c>
      <c r="H25">
        <v>526.93600000000004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1911.7</v>
      </c>
      <c r="C26">
        <v>1895.81</v>
      </c>
      <c r="D26">
        <v>1859.33</v>
      </c>
      <c r="E26">
        <v>1836.66</v>
      </c>
      <c r="F26">
        <v>521.16</v>
      </c>
      <c r="G26">
        <v>0</v>
      </c>
      <c r="H26">
        <v>521.16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1913.82</v>
      </c>
      <c r="C27">
        <v>1898.03</v>
      </c>
      <c r="D27">
        <v>1861.53</v>
      </c>
      <c r="E27">
        <v>1838.85</v>
      </c>
      <c r="F27">
        <v>522.83399999999995</v>
      </c>
      <c r="G27">
        <v>0</v>
      </c>
      <c r="H27">
        <v>522.83399999999995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1912.9</v>
      </c>
      <c r="C28">
        <v>1897.46</v>
      </c>
      <c r="D28">
        <v>1860.91</v>
      </c>
      <c r="E28">
        <v>1838.23</v>
      </c>
      <c r="F28">
        <v>522.62</v>
      </c>
      <c r="G28">
        <v>0</v>
      </c>
      <c r="H28">
        <v>522.62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1911.68</v>
      </c>
      <c r="C29">
        <v>1896.31</v>
      </c>
      <c r="D29">
        <v>1859.85</v>
      </c>
      <c r="E29">
        <v>1837.22</v>
      </c>
      <c r="F29">
        <v>521.39</v>
      </c>
      <c r="G29">
        <v>0</v>
      </c>
      <c r="H29">
        <v>521.39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1914.19</v>
      </c>
      <c r="C30">
        <v>1898.75</v>
      </c>
      <c r="D30">
        <v>1862.26</v>
      </c>
      <c r="E30">
        <v>1839.59</v>
      </c>
      <c r="F30">
        <v>524.22400000000005</v>
      </c>
      <c r="G30">
        <v>0</v>
      </c>
      <c r="H30">
        <v>524.22400000000005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1913.15</v>
      </c>
      <c r="C31">
        <v>1897.68</v>
      </c>
      <c r="D31">
        <v>1861.18</v>
      </c>
      <c r="E31">
        <v>1838.51</v>
      </c>
      <c r="F31">
        <v>522.86699999999996</v>
      </c>
      <c r="G31">
        <v>0</v>
      </c>
      <c r="H31">
        <v>522.86699999999996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1911.32</v>
      </c>
      <c r="C32">
        <v>1895.78</v>
      </c>
      <c r="D32">
        <v>1859.21</v>
      </c>
      <c r="E32">
        <v>1836.6</v>
      </c>
      <c r="F32">
        <v>521.26499999999999</v>
      </c>
      <c r="G32">
        <v>0</v>
      </c>
      <c r="H32">
        <v>521.26499999999999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1912.91</v>
      </c>
      <c r="C33">
        <v>1897.16</v>
      </c>
      <c r="D33">
        <v>1860.71</v>
      </c>
      <c r="E33">
        <v>1838.04</v>
      </c>
      <c r="F33">
        <v>522.33900000000006</v>
      </c>
      <c r="G33">
        <v>0</v>
      </c>
      <c r="H33">
        <v>522.33900000000006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1912.55</v>
      </c>
      <c r="C34">
        <v>1896.57</v>
      </c>
      <c r="D34">
        <v>1860.06</v>
      </c>
      <c r="E34">
        <v>1837.41</v>
      </c>
      <c r="F34">
        <v>521.60400000000004</v>
      </c>
      <c r="G34">
        <v>0</v>
      </c>
      <c r="H34">
        <v>521.60400000000004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1913.21</v>
      </c>
      <c r="C35">
        <v>1897.79</v>
      </c>
      <c r="D35">
        <v>1861.09</v>
      </c>
      <c r="E35">
        <v>1838.44</v>
      </c>
      <c r="F35">
        <v>522.56200000000001</v>
      </c>
      <c r="G35">
        <v>0</v>
      </c>
      <c r="H35">
        <v>522.56200000000001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1916.9</v>
      </c>
      <c r="C36">
        <v>1900.95</v>
      </c>
      <c r="D36">
        <v>1864.21</v>
      </c>
      <c r="E36">
        <v>1841.53</v>
      </c>
      <c r="F36">
        <v>525.51400000000001</v>
      </c>
      <c r="G36">
        <v>0</v>
      </c>
      <c r="H36">
        <v>525.51400000000001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1911.48</v>
      </c>
      <c r="C37">
        <v>1896.1</v>
      </c>
      <c r="D37">
        <v>1859.74</v>
      </c>
      <c r="E37">
        <v>1837.05</v>
      </c>
      <c r="F37">
        <v>521.29</v>
      </c>
      <c r="G37">
        <v>0</v>
      </c>
      <c r="H37">
        <v>521.29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1913</v>
      </c>
      <c r="C38">
        <v>1897.51</v>
      </c>
      <c r="D38">
        <v>1861.03</v>
      </c>
      <c r="E38">
        <v>1838.36</v>
      </c>
      <c r="F38">
        <v>522.29</v>
      </c>
      <c r="G38">
        <v>0</v>
      </c>
      <c r="H38">
        <v>522.29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1915.08</v>
      </c>
      <c r="C39">
        <v>1899.66</v>
      </c>
      <c r="D39">
        <v>1863.26</v>
      </c>
      <c r="E39">
        <v>1840.6</v>
      </c>
      <c r="F39">
        <v>525.13599999999997</v>
      </c>
      <c r="G39">
        <v>0</v>
      </c>
      <c r="H39">
        <v>525.13599999999997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1915.27</v>
      </c>
      <c r="C40">
        <v>1899.38</v>
      </c>
      <c r="D40">
        <v>1862.85</v>
      </c>
      <c r="E40">
        <v>1840.2</v>
      </c>
      <c r="F40">
        <v>524.56299999999999</v>
      </c>
      <c r="G40">
        <v>0</v>
      </c>
      <c r="H40">
        <v>524.56299999999999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1911.56</v>
      </c>
      <c r="C41">
        <v>1896.13</v>
      </c>
      <c r="D41">
        <v>1859.84</v>
      </c>
      <c r="E41">
        <v>1837.18</v>
      </c>
      <c r="F41">
        <v>521.53499999999997</v>
      </c>
      <c r="G41">
        <v>0</v>
      </c>
      <c r="H41">
        <v>521.53499999999997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1915.45</v>
      </c>
      <c r="C42">
        <v>1899.53</v>
      </c>
      <c r="D42">
        <v>1863.1</v>
      </c>
      <c r="E42">
        <v>1840.47</v>
      </c>
      <c r="F42">
        <v>524.78599999999994</v>
      </c>
      <c r="G42">
        <v>0</v>
      </c>
      <c r="H42">
        <v>524.78599999999994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1912.6</v>
      </c>
      <c r="C43">
        <v>1897.08</v>
      </c>
      <c r="D43">
        <v>1860.65</v>
      </c>
      <c r="E43">
        <v>1837.98</v>
      </c>
      <c r="F43">
        <v>522.048</v>
      </c>
      <c r="G43">
        <v>0</v>
      </c>
      <c r="H43">
        <v>522.048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1913.98</v>
      </c>
      <c r="C44">
        <v>1897.68</v>
      </c>
      <c r="D44">
        <v>1861.22</v>
      </c>
      <c r="E44">
        <v>1838.53</v>
      </c>
      <c r="F44">
        <v>521.827</v>
      </c>
      <c r="G44">
        <v>0</v>
      </c>
      <c r="H44">
        <v>521.827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1913.57</v>
      </c>
      <c r="C45">
        <v>1898.18</v>
      </c>
      <c r="D45">
        <v>1861.85</v>
      </c>
      <c r="E45">
        <v>1839.17</v>
      </c>
      <c r="F45">
        <v>522.51599999999996</v>
      </c>
      <c r="G45">
        <v>0</v>
      </c>
      <c r="H45">
        <v>522.51599999999996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1915.52</v>
      </c>
      <c r="C46">
        <v>1899.95</v>
      </c>
      <c r="D46">
        <v>1863.29</v>
      </c>
      <c r="E46">
        <v>1840.61</v>
      </c>
      <c r="F46">
        <v>524.44399999999996</v>
      </c>
      <c r="G46">
        <v>0</v>
      </c>
      <c r="H46">
        <v>524.44399999999996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1916.05</v>
      </c>
      <c r="C47">
        <v>1900.6</v>
      </c>
      <c r="D47">
        <v>1864.04</v>
      </c>
      <c r="E47">
        <v>1841.38</v>
      </c>
      <c r="F47">
        <v>524.57299999999998</v>
      </c>
      <c r="G47">
        <v>0</v>
      </c>
      <c r="H47">
        <v>524.57299999999998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1916.35</v>
      </c>
      <c r="C48">
        <v>1900.76</v>
      </c>
      <c r="D48">
        <v>1864.02</v>
      </c>
      <c r="E48">
        <v>1841.35</v>
      </c>
      <c r="F48">
        <v>525.02599999999995</v>
      </c>
      <c r="G48">
        <v>0</v>
      </c>
      <c r="H48">
        <v>525.02599999999995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1915.25</v>
      </c>
      <c r="C49">
        <v>1899.8</v>
      </c>
      <c r="D49">
        <v>1863.32</v>
      </c>
      <c r="E49">
        <v>1840.67</v>
      </c>
      <c r="F49">
        <v>524.69200000000001</v>
      </c>
      <c r="G49">
        <v>0</v>
      </c>
      <c r="H49">
        <v>524.69200000000001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1915.63</v>
      </c>
      <c r="C50">
        <v>1900.05</v>
      </c>
      <c r="D50">
        <v>1863.58</v>
      </c>
      <c r="E50">
        <v>1840.88</v>
      </c>
      <c r="F50">
        <v>524.68899999999996</v>
      </c>
      <c r="G50">
        <v>0</v>
      </c>
      <c r="H50">
        <v>524.68899999999996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1914.19</v>
      </c>
      <c r="C51">
        <v>1898.77</v>
      </c>
      <c r="D51">
        <v>1862.32</v>
      </c>
      <c r="E51">
        <v>1839.64</v>
      </c>
      <c r="F51">
        <v>523.59</v>
      </c>
      <c r="G51">
        <v>0</v>
      </c>
      <c r="H51">
        <v>523.59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1912.83</v>
      </c>
      <c r="C52">
        <v>1897.27</v>
      </c>
      <c r="D52">
        <v>1860.65</v>
      </c>
      <c r="E52">
        <v>1837.96</v>
      </c>
      <c r="F52">
        <v>521.78099999999995</v>
      </c>
      <c r="G52">
        <v>0</v>
      </c>
      <c r="H52">
        <v>521.78099999999995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1916.76</v>
      </c>
      <c r="C53">
        <v>1901.31</v>
      </c>
      <c r="D53">
        <v>1865.03</v>
      </c>
      <c r="E53">
        <v>1842.38</v>
      </c>
      <c r="F53">
        <v>526.32600000000002</v>
      </c>
      <c r="G53">
        <v>0</v>
      </c>
      <c r="H53">
        <v>526.32600000000002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1916.84</v>
      </c>
      <c r="C54">
        <v>1901.36</v>
      </c>
      <c r="D54">
        <v>1864.72</v>
      </c>
      <c r="E54">
        <v>1842.02</v>
      </c>
      <c r="F54">
        <v>526.27700000000004</v>
      </c>
      <c r="G54">
        <v>0</v>
      </c>
      <c r="H54">
        <v>526.27700000000004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1913.7</v>
      </c>
      <c r="C55">
        <v>1898.27</v>
      </c>
      <c r="D55">
        <v>1861.78</v>
      </c>
      <c r="E55">
        <v>1839.1</v>
      </c>
      <c r="F55">
        <v>523.32299999999998</v>
      </c>
      <c r="G55">
        <v>0</v>
      </c>
      <c r="H55">
        <v>523.32299999999998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1915.5</v>
      </c>
      <c r="C56">
        <v>1899.92</v>
      </c>
      <c r="D56">
        <v>1863.27</v>
      </c>
      <c r="E56">
        <v>1840.62</v>
      </c>
      <c r="F56">
        <v>524.63099999999997</v>
      </c>
      <c r="G56">
        <v>0</v>
      </c>
      <c r="H56">
        <v>524.63099999999997</v>
      </c>
      <c r="I56">
        <v>1</v>
      </c>
      <c r="J56">
        <v>1</v>
      </c>
      <c r="K56">
        <v>0</v>
      </c>
      <c r="R56">
        <f>AVERAGE(B7:B56)</f>
        <v>1913.8788000000006</v>
      </c>
      <c r="S56">
        <f>AVERAGE(C7:C56)</f>
        <v>1898.2583999999999</v>
      </c>
      <c r="U56">
        <f>_xlfn.VAR.P(B7:B56)</f>
        <v>3.5823865599999851</v>
      </c>
      <c r="V56">
        <f>_xlfn.VAR.P(C7:C56)</f>
        <v>3.6244734400000236</v>
      </c>
      <c r="X56">
        <f>1.96*SQRT(U56)/50</f>
        <v>7.4194598749224169E-2</v>
      </c>
      <c r="Y56">
        <f>1.96*SQRT(V56)/50</f>
        <v>7.4629155608526329E-2</v>
      </c>
    </row>
    <row r="57" spans="1:25" x14ac:dyDescent="0.25">
      <c r="A57" t="s">
        <v>112</v>
      </c>
      <c r="B57">
        <v>95700.655763999996</v>
      </c>
      <c r="C57" t="s">
        <v>37</v>
      </c>
    </row>
    <row r="58" spans="1:25" x14ac:dyDescent="0.25">
      <c r="A58" t="s">
        <v>36</v>
      </c>
      <c r="B58">
        <v>1908.76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1911.22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1912.7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1910.24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1914.87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1912.17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1910.22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1908.18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1911.64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1908.67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1911.73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1909.12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1913.3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1909.48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1908.84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1908.52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1911.15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1909.38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1912.72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1912.83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1907.15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1911.38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1908.24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1907.65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1907.35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1909.84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1910.84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1908.81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1908.65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1911.57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1910.54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1908.8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1907.44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1907.06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1911.29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1909.91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1915.01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1913.96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1909.59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1912.4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1910.36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1908.22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1908.65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1909.59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1910.36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1910.03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1912.73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1909.68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1911.5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1907.53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1912.03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1909.65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1908.74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1912.41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1909.19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1910.1219999999998</v>
      </c>
      <c r="S112">
        <f>AVERAGE(C63:C112)</f>
        <v>0</v>
      </c>
      <c r="U112">
        <f>_xlfn.VAR.P(B63:B112)</f>
        <v>3.5679480000000026</v>
      </c>
      <c r="V112">
        <f>_xlfn.VAR.P(C63:C112)</f>
        <v>0</v>
      </c>
      <c r="X112">
        <f>1.96*SQRT(U112)/50</f>
        <v>7.4044929702985096E-2</v>
      </c>
      <c r="Y112">
        <f>1.96*SQRT(V112)/50</f>
        <v>0</v>
      </c>
    </row>
    <row r="113" spans="1:9" x14ac:dyDescent="0.25">
      <c r="A113" t="s">
        <v>36</v>
      </c>
      <c r="B113">
        <v>95512.542002000002</v>
      </c>
      <c r="C113" t="s">
        <v>37</v>
      </c>
    </row>
    <row r="114" spans="1:9" x14ac:dyDescent="0.25">
      <c r="A114" t="s">
        <v>38</v>
      </c>
      <c r="B114">
        <v>1943.35</v>
      </c>
      <c r="C114">
        <v>1941.1</v>
      </c>
      <c r="D114">
        <v>1902.58</v>
      </c>
      <c r="E114">
        <v>1878.37</v>
      </c>
      <c r="F114">
        <v>518.80499999999995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1947.06</v>
      </c>
      <c r="C115">
        <v>1945.61</v>
      </c>
      <c r="D115">
        <v>1907.01</v>
      </c>
      <c r="E115">
        <v>1882.82</v>
      </c>
      <c r="F115">
        <v>521.98500000000001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1948.98</v>
      </c>
      <c r="C116">
        <v>1947.56</v>
      </c>
      <c r="D116">
        <v>1908.92</v>
      </c>
      <c r="E116">
        <v>1884.71</v>
      </c>
      <c r="F116">
        <v>520.58299999999997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1943.08</v>
      </c>
      <c r="C117">
        <v>1941.65</v>
      </c>
      <c r="D117">
        <v>1903.05</v>
      </c>
      <c r="E117">
        <v>1878.88</v>
      </c>
      <c r="F117">
        <v>520.34699999999998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1941.53</v>
      </c>
      <c r="C118">
        <v>1940.09</v>
      </c>
      <c r="D118">
        <v>1901.66</v>
      </c>
      <c r="E118">
        <v>1877.43</v>
      </c>
      <c r="F118">
        <v>518.928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1942.84</v>
      </c>
      <c r="C119">
        <v>1941.4</v>
      </c>
      <c r="D119">
        <v>1902.73</v>
      </c>
      <c r="E119">
        <v>1878.53</v>
      </c>
      <c r="F119">
        <v>518.73400000000004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1944.71</v>
      </c>
      <c r="C120">
        <v>1943.24</v>
      </c>
      <c r="D120">
        <v>1904.81</v>
      </c>
      <c r="E120">
        <v>1880.63</v>
      </c>
      <c r="F120">
        <v>521.428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1943.68</v>
      </c>
      <c r="C121">
        <v>1942.2</v>
      </c>
      <c r="D121">
        <v>1903.76</v>
      </c>
      <c r="E121">
        <v>1879.61</v>
      </c>
      <c r="F121">
        <v>521.14300000000003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1943.68</v>
      </c>
      <c r="C122">
        <v>1942.18</v>
      </c>
      <c r="D122">
        <v>1903.57</v>
      </c>
      <c r="E122">
        <v>1879.36</v>
      </c>
      <c r="F122">
        <v>520.29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1946.38</v>
      </c>
      <c r="C123">
        <v>1944.87</v>
      </c>
      <c r="D123">
        <v>1906.22</v>
      </c>
      <c r="E123">
        <v>1882.08</v>
      </c>
      <c r="F123">
        <v>521.61699999999996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1945.38</v>
      </c>
      <c r="C124">
        <v>1943.84</v>
      </c>
      <c r="D124">
        <v>1905.63</v>
      </c>
      <c r="E124">
        <v>1881.58</v>
      </c>
      <c r="F124">
        <v>521.79100000000005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1942.96</v>
      </c>
      <c r="C125">
        <v>1941.44</v>
      </c>
      <c r="D125">
        <v>1903.23</v>
      </c>
      <c r="E125">
        <v>1879.12</v>
      </c>
      <c r="F125">
        <v>518.125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1946.47</v>
      </c>
      <c r="C126">
        <v>1945</v>
      </c>
      <c r="D126">
        <v>1906.64</v>
      </c>
      <c r="E126">
        <v>1882.52</v>
      </c>
      <c r="F126">
        <v>518.85299999999995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1949.91</v>
      </c>
      <c r="C127">
        <v>1948.49</v>
      </c>
      <c r="D127">
        <v>1910.07</v>
      </c>
      <c r="E127">
        <v>1885.99</v>
      </c>
      <c r="F127">
        <v>521.07899999999995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1945.58</v>
      </c>
      <c r="C128">
        <v>1944.16</v>
      </c>
      <c r="D128">
        <v>1905.75</v>
      </c>
      <c r="E128">
        <v>1881.65</v>
      </c>
      <c r="F128">
        <v>519.41999999999996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1946.71</v>
      </c>
      <c r="C129">
        <v>1945.28</v>
      </c>
      <c r="D129">
        <v>1906.99</v>
      </c>
      <c r="E129">
        <v>1882.95</v>
      </c>
      <c r="F129">
        <v>520.51300000000003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1948.11</v>
      </c>
      <c r="C130">
        <v>1946.67</v>
      </c>
      <c r="D130">
        <v>1908.39</v>
      </c>
      <c r="E130">
        <v>1884.3</v>
      </c>
      <c r="F130">
        <v>521.26099999999997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1942.08</v>
      </c>
      <c r="C131">
        <v>1940.66</v>
      </c>
      <c r="D131">
        <v>1902.38</v>
      </c>
      <c r="E131">
        <v>1878.28</v>
      </c>
      <c r="F131">
        <v>519.17399999999998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1942.43</v>
      </c>
      <c r="C132">
        <v>1941.01</v>
      </c>
      <c r="D132">
        <v>1902.73</v>
      </c>
      <c r="E132">
        <v>1878.6</v>
      </c>
      <c r="F132">
        <v>520.1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1951.61</v>
      </c>
      <c r="C133">
        <v>1950.18</v>
      </c>
      <c r="D133">
        <v>1911.74</v>
      </c>
      <c r="E133">
        <v>1887.7</v>
      </c>
      <c r="F133">
        <v>523.63199999999995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1949.11</v>
      </c>
      <c r="C134">
        <v>1947.6</v>
      </c>
      <c r="D134">
        <v>1909.06</v>
      </c>
      <c r="E134">
        <v>1884.97</v>
      </c>
      <c r="F134">
        <v>521.29999999999995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1947.72</v>
      </c>
      <c r="C135">
        <v>1946.25</v>
      </c>
      <c r="D135">
        <v>1907.66</v>
      </c>
      <c r="E135">
        <v>1883.58</v>
      </c>
      <c r="F135">
        <v>520.98299999999995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1944.62</v>
      </c>
      <c r="C136">
        <v>1943.17</v>
      </c>
      <c r="D136">
        <v>1904.86</v>
      </c>
      <c r="E136">
        <v>1880.75</v>
      </c>
      <c r="F136">
        <v>518.64200000000005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1950.79</v>
      </c>
      <c r="C137">
        <v>1946.84</v>
      </c>
      <c r="D137">
        <v>1907.93</v>
      </c>
      <c r="E137">
        <v>1883.84</v>
      </c>
      <c r="F137">
        <v>523.06500000000005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1950.6</v>
      </c>
      <c r="C138">
        <v>1949.15</v>
      </c>
      <c r="D138">
        <v>1910.84</v>
      </c>
      <c r="E138">
        <v>1886.71</v>
      </c>
      <c r="F138">
        <v>522.97299999999996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1949.15</v>
      </c>
      <c r="C139">
        <v>1947.64</v>
      </c>
      <c r="D139">
        <v>1909.26</v>
      </c>
      <c r="E139">
        <v>1885.16</v>
      </c>
      <c r="F139">
        <v>520.75300000000004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1946.57</v>
      </c>
      <c r="C140">
        <v>1945.16</v>
      </c>
      <c r="D140">
        <v>1906.64</v>
      </c>
      <c r="E140">
        <v>1882.54</v>
      </c>
      <c r="F140">
        <v>518.80700000000002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1947.79</v>
      </c>
      <c r="C141">
        <v>1946.29</v>
      </c>
      <c r="D141">
        <v>1907.73</v>
      </c>
      <c r="E141">
        <v>1883.58</v>
      </c>
      <c r="F141">
        <v>520.93299999999999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1947.05</v>
      </c>
      <c r="C142">
        <v>1945.6</v>
      </c>
      <c r="D142">
        <v>1907.25</v>
      </c>
      <c r="E142">
        <v>1883.08</v>
      </c>
      <c r="F142">
        <v>521.61699999999996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1946.52</v>
      </c>
      <c r="C143">
        <v>1945.08</v>
      </c>
      <c r="D143">
        <v>1906.72</v>
      </c>
      <c r="E143">
        <v>1882.59</v>
      </c>
      <c r="F143">
        <v>519.79600000000005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1948.38</v>
      </c>
      <c r="C144">
        <v>1946.14</v>
      </c>
      <c r="D144">
        <v>1907.7</v>
      </c>
      <c r="E144">
        <v>1883.52</v>
      </c>
      <c r="F144">
        <v>520.27200000000005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1947.24</v>
      </c>
      <c r="C145">
        <v>1945.4</v>
      </c>
      <c r="D145">
        <v>1906.89</v>
      </c>
      <c r="E145">
        <v>1882.8</v>
      </c>
      <c r="F145">
        <v>520.97400000000005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1949.58</v>
      </c>
      <c r="C146">
        <v>1947.4</v>
      </c>
      <c r="D146">
        <v>1908.96</v>
      </c>
      <c r="E146">
        <v>1884.79</v>
      </c>
      <c r="F146">
        <v>521.92200000000003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1948</v>
      </c>
      <c r="C147">
        <v>1945.76</v>
      </c>
      <c r="D147">
        <v>1907.15</v>
      </c>
      <c r="E147">
        <v>1883.03</v>
      </c>
      <c r="F147">
        <v>519.74900000000002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1950.5</v>
      </c>
      <c r="C148">
        <v>1948.61</v>
      </c>
      <c r="D148">
        <v>1910.16</v>
      </c>
      <c r="E148">
        <v>1886.01</v>
      </c>
      <c r="F148">
        <v>523.05600000000004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1946.91</v>
      </c>
      <c r="C149">
        <v>1944.72</v>
      </c>
      <c r="D149">
        <v>1906.32</v>
      </c>
      <c r="E149">
        <v>1882.19</v>
      </c>
      <c r="F149">
        <v>521.27300000000002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1949.27</v>
      </c>
      <c r="C150">
        <v>1947.43</v>
      </c>
      <c r="D150">
        <v>1909.03</v>
      </c>
      <c r="E150">
        <v>1884.88</v>
      </c>
      <c r="F150">
        <v>521.12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1946.54</v>
      </c>
      <c r="C151">
        <v>1944.69</v>
      </c>
      <c r="D151">
        <v>1906.13</v>
      </c>
      <c r="E151">
        <v>1882.01</v>
      </c>
      <c r="F151">
        <v>519.64200000000005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1944.27</v>
      </c>
      <c r="C152">
        <v>1942.81</v>
      </c>
      <c r="D152">
        <v>1904.29</v>
      </c>
      <c r="E152">
        <v>1880.15</v>
      </c>
      <c r="F152">
        <v>520.99699999999996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1947.77</v>
      </c>
      <c r="C153">
        <v>1946.34</v>
      </c>
      <c r="D153">
        <v>1907.74</v>
      </c>
      <c r="E153">
        <v>1883.62</v>
      </c>
      <c r="F153">
        <v>521.72299999999996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1947.33</v>
      </c>
      <c r="C154">
        <v>1945.93</v>
      </c>
      <c r="D154">
        <v>1907.47</v>
      </c>
      <c r="E154">
        <v>1883.33</v>
      </c>
      <c r="F154">
        <v>520.72900000000004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1945.44</v>
      </c>
      <c r="C155">
        <v>1943.53</v>
      </c>
      <c r="D155">
        <v>1905.07</v>
      </c>
      <c r="E155">
        <v>1880.94</v>
      </c>
      <c r="F155">
        <v>520.75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1945.6</v>
      </c>
      <c r="C156">
        <v>1944.18</v>
      </c>
      <c r="D156">
        <v>1905.85</v>
      </c>
      <c r="E156">
        <v>1881.71</v>
      </c>
      <c r="F156">
        <v>518.92399999999998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1949.62</v>
      </c>
      <c r="C157">
        <v>1948.2</v>
      </c>
      <c r="D157">
        <v>1909.8</v>
      </c>
      <c r="E157">
        <v>1885.67</v>
      </c>
      <c r="F157">
        <v>521.43100000000004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1947.67</v>
      </c>
      <c r="C158">
        <v>1946.25</v>
      </c>
      <c r="D158">
        <v>1907.62</v>
      </c>
      <c r="E158">
        <v>1883.5</v>
      </c>
      <c r="F158">
        <v>519.59299999999996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1947.07</v>
      </c>
      <c r="C159">
        <v>1945.65</v>
      </c>
      <c r="D159">
        <v>1906.86</v>
      </c>
      <c r="E159">
        <v>1882.71</v>
      </c>
      <c r="F159">
        <v>518.95799999999997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1949.86</v>
      </c>
      <c r="C160">
        <v>1948.45</v>
      </c>
      <c r="D160">
        <v>1910.04</v>
      </c>
      <c r="E160">
        <v>1885.93</v>
      </c>
      <c r="F160">
        <v>521.59699999999998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1944.55</v>
      </c>
      <c r="C161">
        <v>1943.1</v>
      </c>
      <c r="D161">
        <v>1904.63</v>
      </c>
      <c r="E161">
        <v>1880.5</v>
      </c>
      <c r="F161">
        <v>518.70000000000005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1946.58</v>
      </c>
      <c r="C162">
        <v>1945.17</v>
      </c>
      <c r="D162">
        <v>1906.71</v>
      </c>
      <c r="E162">
        <v>1882.59</v>
      </c>
      <c r="F162">
        <v>520.49800000000005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1950.88</v>
      </c>
      <c r="C163">
        <v>1949.48</v>
      </c>
      <c r="D163">
        <v>1910.93</v>
      </c>
      <c r="E163">
        <v>1886.81</v>
      </c>
      <c r="F163">
        <v>521.42200000000003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1946.69</v>
      </c>
      <c r="C164">
        <v>1945.24</v>
      </c>
      <c r="D164">
        <v>1906.72</v>
      </c>
      <c r="E164">
        <v>1882.6</v>
      </c>
      <c r="F164">
        <v>519.23800000000006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1947.54</v>
      </c>
      <c r="C165">
        <v>1946.1</v>
      </c>
      <c r="D165">
        <v>1907.53</v>
      </c>
      <c r="E165">
        <v>1883.44</v>
      </c>
      <c r="F165">
        <v>520.06399999999996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1950.51</v>
      </c>
      <c r="C166">
        <v>1949.08</v>
      </c>
      <c r="D166">
        <v>1910.62</v>
      </c>
      <c r="E166">
        <v>1886.48</v>
      </c>
      <c r="F166">
        <v>521.72199999999998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1946.79</v>
      </c>
      <c r="C167">
        <v>1945.37</v>
      </c>
      <c r="D167">
        <v>1906.99</v>
      </c>
      <c r="E167">
        <v>1882.87</v>
      </c>
      <c r="F167">
        <v>518.91099999999994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1947.29</v>
      </c>
      <c r="C168">
        <v>1945.84</v>
      </c>
      <c r="D168">
        <v>1907.45</v>
      </c>
      <c r="E168">
        <v>1883.33</v>
      </c>
      <c r="F168">
        <v>519.60299999999995</v>
      </c>
      <c r="G168">
        <v>1</v>
      </c>
      <c r="H168">
        <v>1</v>
      </c>
      <c r="I168">
        <v>0</v>
      </c>
      <c r="R168">
        <f>AVERAGE(B119:B168)</f>
        <v>1947.0866000000003</v>
      </c>
      <c r="S168">
        <f>AVERAGE(C119:C168)</f>
        <v>1945.4853999999996</v>
      </c>
      <c r="U168">
        <f>_xlfn.VAR.P(B119:B168)</f>
        <v>5.4990944399999595</v>
      </c>
      <c r="V168">
        <f>_xlfn.VAR.P(C119:C168)</f>
        <v>5.1308728399999781</v>
      </c>
      <c r="X168">
        <f>1.96*SQRT(U168)/50</f>
        <v>9.1924580392197267E-2</v>
      </c>
      <c r="Y168">
        <f>1.96*SQRT(V168)/50</f>
        <v>8.8793605855700924E-2</v>
      </c>
    </row>
    <row r="169" spans="1:25" x14ac:dyDescent="0.25">
      <c r="A169" t="s">
        <v>38</v>
      </c>
      <c r="B169">
        <v>97359.744600999999</v>
      </c>
      <c r="C169" t="s">
        <v>37</v>
      </c>
    </row>
    <row r="170" spans="1:25" x14ac:dyDescent="0.25">
      <c r="A170" t="s">
        <v>97</v>
      </c>
      <c r="B170">
        <v>1542.77</v>
      </c>
      <c r="C170">
        <v>1526.8</v>
      </c>
      <c r="D170">
        <v>1490.07</v>
      </c>
      <c r="E170">
        <v>1436.74</v>
      </c>
      <c r="F170">
        <v>997.33500000000004</v>
      </c>
      <c r="G170">
        <v>1.08688E-2</v>
      </c>
      <c r="H170">
        <v>0.98101700000000003</v>
      </c>
      <c r="I170">
        <v>0</v>
      </c>
    </row>
    <row r="171" spans="1:25" x14ac:dyDescent="0.25">
      <c r="A171" t="s">
        <v>97</v>
      </c>
      <c r="B171">
        <v>1543.01</v>
      </c>
      <c r="C171">
        <v>1526.92</v>
      </c>
      <c r="D171">
        <v>1490.34</v>
      </c>
      <c r="E171">
        <v>1437.3</v>
      </c>
      <c r="F171">
        <v>997.91099999999994</v>
      </c>
      <c r="G171">
        <v>1.0857800000000001E-2</v>
      </c>
      <c r="H171">
        <v>0.98101799999999995</v>
      </c>
      <c r="I171">
        <v>0</v>
      </c>
    </row>
    <row r="172" spans="1:25" x14ac:dyDescent="0.25">
      <c r="A172" t="s">
        <v>97</v>
      </c>
      <c r="B172">
        <v>1546.13</v>
      </c>
      <c r="C172">
        <v>1530.32</v>
      </c>
      <c r="D172">
        <v>1493.65</v>
      </c>
      <c r="E172">
        <v>1440.67</v>
      </c>
      <c r="F172">
        <v>1001.93</v>
      </c>
      <c r="G172">
        <v>1.34135E-2</v>
      </c>
      <c r="H172">
        <v>0.98101300000000002</v>
      </c>
      <c r="I172">
        <v>1</v>
      </c>
    </row>
    <row r="173" spans="1:25" x14ac:dyDescent="0.25">
      <c r="A173" t="s">
        <v>97</v>
      </c>
      <c r="B173">
        <v>1547.13</v>
      </c>
      <c r="C173">
        <v>1531.33</v>
      </c>
      <c r="D173">
        <v>1495.03</v>
      </c>
      <c r="E173">
        <v>1442.06</v>
      </c>
      <c r="F173">
        <v>1002.17</v>
      </c>
      <c r="G173">
        <v>1.20873E-2</v>
      </c>
      <c r="H173">
        <v>0.98101300000000002</v>
      </c>
      <c r="I173">
        <v>0</v>
      </c>
    </row>
    <row r="174" spans="1:25" x14ac:dyDescent="0.25">
      <c r="A174" t="s">
        <v>97</v>
      </c>
      <c r="B174">
        <v>1545.4</v>
      </c>
      <c r="C174">
        <v>1529.19</v>
      </c>
      <c r="D174">
        <v>1492.82</v>
      </c>
      <c r="E174">
        <v>1439.46</v>
      </c>
      <c r="F174">
        <v>999.73</v>
      </c>
      <c r="G174">
        <v>1.11577E-2</v>
      </c>
      <c r="H174">
        <v>0.99355099999999996</v>
      </c>
      <c r="I174">
        <v>0</v>
      </c>
    </row>
    <row r="175" spans="1:25" x14ac:dyDescent="0.25">
      <c r="A175" t="s">
        <v>97</v>
      </c>
      <c r="B175">
        <v>1545.84</v>
      </c>
      <c r="C175">
        <v>1529.65</v>
      </c>
      <c r="D175">
        <v>1493.2</v>
      </c>
      <c r="E175">
        <v>1439.69</v>
      </c>
      <c r="F175">
        <v>999.66399999999999</v>
      </c>
      <c r="G175">
        <v>1.08597E-2</v>
      </c>
      <c r="H175">
        <v>0.98064499999999999</v>
      </c>
      <c r="I175">
        <v>0</v>
      </c>
    </row>
    <row r="176" spans="1:25" x14ac:dyDescent="0.25">
      <c r="A176" t="s">
        <v>97</v>
      </c>
      <c r="B176">
        <v>1544.05</v>
      </c>
      <c r="C176">
        <v>1527.82</v>
      </c>
      <c r="D176">
        <v>1491.33</v>
      </c>
      <c r="E176">
        <v>1437.92</v>
      </c>
      <c r="F176">
        <v>998.32100000000003</v>
      </c>
      <c r="G176">
        <v>1.0857E-2</v>
      </c>
      <c r="H176">
        <v>0.981016</v>
      </c>
      <c r="I176">
        <v>0</v>
      </c>
    </row>
    <row r="177" spans="1:9" x14ac:dyDescent="0.25">
      <c r="A177" t="s">
        <v>97</v>
      </c>
      <c r="B177">
        <v>1543.18</v>
      </c>
      <c r="C177">
        <v>1527.41</v>
      </c>
      <c r="D177">
        <v>1491.01</v>
      </c>
      <c r="E177">
        <v>1437.74</v>
      </c>
      <c r="F177">
        <v>998.77099999999996</v>
      </c>
      <c r="G177">
        <v>1.0858700000000001E-2</v>
      </c>
      <c r="H177">
        <v>0.98099800000000004</v>
      </c>
      <c r="I177">
        <v>0</v>
      </c>
    </row>
    <row r="178" spans="1:9" x14ac:dyDescent="0.25">
      <c r="A178" t="s">
        <v>97</v>
      </c>
      <c r="B178">
        <v>1540.44</v>
      </c>
      <c r="C178">
        <v>1524.58</v>
      </c>
      <c r="D178">
        <v>1488.22</v>
      </c>
      <c r="E178">
        <v>1434.81</v>
      </c>
      <c r="F178">
        <v>995.10699999999997</v>
      </c>
      <c r="G178">
        <v>2.9038399999999999E-2</v>
      </c>
      <c r="H178">
        <v>0.98101899999999997</v>
      </c>
      <c r="I178">
        <v>1</v>
      </c>
    </row>
    <row r="179" spans="1:9" x14ac:dyDescent="0.25">
      <c r="A179" t="s">
        <v>97</v>
      </c>
      <c r="B179">
        <v>1545.62</v>
      </c>
      <c r="C179">
        <v>1529.85</v>
      </c>
      <c r="D179">
        <v>1493.6</v>
      </c>
      <c r="E179">
        <v>1440.62</v>
      </c>
      <c r="F179">
        <v>1000.7</v>
      </c>
      <c r="G179">
        <v>1.08637E-2</v>
      </c>
      <c r="H179">
        <v>0.98090200000000005</v>
      </c>
      <c r="I179">
        <v>0</v>
      </c>
    </row>
    <row r="180" spans="1:9" x14ac:dyDescent="0.25">
      <c r="A180" t="s">
        <v>97</v>
      </c>
      <c r="B180">
        <v>1540.73</v>
      </c>
      <c r="C180">
        <v>1524.56</v>
      </c>
      <c r="D180">
        <v>1488.35</v>
      </c>
      <c r="E180">
        <v>1435.17</v>
      </c>
      <c r="F180">
        <v>995.66899999999998</v>
      </c>
      <c r="G180">
        <v>1.84145E-2</v>
      </c>
      <c r="H180">
        <v>0.98101899999999997</v>
      </c>
      <c r="I180">
        <v>0</v>
      </c>
    </row>
    <row r="181" spans="1:9" x14ac:dyDescent="0.25">
      <c r="A181" t="s">
        <v>97</v>
      </c>
      <c r="B181">
        <v>1546.24</v>
      </c>
      <c r="C181">
        <v>1530.54</v>
      </c>
      <c r="D181">
        <v>1494.08</v>
      </c>
      <c r="E181">
        <v>1441.08</v>
      </c>
      <c r="F181">
        <v>1001.41</v>
      </c>
      <c r="G181">
        <v>1.52479E-2</v>
      </c>
      <c r="H181">
        <v>0.98938099999999995</v>
      </c>
      <c r="I181">
        <v>0</v>
      </c>
    </row>
    <row r="182" spans="1:9" x14ac:dyDescent="0.25">
      <c r="A182" t="s">
        <v>97</v>
      </c>
      <c r="B182">
        <v>1544.49</v>
      </c>
      <c r="C182">
        <v>1528.29</v>
      </c>
      <c r="D182">
        <v>1491.85</v>
      </c>
      <c r="E182">
        <v>1438.49</v>
      </c>
      <c r="F182">
        <v>998.86400000000003</v>
      </c>
      <c r="G182">
        <v>1.1187000000000001E-2</v>
      </c>
      <c r="H182">
        <v>0.98101700000000003</v>
      </c>
      <c r="I182">
        <v>0</v>
      </c>
    </row>
    <row r="183" spans="1:9" x14ac:dyDescent="0.25">
      <c r="A183" t="s">
        <v>97</v>
      </c>
      <c r="B183">
        <v>1544.9</v>
      </c>
      <c r="C183">
        <v>1528.79</v>
      </c>
      <c r="D183">
        <v>1492.51</v>
      </c>
      <c r="E183">
        <v>1439.21</v>
      </c>
      <c r="F183">
        <v>999.36400000000003</v>
      </c>
      <c r="G183">
        <v>1.2854600000000001E-2</v>
      </c>
      <c r="H183">
        <v>0.98098300000000005</v>
      </c>
      <c r="I183">
        <v>0</v>
      </c>
    </row>
    <row r="184" spans="1:9" x14ac:dyDescent="0.25">
      <c r="A184" t="s">
        <v>97</v>
      </c>
      <c r="B184">
        <v>1543.57</v>
      </c>
      <c r="C184">
        <v>1527.42</v>
      </c>
      <c r="D184">
        <v>1491.05</v>
      </c>
      <c r="E184">
        <v>1437.81</v>
      </c>
      <c r="F184">
        <v>998.41600000000005</v>
      </c>
      <c r="G184">
        <v>1.11393E-2</v>
      </c>
      <c r="H184">
        <v>0.98101000000000005</v>
      </c>
      <c r="I184">
        <v>0</v>
      </c>
    </row>
    <row r="185" spans="1:9" x14ac:dyDescent="0.25">
      <c r="A185" t="s">
        <v>97</v>
      </c>
      <c r="B185">
        <v>1546.79</v>
      </c>
      <c r="C185">
        <v>1530.64</v>
      </c>
      <c r="D185">
        <v>1494.13</v>
      </c>
      <c r="E185">
        <v>1441.11</v>
      </c>
      <c r="F185">
        <v>1001.33</v>
      </c>
      <c r="G185">
        <v>1.08798E-2</v>
      </c>
      <c r="H185">
        <v>0.981012</v>
      </c>
      <c r="I185">
        <v>1</v>
      </c>
    </row>
    <row r="186" spans="1:9" x14ac:dyDescent="0.25">
      <c r="A186" t="s">
        <v>97</v>
      </c>
      <c r="B186">
        <v>1546.37</v>
      </c>
      <c r="C186">
        <v>1530.67</v>
      </c>
      <c r="D186">
        <v>1494.36</v>
      </c>
      <c r="E186">
        <v>1441.03</v>
      </c>
      <c r="F186">
        <v>1001.02</v>
      </c>
      <c r="G186">
        <v>1.23053E-2</v>
      </c>
      <c r="H186">
        <v>0.98101499999999997</v>
      </c>
      <c r="I186">
        <v>0</v>
      </c>
    </row>
    <row r="187" spans="1:9" x14ac:dyDescent="0.25">
      <c r="A187" t="s">
        <v>97</v>
      </c>
      <c r="B187">
        <v>1545.44</v>
      </c>
      <c r="C187">
        <v>1529.34</v>
      </c>
      <c r="D187">
        <v>1493.15</v>
      </c>
      <c r="E187">
        <v>1439.59</v>
      </c>
      <c r="F187">
        <v>999.43799999999999</v>
      </c>
      <c r="G187">
        <v>1.1379800000000001E-2</v>
      </c>
      <c r="H187">
        <v>0.98090699999999997</v>
      </c>
      <c r="I187">
        <v>0</v>
      </c>
    </row>
    <row r="188" spans="1:9" x14ac:dyDescent="0.25">
      <c r="A188" t="s">
        <v>97</v>
      </c>
      <c r="B188">
        <v>1546.63</v>
      </c>
      <c r="C188">
        <v>1530.86</v>
      </c>
      <c r="D188">
        <v>1494.7</v>
      </c>
      <c r="E188">
        <v>1441.14</v>
      </c>
      <c r="F188">
        <v>1001.47</v>
      </c>
      <c r="G188">
        <v>1.2397500000000001E-2</v>
      </c>
      <c r="H188">
        <v>0.98311999999999999</v>
      </c>
      <c r="I188">
        <v>0</v>
      </c>
    </row>
    <row r="189" spans="1:9" x14ac:dyDescent="0.25">
      <c r="A189" t="s">
        <v>97</v>
      </c>
      <c r="B189">
        <v>1542.97</v>
      </c>
      <c r="C189">
        <v>1526.8</v>
      </c>
      <c r="D189">
        <v>1490.49</v>
      </c>
      <c r="E189">
        <v>1437.6</v>
      </c>
      <c r="F189">
        <v>998.06899999999996</v>
      </c>
      <c r="G189">
        <v>1.2567099999999999E-2</v>
      </c>
      <c r="H189">
        <v>0.98099899999999995</v>
      </c>
      <c r="I189">
        <v>0</v>
      </c>
    </row>
    <row r="190" spans="1:9" x14ac:dyDescent="0.25">
      <c r="A190" t="s">
        <v>97</v>
      </c>
      <c r="B190">
        <v>1544.4</v>
      </c>
      <c r="C190">
        <v>1528.67</v>
      </c>
      <c r="D190">
        <v>1492.26</v>
      </c>
      <c r="E190">
        <v>1439.31</v>
      </c>
      <c r="F190">
        <v>999.84299999999996</v>
      </c>
      <c r="G190">
        <v>1.10425E-2</v>
      </c>
      <c r="H190">
        <v>0.98101899999999997</v>
      </c>
      <c r="I190">
        <v>0</v>
      </c>
    </row>
    <row r="191" spans="1:9" x14ac:dyDescent="0.25">
      <c r="A191" t="s">
        <v>97</v>
      </c>
      <c r="B191">
        <v>1541.2</v>
      </c>
      <c r="C191">
        <v>1525.05</v>
      </c>
      <c r="D191">
        <v>1488.87</v>
      </c>
      <c r="E191">
        <v>1435.31</v>
      </c>
      <c r="F191">
        <v>996.09400000000005</v>
      </c>
      <c r="G191">
        <v>1.32488E-2</v>
      </c>
      <c r="H191">
        <v>0.98101799999999995</v>
      </c>
      <c r="I191">
        <v>0</v>
      </c>
    </row>
    <row r="192" spans="1:9" x14ac:dyDescent="0.25">
      <c r="A192" t="s">
        <v>97</v>
      </c>
      <c r="B192">
        <v>1546.56</v>
      </c>
      <c r="C192">
        <v>1530.83</v>
      </c>
      <c r="D192">
        <v>1494.58</v>
      </c>
      <c r="E192">
        <v>1441.54</v>
      </c>
      <c r="F192">
        <v>1001.46</v>
      </c>
      <c r="G192">
        <v>1.19601E-2</v>
      </c>
      <c r="H192">
        <v>0.98192000000000002</v>
      </c>
      <c r="I192">
        <v>0</v>
      </c>
    </row>
    <row r="193" spans="1:9" x14ac:dyDescent="0.25">
      <c r="A193" t="s">
        <v>97</v>
      </c>
      <c r="B193">
        <v>1545.39</v>
      </c>
      <c r="C193">
        <v>1529.27</v>
      </c>
      <c r="D193">
        <v>1493.07</v>
      </c>
      <c r="E193">
        <v>1439.58</v>
      </c>
      <c r="F193">
        <v>999.76300000000003</v>
      </c>
      <c r="G193">
        <v>1.3134699999999999E-2</v>
      </c>
      <c r="H193">
        <v>0.98036999999999996</v>
      </c>
      <c r="I193">
        <v>0</v>
      </c>
    </row>
    <row r="194" spans="1:9" x14ac:dyDescent="0.25">
      <c r="A194" t="s">
        <v>97</v>
      </c>
      <c r="B194">
        <v>1545.39</v>
      </c>
      <c r="C194">
        <v>1529.26</v>
      </c>
      <c r="D194">
        <v>1492.84</v>
      </c>
      <c r="E194">
        <v>1439.4</v>
      </c>
      <c r="F194">
        <v>999.52800000000002</v>
      </c>
      <c r="G194">
        <v>1.08696E-2</v>
      </c>
      <c r="H194">
        <v>0.98101899999999997</v>
      </c>
      <c r="I194">
        <v>0</v>
      </c>
    </row>
    <row r="195" spans="1:9" x14ac:dyDescent="0.25">
      <c r="A195" t="s">
        <v>97</v>
      </c>
      <c r="B195">
        <v>1546.3</v>
      </c>
      <c r="C195">
        <v>1530.16</v>
      </c>
      <c r="D195">
        <v>1493.88</v>
      </c>
      <c r="E195">
        <v>1440.57</v>
      </c>
      <c r="F195">
        <v>1000.88</v>
      </c>
      <c r="G195">
        <v>1.2445599999999999E-2</v>
      </c>
      <c r="H195">
        <v>0.99067799999999995</v>
      </c>
      <c r="I195">
        <v>0</v>
      </c>
    </row>
    <row r="196" spans="1:9" x14ac:dyDescent="0.25">
      <c r="A196" t="s">
        <v>97</v>
      </c>
      <c r="B196">
        <v>1545.86</v>
      </c>
      <c r="C196">
        <v>1530.13</v>
      </c>
      <c r="D196">
        <v>1493.76</v>
      </c>
      <c r="E196">
        <v>1440.41</v>
      </c>
      <c r="F196">
        <v>1000.35</v>
      </c>
      <c r="G196">
        <v>1.2897E-2</v>
      </c>
      <c r="H196">
        <v>0.980993</v>
      </c>
      <c r="I196">
        <v>0</v>
      </c>
    </row>
    <row r="197" spans="1:9" x14ac:dyDescent="0.25">
      <c r="A197" t="s">
        <v>97</v>
      </c>
      <c r="B197">
        <v>1547.08</v>
      </c>
      <c r="C197">
        <v>1530.95</v>
      </c>
      <c r="D197">
        <v>1494.72</v>
      </c>
      <c r="E197">
        <v>1441.74</v>
      </c>
      <c r="F197">
        <v>1001.45</v>
      </c>
      <c r="G197">
        <v>1.10659E-2</v>
      </c>
      <c r="H197">
        <v>0.98097800000000002</v>
      </c>
      <c r="I197">
        <v>0</v>
      </c>
    </row>
    <row r="198" spans="1:9" x14ac:dyDescent="0.25">
      <c r="A198" t="s">
        <v>97</v>
      </c>
      <c r="B198">
        <v>1545.36</v>
      </c>
      <c r="C198">
        <v>1529.66</v>
      </c>
      <c r="D198">
        <v>1493.32</v>
      </c>
      <c r="E198">
        <v>1440.08</v>
      </c>
      <c r="F198">
        <v>1000.23</v>
      </c>
      <c r="G198">
        <v>1.0857800000000001E-2</v>
      </c>
      <c r="H198">
        <v>0.98096799999999995</v>
      </c>
      <c r="I198">
        <v>0</v>
      </c>
    </row>
    <row r="199" spans="1:9" x14ac:dyDescent="0.25">
      <c r="A199" t="s">
        <v>97</v>
      </c>
      <c r="B199">
        <v>1545.41</v>
      </c>
      <c r="C199">
        <v>1529.68</v>
      </c>
      <c r="D199">
        <v>1493.48</v>
      </c>
      <c r="E199">
        <v>1440.4</v>
      </c>
      <c r="F199">
        <v>999.94100000000003</v>
      </c>
      <c r="G199">
        <v>1.1679E-2</v>
      </c>
      <c r="H199">
        <v>0.98096799999999995</v>
      </c>
      <c r="I199">
        <v>0</v>
      </c>
    </row>
    <row r="200" spans="1:9" x14ac:dyDescent="0.25">
      <c r="A200" t="s">
        <v>97</v>
      </c>
      <c r="B200">
        <v>1544.68</v>
      </c>
      <c r="C200">
        <v>1528.93</v>
      </c>
      <c r="D200">
        <v>1492.51</v>
      </c>
      <c r="E200">
        <v>1439.5</v>
      </c>
      <c r="F200">
        <v>999.61500000000001</v>
      </c>
      <c r="G200">
        <v>1.08576E-2</v>
      </c>
      <c r="H200">
        <v>0.98100799999999999</v>
      </c>
      <c r="I200">
        <v>0</v>
      </c>
    </row>
    <row r="201" spans="1:9" x14ac:dyDescent="0.25">
      <c r="A201" t="s">
        <v>97</v>
      </c>
      <c r="B201">
        <v>1543.83</v>
      </c>
      <c r="C201">
        <v>1528.14</v>
      </c>
      <c r="D201">
        <v>1491.91</v>
      </c>
      <c r="E201">
        <v>1438.59</v>
      </c>
      <c r="F201">
        <v>998.33</v>
      </c>
      <c r="G201">
        <v>1.0883E-2</v>
      </c>
      <c r="H201">
        <v>0.98101899999999997</v>
      </c>
      <c r="I201">
        <v>0</v>
      </c>
    </row>
    <row r="202" spans="1:9" x14ac:dyDescent="0.25">
      <c r="A202" t="s">
        <v>97</v>
      </c>
      <c r="B202">
        <v>1543.58</v>
      </c>
      <c r="C202">
        <v>1527.43</v>
      </c>
      <c r="D202">
        <v>1491.08</v>
      </c>
      <c r="E202">
        <v>1437.78</v>
      </c>
      <c r="F202">
        <v>997.97900000000004</v>
      </c>
      <c r="G202">
        <v>1.08644E-2</v>
      </c>
      <c r="H202">
        <v>0.98100799999999999</v>
      </c>
      <c r="I202">
        <v>0</v>
      </c>
    </row>
    <row r="203" spans="1:9" x14ac:dyDescent="0.25">
      <c r="A203" t="s">
        <v>97</v>
      </c>
      <c r="B203">
        <v>1542.96</v>
      </c>
      <c r="C203">
        <v>1527.22</v>
      </c>
      <c r="D203">
        <v>1491.11</v>
      </c>
      <c r="E203">
        <v>1437.56</v>
      </c>
      <c r="F203">
        <v>997.61800000000005</v>
      </c>
      <c r="G203">
        <v>1.4559799999999999E-2</v>
      </c>
      <c r="H203">
        <v>0.98099700000000001</v>
      </c>
      <c r="I203">
        <v>0</v>
      </c>
    </row>
    <row r="204" spans="1:9" x14ac:dyDescent="0.25">
      <c r="A204" t="s">
        <v>97</v>
      </c>
      <c r="B204">
        <v>1543.06</v>
      </c>
      <c r="C204">
        <v>1527.3</v>
      </c>
      <c r="D204">
        <v>1491.05</v>
      </c>
      <c r="E204">
        <v>1437.99</v>
      </c>
      <c r="F204">
        <v>998.15899999999999</v>
      </c>
      <c r="G204">
        <v>1.19577E-2</v>
      </c>
      <c r="H204">
        <v>0.98101799999999995</v>
      </c>
      <c r="I204">
        <v>0</v>
      </c>
    </row>
    <row r="205" spans="1:9" x14ac:dyDescent="0.25">
      <c r="A205" t="s">
        <v>97</v>
      </c>
      <c r="B205">
        <v>1543.54</v>
      </c>
      <c r="C205">
        <v>1527.76</v>
      </c>
      <c r="D205">
        <v>1491.5</v>
      </c>
      <c r="E205">
        <v>1437.84</v>
      </c>
      <c r="F205">
        <v>997.61599999999999</v>
      </c>
      <c r="G205">
        <v>1.12316E-2</v>
      </c>
      <c r="H205">
        <v>0.98096000000000005</v>
      </c>
      <c r="I205">
        <v>2</v>
      </c>
    </row>
    <row r="206" spans="1:9" x14ac:dyDescent="0.25">
      <c r="A206" t="s">
        <v>97</v>
      </c>
      <c r="B206">
        <v>1542.6</v>
      </c>
      <c r="C206">
        <v>1526.37</v>
      </c>
      <c r="D206">
        <v>1490.03</v>
      </c>
      <c r="E206">
        <v>1436.53</v>
      </c>
      <c r="F206">
        <v>996.40200000000004</v>
      </c>
      <c r="G206">
        <v>1.08959E-2</v>
      </c>
      <c r="H206">
        <v>0.980541</v>
      </c>
      <c r="I206">
        <v>0</v>
      </c>
    </row>
    <row r="207" spans="1:9" x14ac:dyDescent="0.25">
      <c r="A207" t="s">
        <v>97</v>
      </c>
      <c r="B207">
        <v>1546.9</v>
      </c>
      <c r="C207">
        <v>1531.14</v>
      </c>
      <c r="D207">
        <v>1494.65</v>
      </c>
      <c r="E207">
        <v>1441.38</v>
      </c>
      <c r="F207">
        <v>1001.73</v>
      </c>
      <c r="G207">
        <v>1.11013E-2</v>
      </c>
      <c r="H207">
        <v>0.98095399999999999</v>
      </c>
      <c r="I207">
        <v>0</v>
      </c>
    </row>
    <row r="208" spans="1:9" x14ac:dyDescent="0.25">
      <c r="A208" t="s">
        <v>97</v>
      </c>
      <c r="B208">
        <v>1545.9</v>
      </c>
      <c r="C208">
        <v>1528.05</v>
      </c>
      <c r="D208">
        <v>1491.8</v>
      </c>
      <c r="E208">
        <v>1438.61</v>
      </c>
      <c r="F208">
        <v>998.92700000000002</v>
      </c>
      <c r="G208">
        <v>1.15601E-2</v>
      </c>
      <c r="H208">
        <v>0.98100900000000002</v>
      </c>
      <c r="I208">
        <v>1</v>
      </c>
    </row>
    <row r="209" spans="1:25" x14ac:dyDescent="0.25">
      <c r="A209" t="s">
        <v>97</v>
      </c>
      <c r="B209">
        <v>1546.26</v>
      </c>
      <c r="C209">
        <v>1530.05</v>
      </c>
      <c r="D209">
        <v>1493.84</v>
      </c>
      <c r="E209">
        <v>1440.81</v>
      </c>
      <c r="F209">
        <v>1001.09</v>
      </c>
      <c r="G209">
        <v>2.90377E-2</v>
      </c>
      <c r="H209">
        <v>0.98080100000000003</v>
      </c>
      <c r="I209">
        <v>0</v>
      </c>
    </row>
    <row r="210" spans="1:25" x14ac:dyDescent="0.25">
      <c r="A210" t="s">
        <v>97</v>
      </c>
      <c r="B210">
        <v>1538.98</v>
      </c>
      <c r="C210">
        <v>1523.17</v>
      </c>
      <c r="D210">
        <v>1486.8</v>
      </c>
      <c r="E210">
        <v>1433.75</v>
      </c>
      <c r="F210">
        <v>994.19399999999996</v>
      </c>
      <c r="G210">
        <v>1.08772E-2</v>
      </c>
      <c r="H210">
        <v>0.98101799999999995</v>
      </c>
      <c r="I210">
        <v>0</v>
      </c>
    </row>
    <row r="211" spans="1:25" x14ac:dyDescent="0.25">
      <c r="A211" t="s">
        <v>97</v>
      </c>
      <c r="B211">
        <v>1543.17</v>
      </c>
      <c r="C211">
        <v>1527.49</v>
      </c>
      <c r="D211">
        <v>1491.17</v>
      </c>
      <c r="E211">
        <v>1437.89</v>
      </c>
      <c r="F211">
        <v>997.58600000000001</v>
      </c>
      <c r="G211">
        <v>1.6541299999999998E-2</v>
      </c>
      <c r="H211">
        <v>0.98100399999999999</v>
      </c>
      <c r="I211">
        <v>0</v>
      </c>
    </row>
    <row r="212" spans="1:25" x14ac:dyDescent="0.25">
      <c r="A212" t="s">
        <v>97</v>
      </c>
      <c r="B212">
        <v>1545</v>
      </c>
      <c r="C212">
        <v>1528.8</v>
      </c>
      <c r="D212">
        <v>1492.62</v>
      </c>
      <c r="E212">
        <v>1439.2</v>
      </c>
      <c r="F212">
        <v>999.52099999999996</v>
      </c>
      <c r="G212">
        <v>1.09611E-2</v>
      </c>
      <c r="H212">
        <v>0.98820300000000005</v>
      </c>
      <c r="I212">
        <v>0</v>
      </c>
    </row>
    <row r="213" spans="1:25" x14ac:dyDescent="0.25">
      <c r="A213" t="s">
        <v>97</v>
      </c>
      <c r="B213">
        <v>1546.13</v>
      </c>
      <c r="C213">
        <v>1530.35</v>
      </c>
      <c r="D213">
        <v>1493.91</v>
      </c>
      <c r="E213">
        <v>1440.53</v>
      </c>
      <c r="F213">
        <v>1000.63</v>
      </c>
      <c r="G213">
        <v>1.36925E-2</v>
      </c>
      <c r="H213">
        <v>0.98101700000000003</v>
      </c>
      <c r="I213">
        <v>0</v>
      </c>
    </row>
    <row r="214" spans="1:25" x14ac:dyDescent="0.25">
      <c r="A214" t="s">
        <v>97</v>
      </c>
      <c r="B214">
        <v>1546.24</v>
      </c>
      <c r="C214">
        <v>1529.97</v>
      </c>
      <c r="D214">
        <v>1493.23</v>
      </c>
      <c r="E214">
        <v>1439.55</v>
      </c>
      <c r="F214">
        <v>999.62699999999995</v>
      </c>
      <c r="G214">
        <v>1.09143E-2</v>
      </c>
      <c r="H214">
        <v>0.98101799999999995</v>
      </c>
      <c r="I214">
        <v>0</v>
      </c>
    </row>
    <row r="215" spans="1:25" x14ac:dyDescent="0.25">
      <c r="A215" t="s">
        <v>97</v>
      </c>
      <c r="B215">
        <v>1540.94</v>
      </c>
      <c r="C215">
        <v>1524.44</v>
      </c>
      <c r="D215">
        <v>1488.21</v>
      </c>
      <c r="E215">
        <v>1434.66</v>
      </c>
      <c r="F215">
        <v>994.98099999999999</v>
      </c>
      <c r="G215">
        <v>1.15408E-2</v>
      </c>
      <c r="H215">
        <v>0.98097299999999998</v>
      </c>
      <c r="I215">
        <v>1</v>
      </c>
    </row>
    <row r="216" spans="1:25" x14ac:dyDescent="0.25">
      <c r="A216" t="s">
        <v>97</v>
      </c>
      <c r="B216">
        <v>1542.82</v>
      </c>
      <c r="C216">
        <v>1526.97</v>
      </c>
      <c r="D216">
        <v>1490.3</v>
      </c>
      <c r="E216">
        <v>1436.9</v>
      </c>
      <c r="F216">
        <v>997.34500000000003</v>
      </c>
      <c r="G216">
        <v>1.09856E-2</v>
      </c>
      <c r="H216">
        <v>0.98101799999999995</v>
      </c>
      <c r="I216">
        <v>0</v>
      </c>
    </row>
    <row r="217" spans="1:25" x14ac:dyDescent="0.25">
      <c r="A217" t="s">
        <v>97</v>
      </c>
      <c r="B217">
        <v>1543.94</v>
      </c>
      <c r="C217">
        <v>1528.22</v>
      </c>
      <c r="D217">
        <v>1491.68</v>
      </c>
      <c r="E217">
        <v>1438.64</v>
      </c>
      <c r="F217">
        <v>999.096</v>
      </c>
      <c r="G217">
        <v>1.0924400000000001E-2</v>
      </c>
      <c r="H217">
        <v>0.981016</v>
      </c>
      <c r="I217">
        <v>0</v>
      </c>
    </row>
    <row r="218" spans="1:25" x14ac:dyDescent="0.25">
      <c r="A218" t="s">
        <v>97</v>
      </c>
      <c r="B218">
        <v>1545.79</v>
      </c>
      <c r="C218">
        <v>1529.96</v>
      </c>
      <c r="D218">
        <v>1493.48</v>
      </c>
      <c r="E218">
        <v>1440.13</v>
      </c>
      <c r="F218">
        <v>999.96</v>
      </c>
      <c r="G218">
        <v>1.19966E-2</v>
      </c>
      <c r="H218">
        <v>0.98101899999999997</v>
      </c>
      <c r="I218">
        <v>0</v>
      </c>
    </row>
    <row r="219" spans="1:25" x14ac:dyDescent="0.25">
      <c r="A219" t="s">
        <v>97</v>
      </c>
      <c r="B219">
        <v>1544.37</v>
      </c>
      <c r="C219">
        <v>1528.1</v>
      </c>
      <c r="D219">
        <v>1491.7</v>
      </c>
      <c r="E219">
        <v>1438.64</v>
      </c>
      <c r="F219">
        <v>998.78300000000002</v>
      </c>
      <c r="G219">
        <v>1.08795E-2</v>
      </c>
      <c r="H219">
        <v>0.98101899999999997</v>
      </c>
      <c r="I219">
        <v>0</v>
      </c>
    </row>
    <row r="220" spans="1:25" x14ac:dyDescent="0.25">
      <c r="A220" t="s">
        <v>97</v>
      </c>
      <c r="B220">
        <v>1546.05</v>
      </c>
      <c r="C220">
        <v>1530.24</v>
      </c>
      <c r="D220">
        <v>1494.01</v>
      </c>
      <c r="E220">
        <v>1440.4</v>
      </c>
      <c r="F220">
        <v>1000.19</v>
      </c>
      <c r="G220">
        <v>2.0851100000000001E-2</v>
      </c>
      <c r="H220">
        <v>0.98101799999999995</v>
      </c>
      <c r="I220">
        <v>0</v>
      </c>
    </row>
    <row r="221" spans="1:25" x14ac:dyDescent="0.25">
      <c r="A221" t="s">
        <v>97</v>
      </c>
      <c r="B221">
        <v>1545.49</v>
      </c>
      <c r="C221">
        <v>1529.36</v>
      </c>
      <c r="D221">
        <v>1493.11</v>
      </c>
      <c r="E221">
        <v>1440.04</v>
      </c>
      <c r="F221">
        <v>1000.78</v>
      </c>
      <c r="G221">
        <v>1.09595E-2</v>
      </c>
      <c r="H221">
        <v>0.98100600000000004</v>
      </c>
      <c r="I221">
        <v>0</v>
      </c>
    </row>
    <row r="222" spans="1:25" x14ac:dyDescent="0.25">
      <c r="A222" t="s">
        <v>97</v>
      </c>
      <c r="B222">
        <v>1544.33</v>
      </c>
      <c r="C222">
        <v>1528.5</v>
      </c>
      <c r="D222">
        <v>1492.18</v>
      </c>
      <c r="E222">
        <v>1438.52</v>
      </c>
      <c r="F222">
        <v>998.524</v>
      </c>
      <c r="G222">
        <v>1.47038E-2</v>
      </c>
      <c r="H222">
        <v>0.99112100000000003</v>
      </c>
      <c r="I222">
        <v>0</v>
      </c>
    </row>
    <row r="223" spans="1:25" x14ac:dyDescent="0.25">
      <c r="A223" t="s">
        <v>97</v>
      </c>
      <c r="B223">
        <v>1545.97</v>
      </c>
      <c r="C223">
        <v>1529.8</v>
      </c>
      <c r="D223">
        <v>1493.34</v>
      </c>
      <c r="E223">
        <v>1440.06</v>
      </c>
      <c r="F223">
        <v>1000.53</v>
      </c>
      <c r="G223">
        <v>1.29017E-2</v>
      </c>
      <c r="H223">
        <v>0.98101499999999997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1545.06</v>
      </c>
      <c r="C224">
        <v>1529.25</v>
      </c>
      <c r="D224">
        <v>1493.03</v>
      </c>
      <c r="E224">
        <v>1439.65</v>
      </c>
      <c r="F224">
        <v>999.69799999999998</v>
      </c>
      <c r="G224">
        <v>1.12268E-2</v>
      </c>
      <c r="H224">
        <v>0.98101799999999995</v>
      </c>
      <c r="I224">
        <v>0</v>
      </c>
      <c r="R224">
        <f>AVERAGE(B175:B224)</f>
        <v>1544.556</v>
      </c>
      <c r="S224">
        <f>AVERAGE(C175:C224)</f>
        <v>1528.5578000000005</v>
      </c>
      <c r="U224">
        <f>_xlfn.VAR.P(B175:B224)</f>
        <v>3.376071999999978</v>
      </c>
      <c r="V224">
        <f>_xlfn.VAR.P(C175:C224)</f>
        <v>3.4725131600000201</v>
      </c>
      <c r="X224">
        <f>1.96*SQRT(U224)/50</f>
        <v>7.2026434578423823E-2</v>
      </c>
      <c r="Y224">
        <f>1.96*SQRT(V224)/50</f>
        <v>7.3047947419365794E-2</v>
      </c>
    </row>
    <row r="225" spans="1:9" x14ac:dyDescent="0.25">
      <c r="A225" t="s">
        <v>97</v>
      </c>
      <c r="B225">
        <v>77234.087618000005</v>
      </c>
      <c r="C225" t="s">
        <v>37</v>
      </c>
    </row>
    <row r="226" spans="1:9" x14ac:dyDescent="0.25">
      <c r="A226" t="s">
        <v>113</v>
      </c>
      <c r="B226">
        <v>854.80600000000004</v>
      </c>
      <c r="C226">
        <v>838.64700000000005</v>
      </c>
      <c r="D226">
        <v>802.59400000000005</v>
      </c>
      <c r="E226">
        <v>780.36300000000006</v>
      </c>
      <c r="F226">
        <v>340.10899999999998</v>
      </c>
      <c r="G226">
        <v>1.22836E-2</v>
      </c>
      <c r="H226">
        <v>0.98100799999999999</v>
      </c>
      <c r="I226">
        <v>0</v>
      </c>
    </row>
    <row r="227" spans="1:9" x14ac:dyDescent="0.25">
      <c r="A227" t="s">
        <v>113</v>
      </c>
      <c r="B227">
        <v>854.803</v>
      </c>
      <c r="C227">
        <v>838.90700000000004</v>
      </c>
      <c r="D227">
        <v>802.58600000000001</v>
      </c>
      <c r="E227">
        <v>780.35599999999999</v>
      </c>
      <c r="F227">
        <v>340.52800000000002</v>
      </c>
      <c r="G227">
        <v>1.11647E-2</v>
      </c>
      <c r="H227">
        <v>0.98098300000000005</v>
      </c>
      <c r="I227">
        <v>0</v>
      </c>
    </row>
    <row r="228" spans="1:9" x14ac:dyDescent="0.25">
      <c r="A228" t="s">
        <v>113</v>
      </c>
      <c r="B228">
        <v>853.56700000000001</v>
      </c>
      <c r="C228">
        <v>837.86199999999997</v>
      </c>
      <c r="D228">
        <v>801.86900000000003</v>
      </c>
      <c r="E228">
        <v>779.64400000000001</v>
      </c>
      <c r="F228">
        <v>340.17200000000003</v>
      </c>
      <c r="G228">
        <v>1.08687E-2</v>
      </c>
      <c r="H228">
        <v>0.98095600000000005</v>
      </c>
      <c r="I228">
        <v>0</v>
      </c>
    </row>
    <row r="229" spans="1:9" x14ac:dyDescent="0.25">
      <c r="A229" t="s">
        <v>113</v>
      </c>
      <c r="B229">
        <v>854.47199999999998</v>
      </c>
      <c r="C229">
        <v>838.27099999999996</v>
      </c>
      <c r="D229">
        <v>801.89300000000003</v>
      </c>
      <c r="E229">
        <v>779.65899999999999</v>
      </c>
      <c r="F229">
        <v>340.11900000000003</v>
      </c>
      <c r="G229">
        <v>1.10597E-2</v>
      </c>
      <c r="H229">
        <v>0.98233300000000001</v>
      </c>
      <c r="I229">
        <v>0</v>
      </c>
    </row>
    <row r="230" spans="1:9" x14ac:dyDescent="0.25">
      <c r="A230" t="s">
        <v>113</v>
      </c>
      <c r="B230">
        <v>854.005</v>
      </c>
      <c r="C230">
        <v>838.26700000000005</v>
      </c>
      <c r="D230">
        <v>802.15</v>
      </c>
      <c r="E230">
        <v>779.94799999999998</v>
      </c>
      <c r="F230">
        <v>340.33800000000002</v>
      </c>
      <c r="G230">
        <v>1.10425E-2</v>
      </c>
      <c r="H230">
        <v>0.98100299999999996</v>
      </c>
      <c r="I230">
        <v>0</v>
      </c>
    </row>
    <row r="231" spans="1:9" x14ac:dyDescent="0.25">
      <c r="A231" t="s">
        <v>113</v>
      </c>
      <c r="B231">
        <v>854.71199999999999</v>
      </c>
      <c r="C231">
        <v>838.49099999999999</v>
      </c>
      <c r="D231">
        <v>802.46100000000001</v>
      </c>
      <c r="E231">
        <v>780.23199999999997</v>
      </c>
      <c r="F231">
        <v>340.33300000000003</v>
      </c>
      <c r="G231">
        <v>1.12335E-2</v>
      </c>
      <c r="H231">
        <v>0.98965999999999998</v>
      </c>
      <c r="I231">
        <v>0</v>
      </c>
    </row>
    <row r="232" spans="1:9" x14ac:dyDescent="0.25">
      <c r="A232" t="s">
        <v>113</v>
      </c>
      <c r="B232">
        <v>854.57</v>
      </c>
      <c r="C232">
        <v>838.38900000000001</v>
      </c>
      <c r="D232">
        <v>802.28099999999995</v>
      </c>
      <c r="E232">
        <v>780.04</v>
      </c>
      <c r="F232">
        <v>339.97899999999998</v>
      </c>
      <c r="G232">
        <v>1.6861600000000001E-2</v>
      </c>
      <c r="H232">
        <v>0.98100500000000002</v>
      </c>
      <c r="I232">
        <v>0</v>
      </c>
    </row>
    <row r="233" spans="1:9" x14ac:dyDescent="0.25">
      <c r="A233" t="s">
        <v>113</v>
      </c>
      <c r="B233">
        <v>855.49800000000005</v>
      </c>
      <c r="C233">
        <v>839.66899999999998</v>
      </c>
      <c r="D233">
        <v>803.42499999999995</v>
      </c>
      <c r="E233">
        <v>781.19299999999998</v>
      </c>
      <c r="F233">
        <v>341.06900000000002</v>
      </c>
      <c r="G233">
        <v>1.0859300000000001E-2</v>
      </c>
      <c r="H233">
        <v>0.98100500000000002</v>
      </c>
      <c r="I233">
        <v>0</v>
      </c>
    </row>
    <row r="234" spans="1:9" x14ac:dyDescent="0.25">
      <c r="A234" t="s">
        <v>113</v>
      </c>
      <c r="B234">
        <v>855.45399999999995</v>
      </c>
      <c r="C234">
        <v>839.26199999999994</v>
      </c>
      <c r="D234">
        <v>803.10400000000004</v>
      </c>
      <c r="E234">
        <v>780.85299999999995</v>
      </c>
      <c r="F234">
        <v>340.61200000000002</v>
      </c>
      <c r="G234">
        <v>1.08573E-2</v>
      </c>
      <c r="H234">
        <v>0.98096499999999998</v>
      </c>
      <c r="I234">
        <v>0</v>
      </c>
    </row>
    <row r="235" spans="1:9" x14ac:dyDescent="0.25">
      <c r="A235" t="s">
        <v>113</v>
      </c>
      <c r="B235">
        <v>855.29</v>
      </c>
      <c r="C235">
        <v>839.01900000000001</v>
      </c>
      <c r="D235">
        <v>802.97199999999998</v>
      </c>
      <c r="E235">
        <v>780.74300000000005</v>
      </c>
      <c r="F235">
        <v>341.01100000000002</v>
      </c>
      <c r="G235">
        <v>1.09649E-2</v>
      </c>
      <c r="H235">
        <v>0.98101700000000003</v>
      </c>
      <c r="I235">
        <v>0</v>
      </c>
    </row>
    <row r="236" spans="1:9" x14ac:dyDescent="0.25">
      <c r="A236" t="s">
        <v>113</v>
      </c>
      <c r="B236">
        <v>856.21799999999996</v>
      </c>
      <c r="C236">
        <v>839.97400000000005</v>
      </c>
      <c r="D236">
        <v>803.73199999999997</v>
      </c>
      <c r="E236">
        <v>781.49199999999996</v>
      </c>
      <c r="F236">
        <v>341.37599999999998</v>
      </c>
      <c r="G236">
        <v>1.13946E-2</v>
      </c>
      <c r="H236">
        <v>0.98101099999999997</v>
      </c>
      <c r="I236">
        <v>0</v>
      </c>
    </row>
    <row r="237" spans="1:9" x14ac:dyDescent="0.25">
      <c r="A237" t="s">
        <v>113</v>
      </c>
      <c r="B237">
        <v>854.91499999999996</v>
      </c>
      <c r="C237">
        <v>839.06500000000005</v>
      </c>
      <c r="D237">
        <v>802.91600000000005</v>
      </c>
      <c r="E237">
        <v>780.66899999999998</v>
      </c>
      <c r="F237">
        <v>340.62299999999999</v>
      </c>
      <c r="G237">
        <v>1.1703E-2</v>
      </c>
      <c r="H237">
        <v>0.98101899999999997</v>
      </c>
      <c r="I237">
        <v>0</v>
      </c>
    </row>
    <row r="238" spans="1:9" x14ac:dyDescent="0.25">
      <c r="A238" t="s">
        <v>113</v>
      </c>
      <c r="B238">
        <v>854.39599999999996</v>
      </c>
      <c r="C238">
        <v>838.55600000000004</v>
      </c>
      <c r="D238">
        <v>802.45</v>
      </c>
      <c r="E238">
        <v>780.21600000000001</v>
      </c>
      <c r="F238">
        <v>340.55799999999999</v>
      </c>
      <c r="G238">
        <v>1.10393E-2</v>
      </c>
      <c r="H238">
        <v>0.99510200000000004</v>
      </c>
      <c r="I238">
        <v>0</v>
      </c>
    </row>
    <row r="239" spans="1:9" x14ac:dyDescent="0.25">
      <c r="A239" t="s">
        <v>113</v>
      </c>
      <c r="B239">
        <v>854.41099999999994</v>
      </c>
      <c r="C239">
        <v>838.553</v>
      </c>
      <c r="D239">
        <v>802.34699999999998</v>
      </c>
      <c r="E239">
        <v>780.10400000000004</v>
      </c>
      <c r="F239">
        <v>340.46</v>
      </c>
      <c r="G239">
        <v>1.11672E-2</v>
      </c>
      <c r="H239">
        <v>0.98101899999999997</v>
      </c>
      <c r="I239">
        <v>0</v>
      </c>
    </row>
    <row r="240" spans="1:9" x14ac:dyDescent="0.25">
      <c r="A240" t="s">
        <v>113</v>
      </c>
      <c r="B240">
        <v>854.49199999999996</v>
      </c>
      <c r="C240">
        <v>838.23099999999999</v>
      </c>
      <c r="D240">
        <v>802.22500000000002</v>
      </c>
      <c r="E240">
        <v>780.02499999999998</v>
      </c>
      <c r="F240">
        <v>340.43400000000003</v>
      </c>
      <c r="G240">
        <v>1.26418E-2</v>
      </c>
      <c r="H240">
        <v>0.98101000000000005</v>
      </c>
      <c r="I240">
        <v>0</v>
      </c>
    </row>
    <row r="241" spans="1:9" x14ac:dyDescent="0.25">
      <c r="A241" t="s">
        <v>113</v>
      </c>
      <c r="B241">
        <v>853.65</v>
      </c>
      <c r="C241">
        <v>837.78200000000004</v>
      </c>
      <c r="D241">
        <v>801.54499999999996</v>
      </c>
      <c r="E241">
        <v>779.37099999999998</v>
      </c>
      <c r="F241">
        <v>340.01</v>
      </c>
      <c r="G241">
        <v>1.19077E-2</v>
      </c>
      <c r="H241">
        <v>0.98101700000000003</v>
      </c>
      <c r="I241">
        <v>0</v>
      </c>
    </row>
    <row r="242" spans="1:9" x14ac:dyDescent="0.25">
      <c r="A242" t="s">
        <v>113</v>
      </c>
      <c r="B242">
        <v>853.56700000000001</v>
      </c>
      <c r="C242">
        <v>837.73099999999999</v>
      </c>
      <c r="D242">
        <v>801.91</v>
      </c>
      <c r="E242">
        <v>779.71400000000006</v>
      </c>
      <c r="F242">
        <v>340.36399999999998</v>
      </c>
      <c r="G242">
        <v>1.7595599999999999E-2</v>
      </c>
      <c r="H242">
        <v>0.98572199999999999</v>
      </c>
      <c r="I242">
        <v>1</v>
      </c>
    </row>
    <row r="243" spans="1:9" x14ac:dyDescent="0.25">
      <c r="A243" t="s">
        <v>113</v>
      </c>
      <c r="B243">
        <v>854.84799999999996</v>
      </c>
      <c r="C243">
        <v>838.56200000000001</v>
      </c>
      <c r="D243">
        <v>802.23</v>
      </c>
      <c r="E243">
        <v>780.03099999999995</v>
      </c>
      <c r="F243">
        <v>340.22199999999998</v>
      </c>
      <c r="G243">
        <v>1.7073999999999999E-2</v>
      </c>
      <c r="H243">
        <v>0.98084099999999996</v>
      </c>
      <c r="I243">
        <v>1</v>
      </c>
    </row>
    <row r="244" spans="1:9" x14ac:dyDescent="0.25">
      <c r="A244" t="s">
        <v>113</v>
      </c>
      <c r="B244">
        <v>854.18700000000001</v>
      </c>
      <c r="C244">
        <v>838.36500000000001</v>
      </c>
      <c r="D244">
        <v>802.25900000000001</v>
      </c>
      <c r="E244">
        <v>780.03099999999995</v>
      </c>
      <c r="F244">
        <v>340.64699999999999</v>
      </c>
      <c r="G244">
        <v>1.7458499999999998E-2</v>
      </c>
      <c r="H244">
        <v>0.98101799999999995</v>
      </c>
      <c r="I244">
        <v>0</v>
      </c>
    </row>
    <row r="245" spans="1:9" x14ac:dyDescent="0.25">
      <c r="A245" t="s">
        <v>113</v>
      </c>
      <c r="B245">
        <v>854.41300000000001</v>
      </c>
      <c r="C245">
        <v>838.48299999999995</v>
      </c>
      <c r="D245">
        <v>802.31799999999998</v>
      </c>
      <c r="E245">
        <v>780.08399999999995</v>
      </c>
      <c r="F245">
        <v>340.32499999999999</v>
      </c>
      <c r="G245">
        <v>1.1023099999999999E-2</v>
      </c>
      <c r="H245">
        <v>0.99321099999999996</v>
      </c>
      <c r="I245">
        <v>0</v>
      </c>
    </row>
    <row r="246" spans="1:9" x14ac:dyDescent="0.25">
      <c r="A246" t="s">
        <v>113</v>
      </c>
      <c r="B246">
        <v>853.91800000000001</v>
      </c>
      <c r="C246">
        <v>838.04200000000003</v>
      </c>
      <c r="D246">
        <v>801.98599999999999</v>
      </c>
      <c r="E246">
        <v>779.79700000000003</v>
      </c>
      <c r="F246">
        <v>340.09100000000001</v>
      </c>
      <c r="G246">
        <v>1.32455E-2</v>
      </c>
      <c r="H246">
        <v>0.98101499999999997</v>
      </c>
      <c r="I246">
        <v>0</v>
      </c>
    </row>
    <row r="247" spans="1:9" x14ac:dyDescent="0.25">
      <c r="A247" t="s">
        <v>113</v>
      </c>
      <c r="B247">
        <v>854.202</v>
      </c>
      <c r="C247">
        <v>838.34199999999998</v>
      </c>
      <c r="D247">
        <v>802.327</v>
      </c>
      <c r="E247">
        <v>780.13499999999999</v>
      </c>
      <c r="F247">
        <v>340.36599999999999</v>
      </c>
      <c r="G247">
        <v>2.4300800000000001E-2</v>
      </c>
      <c r="H247">
        <v>0.98099099999999995</v>
      </c>
      <c r="I247">
        <v>0</v>
      </c>
    </row>
    <row r="248" spans="1:9" x14ac:dyDescent="0.25">
      <c r="A248" t="s">
        <v>113</v>
      </c>
      <c r="B248">
        <v>854.01800000000003</v>
      </c>
      <c r="C248">
        <v>838.16899999999998</v>
      </c>
      <c r="D248">
        <v>801.93299999999999</v>
      </c>
      <c r="E248">
        <v>779.70500000000004</v>
      </c>
      <c r="F248">
        <v>340.01400000000001</v>
      </c>
      <c r="G248">
        <v>1.15526E-2</v>
      </c>
      <c r="H248">
        <v>0.98096899999999998</v>
      </c>
      <c r="I248">
        <v>0</v>
      </c>
    </row>
    <row r="249" spans="1:9" x14ac:dyDescent="0.25">
      <c r="A249" t="s">
        <v>113</v>
      </c>
      <c r="B249">
        <v>854.66099999999994</v>
      </c>
      <c r="C249">
        <v>838.80600000000004</v>
      </c>
      <c r="D249">
        <v>802.50400000000002</v>
      </c>
      <c r="E249">
        <v>780.27800000000002</v>
      </c>
      <c r="F249">
        <v>340.53500000000003</v>
      </c>
      <c r="G249">
        <v>1.1146E-2</v>
      </c>
      <c r="H249">
        <v>0.980993</v>
      </c>
      <c r="I249">
        <v>0</v>
      </c>
    </row>
    <row r="250" spans="1:9" x14ac:dyDescent="0.25">
      <c r="A250" t="s">
        <v>113</v>
      </c>
      <c r="B250">
        <v>856.21199999999999</v>
      </c>
      <c r="C250">
        <v>838.28</v>
      </c>
      <c r="D250">
        <v>802.03700000000003</v>
      </c>
      <c r="E250">
        <v>779.85</v>
      </c>
      <c r="F250">
        <v>340.06299999999999</v>
      </c>
      <c r="G250">
        <v>1.11912E-2</v>
      </c>
      <c r="H250">
        <v>0.98101899999999997</v>
      </c>
      <c r="I250">
        <v>0</v>
      </c>
    </row>
    <row r="251" spans="1:9" x14ac:dyDescent="0.25">
      <c r="A251" t="s">
        <v>113</v>
      </c>
      <c r="B251">
        <v>854.51199999999994</v>
      </c>
      <c r="C251">
        <v>838.63900000000001</v>
      </c>
      <c r="D251">
        <v>802.40499999999997</v>
      </c>
      <c r="E251">
        <v>780.18700000000001</v>
      </c>
      <c r="F251">
        <v>340.61500000000001</v>
      </c>
      <c r="G251">
        <v>1.0858899999999999E-2</v>
      </c>
      <c r="H251">
        <v>0.99509199999999998</v>
      </c>
      <c r="I251">
        <v>0</v>
      </c>
    </row>
    <row r="252" spans="1:9" x14ac:dyDescent="0.25">
      <c r="A252" t="s">
        <v>113</v>
      </c>
      <c r="B252">
        <v>854.553</v>
      </c>
      <c r="C252">
        <v>838.69299999999998</v>
      </c>
      <c r="D252">
        <v>802.53399999999999</v>
      </c>
      <c r="E252">
        <v>780.31</v>
      </c>
      <c r="F252">
        <v>340.67099999999999</v>
      </c>
      <c r="G252">
        <v>1.0856899999999999E-2</v>
      </c>
      <c r="H252">
        <v>0.98101899999999997</v>
      </c>
      <c r="I252">
        <v>0</v>
      </c>
    </row>
    <row r="253" spans="1:9" x14ac:dyDescent="0.25">
      <c r="A253" t="s">
        <v>113</v>
      </c>
      <c r="B253">
        <v>855.29899999999998</v>
      </c>
      <c r="C253">
        <v>839.37699999999995</v>
      </c>
      <c r="D253">
        <v>803.33600000000001</v>
      </c>
      <c r="E253">
        <v>781.09100000000001</v>
      </c>
      <c r="F253">
        <v>340.60899999999998</v>
      </c>
      <c r="G253">
        <v>1.25212E-2</v>
      </c>
      <c r="H253">
        <v>0.99255400000000005</v>
      </c>
      <c r="I253">
        <v>0</v>
      </c>
    </row>
    <row r="254" spans="1:9" x14ac:dyDescent="0.25">
      <c r="A254" t="s">
        <v>113</v>
      </c>
      <c r="B254">
        <v>855.18799999999999</v>
      </c>
      <c r="C254">
        <v>838.88699999999994</v>
      </c>
      <c r="D254">
        <v>802.86199999999997</v>
      </c>
      <c r="E254">
        <v>780.654</v>
      </c>
      <c r="F254">
        <v>340.70600000000002</v>
      </c>
      <c r="G254">
        <v>1.4324399999999999E-2</v>
      </c>
      <c r="H254">
        <v>0.981016</v>
      </c>
      <c r="I254">
        <v>1</v>
      </c>
    </row>
    <row r="255" spans="1:9" x14ac:dyDescent="0.25">
      <c r="A255" t="s">
        <v>113</v>
      </c>
      <c r="B255">
        <v>855.30100000000004</v>
      </c>
      <c r="C255">
        <v>838.95</v>
      </c>
      <c r="D255">
        <v>802.78300000000002</v>
      </c>
      <c r="E255">
        <v>780.55600000000004</v>
      </c>
      <c r="F255">
        <v>340.505</v>
      </c>
      <c r="G255">
        <v>1.1657900000000001E-2</v>
      </c>
      <c r="H255">
        <v>0.98101899999999997</v>
      </c>
      <c r="I255">
        <v>0</v>
      </c>
    </row>
    <row r="256" spans="1:9" x14ac:dyDescent="0.25">
      <c r="A256" t="s">
        <v>113</v>
      </c>
      <c r="B256">
        <v>853.87599999999998</v>
      </c>
      <c r="C256">
        <v>838.00400000000002</v>
      </c>
      <c r="D256">
        <v>802.25099999999998</v>
      </c>
      <c r="E256">
        <v>780.03300000000002</v>
      </c>
      <c r="F256">
        <v>340.32100000000003</v>
      </c>
      <c r="G256">
        <v>1.12724E-2</v>
      </c>
      <c r="H256">
        <v>0.980993</v>
      </c>
      <c r="I256">
        <v>0</v>
      </c>
    </row>
    <row r="257" spans="1:9" x14ac:dyDescent="0.25">
      <c r="A257" t="s">
        <v>113</v>
      </c>
      <c r="B257">
        <v>855.59400000000005</v>
      </c>
      <c r="C257">
        <v>839.67200000000003</v>
      </c>
      <c r="D257">
        <v>803.495</v>
      </c>
      <c r="E257">
        <v>781.28700000000003</v>
      </c>
      <c r="F257">
        <v>341.08</v>
      </c>
      <c r="G257">
        <v>1.31266E-2</v>
      </c>
      <c r="H257">
        <v>0.981016</v>
      </c>
      <c r="I257">
        <v>1</v>
      </c>
    </row>
    <row r="258" spans="1:9" x14ac:dyDescent="0.25">
      <c r="A258" t="s">
        <v>113</v>
      </c>
      <c r="B258">
        <v>855.64599999999996</v>
      </c>
      <c r="C258">
        <v>839.71699999999998</v>
      </c>
      <c r="D258">
        <v>803.75800000000004</v>
      </c>
      <c r="E258">
        <v>781.53300000000002</v>
      </c>
      <c r="F258">
        <v>340.86</v>
      </c>
      <c r="G258">
        <v>1.28662E-2</v>
      </c>
      <c r="H258">
        <v>0.995116</v>
      </c>
      <c r="I258">
        <v>0</v>
      </c>
    </row>
    <row r="259" spans="1:9" x14ac:dyDescent="0.25">
      <c r="A259" t="s">
        <v>113</v>
      </c>
      <c r="B259">
        <v>854.89700000000005</v>
      </c>
      <c r="C259">
        <v>838.95299999999997</v>
      </c>
      <c r="D259">
        <v>803.07899999999995</v>
      </c>
      <c r="E259">
        <v>780.80200000000002</v>
      </c>
      <c r="F259">
        <v>340.46699999999998</v>
      </c>
      <c r="G259">
        <v>1.0909800000000001E-2</v>
      </c>
      <c r="H259">
        <v>0.98100600000000004</v>
      </c>
      <c r="I259">
        <v>0</v>
      </c>
    </row>
    <row r="260" spans="1:9" x14ac:dyDescent="0.25">
      <c r="A260" t="s">
        <v>113</v>
      </c>
      <c r="B260">
        <v>855.91600000000005</v>
      </c>
      <c r="C260">
        <v>839.64499999999998</v>
      </c>
      <c r="D260">
        <v>803.50199999999995</v>
      </c>
      <c r="E260">
        <v>781.28899999999999</v>
      </c>
      <c r="F260">
        <v>340.791</v>
      </c>
      <c r="G260">
        <v>2.73937E-2</v>
      </c>
      <c r="H260">
        <v>0.98101799999999995</v>
      </c>
      <c r="I260">
        <v>0</v>
      </c>
    </row>
    <row r="261" spans="1:9" x14ac:dyDescent="0.25">
      <c r="A261" t="s">
        <v>113</v>
      </c>
      <c r="B261">
        <v>854.80499999999995</v>
      </c>
      <c r="C261">
        <v>838.84500000000003</v>
      </c>
      <c r="D261">
        <v>802.73099999999999</v>
      </c>
      <c r="E261">
        <v>780.529</v>
      </c>
      <c r="F261">
        <v>340.61900000000003</v>
      </c>
      <c r="G261">
        <v>1.1646E-2</v>
      </c>
      <c r="H261">
        <v>0.98100500000000002</v>
      </c>
      <c r="I261">
        <v>0</v>
      </c>
    </row>
    <row r="262" spans="1:9" x14ac:dyDescent="0.25">
      <c r="A262" t="s">
        <v>113</v>
      </c>
      <c r="B262">
        <v>856.21500000000003</v>
      </c>
      <c r="C262">
        <v>840.27800000000002</v>
      </c>
      <c r="D262">
        <v>804.13300000000004</v>
      </c>
      <c r="E262">
        <v>781.85500000000002</v>
      </c>
      <c r="F262">
        <v>340.88900000000001</v>
      </c>
      <c r="G262">
        <v>1.09344E-2</v>
      </c>
      <c r="H262">
        <v>0.98200699999999996</v>
      </c>
      <c r="I262">
        <v>0</v>
      </c>
    </row>
    <row r="263" spans="1:9" x14ac:dyDescent="0.25">
      <c r="A263" t="s">
        <v>113</v>
      </c>
      <c r="B263">
        <v>855.26499999999999</v>
      </c>
      <c r="C263">
        <v>838.91</v>
      </c>
      <c r="D263">
        <v>802.61500000000001</v>
      </c>
      <c r="E263">
        <v>780.35699999999997</v>
      </c>
      <c r="F263">
        <v>340.52</v>
      </c>
      <c r="G263">
        <v>1.0874999999999999E-2</v>
      </c>
      <c r="H263">
        <v>0.99116499999999996</v>
      </c>
      <c r="I263">
        <v>0</v>
      </c>
    </row>
    <row r="264" spans="1:9" x14ac:dyDescent="0.25">
      <c r="A264" t="s">
        <v>113</v>
      </c>
      <c r="B264">
        <v>854.22799999999995</v>
      </c>
      <c r="C264">
        <v>838.32899999999995</v>
      </c>
      <c r="D264">
        <v>802.65099999999995</v>
      </c>
      <c r="E264">
        <v>780.41399999999999</v>
      </c>
      <c r="F264">
        <v>340.44799999999998</v>
      </c>
      <c r="G264">
        <v>1.3362300000000001E-2</v>
      </c>
      <c r="H264">
        <v>0.98767700000000003</v>
      </c>
      <c r="I264">
        <v>0</v>
      </c>
    </row>
    <row r="265" spans="1:9" x14ac:dyDescent="0.25">
      <c r="A265" t="s">
        <v>113</v>
      </c>
      <c r="B265">
        <v>854.88300000000004</v>
      </c>
      <c r="C265">
        <v>838.51199999999994</v>
      </c>
      <c r="D265">
        <v>802.69399999999996</v>
      </c>
      <c r="E265">
        <v>780.452</v>
      </c>
      <c r="F265">
        <v>340.18200000000002</v>
      </c>
      <c r="G265">
        <v>1.1255899999999999E-2</v>
      </c>
      <c r="H265">
        <v>0.98097199999999996</v>
      </c>
      <c r="I265">
        <v>0</v>
      </c>
    </row>
    <row r="266" spans="1:9" x14ac:dyDescent="0.25">
      <c r="A266" t="s">
        <v>113</v>
      </c>
      <c r="B266">
        <v>854.673</v>
      </c>
      <c r="C266">
        <v>838.32500000000005</v>
      </c>
      <c r="D266">
        <v>802.28899999999999</v>
      </c>
      <c r="E266">
        <v>780.08399999999995</v>
      </c>
      <c r="F266">
        <v>340.27600000000001</v>
      </c>
      <c r="G266">
        <v>1.14007E-2</v>
      </c>
      <c r="H266">
        <v>0.98101799999999995</v>
      </c>
      <c r="I266">
        <v>0</v>
      </c>
    </row>
    <row r="267" spans="1:9" x14ac:dyDescent="0.25">
      <c r="A267" t="s">
        <v>113</v>
      </c>
      <c r="B267">
        <v>854.399</v>
      </c>
      <c r="C267">
        <v>838.43299999999999</v>
      </c>
      <c r="D267">
        <v>802.16099999999994</v>
      </c>
      <c r="E267">
        <v>779.92</v>
      </c>
      <c r="F267">
        <v>340.23099999999999</v>
      </c>
      <c r="G267">
        <v>1.19141E-2</v>
      </c>
      <c r="H267">
        <v>0.99094300000000002</v>
      </c>
      <c r="I267">
        <v>0</v>
      </c>
    </row>
    <row r="268" spans="1:9" x14ac:dyDescent="0.25">
      <c r="A268" t="s">
        <v>113</v>
      </c>
      <c r="B268">
        <v>853.798</v>
      </c>
      <c r="C268">
        <v>837.899</v>
      </c>
      <c r="D268">
        <v>801.91899999999998</v>
      </c>
      <c r="E268">
        <v>779.68299999999999</v>
      </c>
      <c r="F268">
        <v>340.01299999999998</v>
      </c>
      <c r="G268">
        <v>1.0874099999999999E-2</v>
      </c>
      <c r="H268">
        <v>0.981012</v>
      </c>
      <c r="I268">
        <v>0</v>
      </c>
    </row>
    <row r="269" spans="1:9" x14ac:dyDescent="0.25">
      <c r="A269" t="s">
        <v>113</v>
      </c>
      <c r="B269">
        <v>855.58500000000004</v>
      </c>
      <c r="C269">
        <v>839.17600000000004</v>
      </c>
      <c r="D269">
        <v>802.83900000000006</v>
      </c>
      <c r="E269">
        <v>780.60699999999997</v>
      </c>
      <c r="F269">
        <v>340.68</v>
      </c>
      <c r="G269">
        <v>1.1007899999999999E-2</v>
      </c>
      <c r="H269">
        <v>0.98100100000000001</v>
      </c>
      <c r="I269">
        <v>0</v>
      </c>
    </row>
    <row r="270" spans="1:9" x14ac:dyDescent="0.25">
      <c r="A270" t="s">
        <v>113</v>
      </c>
      <c r="B270">
        <v>855.63599999999997</v>
      </c>
      <c r="C270">
        <v>839.26099999999997</v>
      </c>
      <c r="D270">
        <v>803.55200000000002</v>
      </c>
      <c r="E270">
        <v>781.34</v>
      </c>
      <c r="F270">
        <v>341.161</v>
      </c>
      <c r="G270">
        <v>1.1626600000000001E-2</v>
      </c>
      <c r="H270">
        <v>0.99238099999999996</v>
      </c>
      <c r="I270">
        <v>0</v>
      </c>
    </row>
    <row r="271" spans="1:9" x14ac:dyDescent="0.25">
      <c r="A271" t="s">
        <v>113</v>
      </c>
      <c r="B271">
        <v>855.41099999999994</v>
      </c>
      <c r="C271">
        <v>838.995</v>
      </c>
      <c r="D271">
        <v>803.10799999999995</v>
      </c>
      <c r="E271">
        <v>780.89</v>
      </c>
      <c r="F271">
        <v>340.851</v>
      </c>
      <c r="G271">
        <v>1.1144100000000001E-2</v>
      </c>
      <c r="H271">
        <v>0.98101899999999997</v>
      </c>
      <c r="I271">
        <v>0</v>
      </c>
    </row>
    <row r="272" spans="1:9" x14ac:dyDescent="0.25">
      <c r="A272" t="s">
        <v>113</v>
      </c>
      <c r="B272">
        <v>854.23199999999997</v>
      </c>
      <c r="C272">
        <v>838.32500000000005</v>
      </c>
      <c r="D272">
        <v>802.11699999999996</v>
      </c>
      <c r="E272">
        <v>779.88199999999995</v>
      </c>
      <c r="F272">
        <v>340.39600000000002</v>
      </c>
      <c r="G272">
        <v>1.1170100000000001E-2</v>
      </c>
      <c r="H272">
        <v>0.98098300000000005</v>
      </c>
      <c r="I272">
        <v>0</v>
      </c>
    </row>
    <row r="273" spans="1:25" x14ac:dyDescent="0.25">
      <c r="A273" t="s">
        <v>113</v>
      </c>
      <c r="B273">
        <v>855.14499999999998</v>
      </c>
      <c r="C273">
        <v>839.13699999999994</v>
      </c>
      <c r="D273">
        <v>802.99300000000005</v>
      </c>
      <c r="E273">
        <v>780.76800000000003</v>
      </c>
      <c r="F273">
        <v>340.84399999999999</v>
      </c>
      <c r="G273">
        <v>1.1201600000000001E-2</v>
      </c>
      <c r="H273">
        <v>0.98099700000000001</v>
      </c>
      <c r="I273">
        <v>0</v>
      </c>
    </row>
    <row r="274" spans="1:25" x14ac:dyDescent="0.25">
      <c r="A274" t="s">
        <v>113</v>
      </c>
      <c r="B274">
        <v>854.81</v>
      </c>
      <c r="C274">
        <v>838.86699999999996</v>
      </c>
      <c r="D274">
        <v>802.86199999999997</v>
      </c>
      <c r="E274">
        <v>780.65700000000004</v>
      </c>
      <c r="F274">
        <v>340.46100000000001</v>
      </c>
      <c r="G274">
        <v>1.11393E-2</v>
      </c>
      <c r="H274">
        <v>0.98557899999999998</v>
      </c>
      <c r="I274">
        <v>1</v>
      </c>
    </row>
    <row r="275" spans="1:25" x14ac:dyDescent="0.25">
      <c r="A275" t="s">
        <v>113</v>
      </c>
      <c r="B275">
        <v>854.25300000000004</v>
      </c>
      <c r="C275">
        <v>838.27300000000002</v>
      </c>
      <c r="D275">
        <v>802.08699999999999</v>
      </c>
      <c r="E275">
        <v>779.87900000000002</v>
      </c>
      <c r="F275">
        <v>340.125</v>
      </c>
      <c r="G275">
        <v>1.0856899999999999E-2</v>
      </c>
      <c r="H275">
        <v>0.98101899999999997</v>
      </c>
      <c r="I275">
        <v>0</v>
      </c>
    </row>
    <row r="276" spans="1:25" x14ac:dyDescent="0.25">
      <c r="A276" t="s">
        <v>113</v>
      </c>
      <c r="B276">
        <v>854.12599999999998</v>
      </c>
      <c r="C276">
        <v>837.69500000000005</v>
      </c>
      <c r="D276">
        <v>801.56100000000004</v>
      </c>
      <c r="E276">
        <v>779.34799999999996</v>
      </c>
      <c r="F276">
        <v>340.00700000000001</v>
      </c>
      <c r="G276">
        <v>1.46553E-2</v>
      </c>
      <c r="H276">
        <v>0.981016</v>
      </c>
      <c r="I276">
        <v>0</v>
      </c>
    </row>
    <row r="277" spans="1:25" x14ac:dyDescent="0.25">
      <c r="A277" t="s">
        <v>113</v>
      </c>
      <c r="B277">
        <v>854.91499999999996</v>
      </c>
      <c r="C277">
        <v>838.51700000000005</v>
      </c>
      <c r="D277">
        <v>802.37900000000002</v>
      </c>
      <c r="E277">
        <v>780.15899999999999</v>
      </c>
      <c r="F277">
        <v>340.16199999999998</v>
      </c>
      <c r="G277">
        <v>1.09233E-2</v>
      </c>
      <c r="H277">
        <v>0.99434299999999998</v>
      </c>
      <c r="I277">
        <v>0</v>
      </c>
    </row>
    <row r="278" spans="1:25" x14ac:dyDescent="0.25">
      <c r="A278" t="s">
        <v>113</v>
      </c>
      <c r="B278">
        <v>853.93899999999996</v>
      </c>
      <c r="C278">
        <v>837.95399999999995</v>
      </c>
      <c r="D278">
        <v>802.19600000000003</v>
      </c>
      <c r="E278">
        <v>779.99900000000002</v>
      </c>
      <c r="F278">
        <v>340.11700000000002</v>
      </c>
      <c r="G278">
        <v>1.0872700000000001E-2</v>
      </c>
      <c r="H278">
        <v>0.98101899999999997</v>
      </c>
      <c r="I278">
        <v>0</v>
      </c>
    </row>
    <row r="279" spans="1:25" x14ac:dyDescent="0.25">
      <c r="A279" t="s">
        <v>113</v>
      </c>
      <c r="B279">
        <v>855.13599999999997</v>
      </c>
      <c r="C279">
        <v>838.72299999999996</v>
      </c>
      <c r="D279">
        <v>802.59100000000001</v>
      </c>
      <c r="E279">
        <v>780.34900000000005</v>
      </c>
      <c r="F279">
        <v>340.67200000000003</v>
      </c>
      <c r="G279">
        <v>1.16895E-2</v>
      </c>
      <c r="H279">
        <v>0.98101799999999995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853.78200000000004</v>
      </c>
      <c r="C280">
        <v>837.91399999999999</v>
      </c>
      <c r="D280">
        <v>801.96</v>
      </c>
      <c r="E280">
        <v>779.726</v>
      </c>
      <c r="F280">
        <v>340.07900000000001</v>
      </c>
      <c r="G280">
        <v>1.10583E-2</v>
      </c>
      <c r="H280">
        <v>0.98962899999999998</v>
      </c>
      <c r="I280">
        <v>0</v>
      </c>
      <c r="R280">
        <f>AVERAGE(B231:B280)</f>
        <v>854.79299999999955</v>
      </c>
      <c r="S280">
        <f>AVERAGE(C231:C280)</f>
        <v>838.69352000000003</v>
      </c>
      <c r="U280">
        <f>_xlfn.VAR.P(B231:B280)</f>
        <v>0.47095056000000218</v>
      </c>
      <c r="V280">
        <f>_xlfn.VAR.P(C231:C280)</f>
        <v>0.34909064959999719</v>
      </c>
      <c r="X280">
        <f>1.96*SQRT(U280)/50</f>
        <v>2.6901328378323687E-2</v>
      </c>
      <c r="Y280">
        <f>1.96*SQRT(V280)/50</f>
        <v>2.3160886334536931E-2</v>
      </c>
    </row>
    <row r="281" spans="1:25" x14ac:dyDescent="0.25">
      <c r="A281" t="s">
        <v>113</v>
      </c>
      <c r="B281">
        <v>42746.465592</v>
      </c>
      <c r="C281" t="s">
        <v>37</v>
      </c>
    </row>
    <row r="282" spans="1:25" x14ac:dyDescent="0.25">
      <c r="A282" t="s">
        <v>98</v>
      </c>
      <c r="B282">
        <v>1458.38</v>
      </c>
      <c r="C282">
        <v>1456.93</v>
      </c>
      <c r="D282">
        <v>1420.28</v>
      </c>
      <c r="E282">
        <v>1366.99</v>
      </c>
      <c r="F282">
        <v>998.50199999999995</v>
      </c>
      <c r="G282">
        <v>2.7489900000000001E-2</v>
      </c>
      <c r="H282">
        <v>0.98094899999999996</v>
      </c>
      <c r="I282">
        <v>0</v>
      </c>
    </row>
    <row r="283" spans="1:25" x14ac:dyDescent="0.25">
      <c r="A283" t="s">
        <v>98</v>
      </c>
      <c r="B283">
        <v>1459.3</v>
      </c>
      <c r="C283">
        <v>1457.86</v>
      </c>
      <c r="D283">
        <v>1421.43</v>
      </c>
      <c r="E283">
        <v>1368.39</v>
      </c>
      <c r="F283">
        <v>1000.23</v>
      </c>
      <c r="G283">
        <v>1.32219E-2</v>
      </c>
      <c r="H283">
        <v>0.98859900000000001</v>
      </c>
      <c r="I283">
        <v>0</v>
      </c>
    </row>
    <row r="284" spans="1:25" x14ac:dyDescent="0.25">
      <c r="A284" t="s">
        <v>98</v>
      </c>
      <c r="B284">
        <v>1455.85</v>
      </c>
      <c r="C284">
        <v>1454.44</v>
      </c>
      <c r="D284">
        <v>1417.96</v>
      </c>
      <c r="E284">
        <v>1365.01</v>
      </c>
      <c r="F284">
        <v>996.93899999999996</v>
      </c>
      <c r="G284">
        <v>1.2823599999999999E-2</v>
      </c>
      <c r="H284">
        <v>0.98100699999999996</v>
      </c>
      <c r="I284">
        <v>0</v>
      </c>
    </row>
    <row r="285" spans="1:25" x14ac:dyDescent="0.25">
      <c r="A285" t="s">
        <v>98</v>
      </c>
      <c r="B285">
        <v>1456.47</v>
      </c>
      <c r="C285">
        <v>1455.09</v>
      </c>
      <c r="D285">
        <v>1418.73</v>
      </c>
      <c r="E285">
        <v>1365.46</v>
      </c>
      <c r="F285">
        <v>996.69</v>
      </c>
      <c r="G285">
        <v>1.14E-2</v>
      </c>
      <c r="H285">
        <v>0.98100299999999996</v>
      </c>
      <c r="I285">
        <v>0</v>
      </c>
    </row>
    <row r="286" spans="1:25" x14ac:dyDescent="0.25">
      <c r="A286" t="s">
        <v>98</v>
      </c>
      <c r="B286">
        <v>1458.04</v>
      </c>
      <c r="C286">
        <v>1456.65</v>
      </c>
      <c r="D286">
        <v>1420.09</v>
      </c>
      <c r="E286">
        <v>1366.83</v>
      </c>
      <c r="F286">
        <v>998.38099999999997</v>
      </c>
      <c r="G286">
        <v>1.1216200000000001E-2</v>
      </c>
      <c r="H286">
        <v>0.98100100000000001</v>
      </c>
      <c r="I286">
        <v>0</v>
      </c>
    </row>
    <row r="287" spans="1:25" x14ac:dyDescent="0.25">
      <c r="A287" t="s">
        <v>98</v>
      </c>
      <c r="B287">
        <v>1461.01</v>
      </c>
      <c r="C287">
        <v>1459.64</v>
      </c>
      <c r="D287">
        <v>1423.42</v>
      </c>
      <c r="E287">
        <v>1369.75</v>
      </c>
      <c r="F287">
        <v>1001.13</v>
      </c>
      <c r="G287">
        <v>1.0962400000000001E-2</v>
      </c>
      <c r="H287">
        <v>0.98365199999999997</v>
      </c>
      <c r="I287">
        <v>0</v>
      </c>
    </row>
    <row r="288" spans="1:25" x14ac:dyDescent="0.25">
      <c r="A288" t="s">
        <v>98</v>
      </c>
      <c r="B288">
        <v>1460.5</v>
      </c>
      <c r="C288">
        <v>1459.11</v>
      </c>
      <c r="D288">
        <v>1422.78</v>
      </c>
      <c r="E288">
        <v>1369.41</v>
      </c>
      <c r="F288">
        <v>1000.84</v>
      </c>
      <c r="G288">
        <v>1.11415E-2</v>
      </c>
      <c r="H288">
        <v>0.98101799999999995</v>
      </c>
      <c r="I288">
        <v>0</v>
      </c>
    </row>
    <row r="289" spans="1:9" x14ac:dyDescent="0.25">
      <c r="A289" t="s">
        <v>98</v>
      </c>
      <c r="B289">
        <v>1458.26</v>
      </c>
      <c r="C289">
        <v>1456.49</v>
      </c>
      <c r="D289">
        <v>1420.21</v>
      </c>
      <c r="E289">
        <v>1366.61</v>
      </c>
      <c r="F289">
        <v>997.89099999999996</v>
      </c>
      <c r="G289">
        <v>1.1444899999999999E-2</v>
      </c>
      <c r="H289">
        <v>0.981016</v>
      </c>
      <c r="I289">
        <v>0</v>
      </c>
    </row>
    <row r="290" spans="1:9" x14ac:dyDescent="0.25">
      <c r="A290" t="s">
        <v>98</v>
      </c>
      <c r="B290">
        <v>1461.01</v>
      </c>
      <c r="C290">
        <v>1459.27</v>
      </c>
      <c r="D290">
        <v>1422.91</v>
      </c>
      <c r="E290">
        <v>1369.4</v>
      </c>
      <c r="F290">
        <v>1000.72</v>
      </c>
      <c r="G290">
        <v>1.18567E-2</v>
      </c>
      <c r="H290">
        <v>0.99274600000000002</v>
      </c>
      <c r="I290">
        <v>0</v>
      </c>
    </row>
    <row r="291" spans="1:9" x14ac:dyDescent="0.25">
      <c r="A291" t="s">
        <v>98</v>
      </c>
      <c r="B291">
        <v>1460.69</v>
      </c>
      <c r="C291">
        <v>1459.35</v>
      </c>
      <c r="D291">
        <v>1423.21</v>
      </c>
      <c r="E291">
        <v>1369.8</v>
      </c>
      <c r="F291">
        <v>1001.16</v>
      </c>
      <c r="G291">
        <v>1.10063E-2</v>
      </c>
      <c r="H291">
        <v>0.98101300000000002</v>
      </c>
      <c r="I291">
        <v>0</v>
      </c>
    </row>
    <row r="292" spans="1:9" x14ac:dyDescent="0.25">
      <c r="A292" t="s">
        <v>98</v>
      </c>
      <c r="B292">
        <v>1456.38</v>
      </c>
      <c r="C292">
        <v>1455.08</v>
      </c>
      <c r="D292">
        <v>1418.92</v>
      </c>
      <c r="E292">
        <v>1365.55</v>
      </c>
      <c r="F292">
        <v>996.98199999999997</v>
      </c>
      <c r="G292">
        <v>1.1249500000000001E-2</v>
      </c>
      <c r="H292">
        <v>0.98098799999999997</v>
      </c>
      <c r="I292">
        <v>0</v>
      </c>
    </row>
    <row r="293" spans="1:9" x14ac:dyDescent="0.25">
      <c r="A293" t="s">
        <v>98</v>
      </c>
      <c r="B293">
        <v>1459.24</v>
      </c>
      <c r="C293">
        <v>1457.48</v>
      </c>
      <c r="D293">
        <v>1421.23</v>
      </c>
      <c r="E293">
        <v>1367.89</v>
      </c>
      <c r="F293">
        <v>999.29100000000005</v>
      </c>
      <c r="G293">
        <v>1.0871199999999999E-2</v>
      </c>
      <c r="H293">
        <v>0.98101400000000005</v>
      </c>
      <c r="I293">
        <v>0</v>
      </c>
    </row>
    <row r="294" spans="1:9" x14ac:dyDescent="0.25">
      <c r="A294" t="s">
        <v>98</v>
      </c>
      <c r="B294">
        <v>1463.24</v>
      </c>
      <c r="C294">
        <v>1460.54</v>
      </c>
      <c r="D294">
        <v>1424.38</v>
      </c>
      <c r="E294">
        <v>1371.33</v>
      </c>
      <c r="F294">
        <v>1002.77</v>
      </c>
      <c r="G294">
        <v>1.2416099999999999E-2</v>
      </c>
      <c r="H294">
        <v>0.991676</v>
      </c>
      <c r="I294">
        <v>0</v>
      </c>
    </row>
    <row r="295" spans="1:9" x14ac:dyDescent="0.25">
      <c r="A295" t="s">
        <v>98</v>
      </c>
      <c r="B295">
        <v>1454.63</v>
      </c>
      <c r="C295">
        <v>1453.28</v>
      </c>
      <c r="D295">
        <v>1417.02</v>
      </c>
      <c r="E295">
        <v>1364.05</v>
      </c>
      <c r="F295">
        <v>995.44</v>
      </c>
      <c r="G295">
        <v>1.08647E-2</v>
      </c>
      <c r="H295">
        <v>0.981012</v>
      </c>
      <c r="I295">
        <v>0</v>
      </c>
    </row>
    <row r="296" spans="1:9" x14ac:dyDescent="0.25">
      <c r="A296" t="s">
        <v>98</v>
      </c>
      <c r="B296">
        <v>1458.24</v>
      </c>
      <c r="C296">
        <v>1456.89</v>
      </c>
      <c r="D296">
        <v>1420.53</v>
      </c>
      <c r="E296">
        <v>1367.29</v>
      </c>
      <c r="F296">
        <v>998.76800000000003</v>
      </c>
      <c r="G296">
        <v>1.0936899999999999E-2</v>
      </c>
      <c r="H296">
        <v>0.99440499999999998</v>
      </c>
      <c r="I296">
        <v>0</v>
      </c>
    </row>
    <row r="297" spans="1:9" x14ac:dyDescent="0.25">
      <c r="A297" t="s">
        <v>98</v>
      </c>
      <c r="B297">
        <v>1460.25</v>
      </c>
      <c r="C297">
        <v>1458.5</v>
      </c>
      <c r="D297">
        <v>1422.05</v>
      </c>
      <c r="E297">
        <v>1368.73</v>
      </c>
      <c r="F297">
        <v>1000.04</v>
      </c>
      <c r="G297">
        <v>1.2100700000000001E-2</v>
      </c>
      <c r="H297">
        <v>0.98098200000000002</v>
      </c>
      <c r="I297">
        <v>0</v>
      </c>
    </row>
    <row r="298" spans="1:9" x14ac:dyDescent="0.25">
      <c r="A298" t="s">
        <v>98</v>
      </c>
      <c r="B298">
        <v>1458.5</v>
      </c>
      <c r="C298">
        <v>1457.14</v>
      </c>
      <c r="D298">
        <v>1421.06</v>
      </c>
      <c r="E298">
        <v>1367.51</v>
      </c>
      <c r="F298">
        <v>999.03</v>
      </c>
      <c r="G298">
        <v>1.10195E-2</v>
      </c>
      <c r="H298">
        <v>0.98083299999999995</v>
      </c>
      <c r="I298">
        <v>0</v>
      </c>
    </row>
    <row r="299" spans="1:9" x14ac:dyDescent="0.25">
      <c r="A299" t="s">
        <v>98</v>
      </c>
      <c r="B299">
        <v>1453.96</v>
      </c>
      <c r="C299">
        <v>1452.17</v>
      </c>
      <c r="D299">
        <v>1415.93</v>
      </c>
      <c r="E299">
        <v>1363</v>
      </c>
      <c r="F299">
        <v>994.81200000000001</v>
      </c>
      <c r="G299">
        <v>2.0635899999999999E-2</v>
      </c>
      <c r="H299">
        <v>0.98101899999999997</v>
      </c>
      <c r="I299">
        <v>0</v>
      </c>
    </row>
    <row r="300" spans="1:9" x14ac:dyDescent="0.25">
      <c r="A300" t="s">
        <v>98</v>
      </c>
      <c r="B300">
        <v>1458.46</v>
      </c>
      <c r="C300">
        <v>1457.14</v>
      </c>
      <c r="D300">
        <v>1420.9</v>
      </c>
      <c r="E300">
        <v>1367.93</v>
      </c>
      <c r="F300">
        <v>999.67499999999995</v>
      </c>
      <c r="G300">
        <v>1.2565099999999999E-2</v>
      </c>
      <c r="H300">
        <v>0.98101899999999997</v>
      </c>
      <c r="I300">
        <v>0</v>
      </c>
    </row>
    <row r="301" spans="1:9" x14ac:dyDescent="0.25">
      <c r="A301" t="s">
        <v>98</v>
      </c>
      <c r="B301">
        <v>1459.84</v>
      </c>
      <c r="C301">
        <v>1458.06</v>
      </c>
      <c r="D301">
        <v>1421.72</v>
      </c>
      <c r="E301">
        <v>1368.2</v>
      </c>
      <c r="F301">
        <v>999.81</v>
      </c>
      <c r="G301">
        <v>1.1066599999999999E-2</v>
      </c>
      <c r="H301">
        <v>0.98101899999999997</v>
      </c>
      <c r="I301">
        <v>0</v>
      </c>
    </row>
    <row r="302" spans="1:9" x14ac:dyDescent="0.25">
      <c r="A302" t="s">
        <v>98</v>
      </c>
      <c r="B302">
        <v>1457.55</v>
      </c>
      <c r="C302">
        <v>1455.43</v>
      </c>
      <c r="D302">
        <v>1419.34</v>
      </c>
      <c r="E302">
        <v>1366.45</v>
      </c>
      <c r="F302">
        <v>998.04200000000003</v>
      </c>
      <c r="G302">
        <v>2.8322199999999999E-2</v>
      </c>
      <c r="H302">
        <v>0.98091799999999996</v>
      </c>
      <c r="I302">
        <v>0</v>
      </c>
    </row>
    <row r="303" spans="1:9" x14ac:dyDescent="0.25">
      <c r="A303" t="s">
        <v>98</v>
      </c>
      <c r="B303">
        <v>1456.19</v>
      </c>
      <c r="C303">
        <v>1454.88</v>
      </c>
      <c r="D303">
        <v>1418.77</v>
      </c>
      <c r="E303">
        <v>1365.53</v>
      </c>
      <c r="F303">
        <v>997.22699999999998</v>
      </c>
      <c r="G303">
        <v>1.09593E-2</v>
      </c>
      <c r="H303">
        <v>0.98099199999999998</v>
      </c>
      <c r="I303">
        <v>0</v>
      </c>
    </row>
    <row r="304" spans="1:9" x14ac:dyDescent="0.25">
      <c r="A304" t="s">
        <v>98</v>
      </c>
      <c r="B304">
        <v>1457.48</v>
      </c>
      <c r="C304">
        <v>1456.16</v>
      </c>
      <c r="D304">
        <v>1419.77</v>
      </c>
      <c r="E304">
        <v>1366.79</v>
      </c>
      <c r="F304">
        <v>998.45699999999999</v>
      </c>
      <c r="G304">
        <v>1.0857500000000001E-2</v>
      </c>
      <c r="H304">
        <v>0.98101799999999995</v>
      </c>
      <c r="I304">
        <v>0</v>
      </c>
    </row>
    <row r="305" spans="1:9" x14ac:dyDescent="0.25">
      <c r="A305" t="s">
        <v>98</v>
      </c>
      <c r="B305">
        <v>1453.97</v>
      </c>
      <c r="C305">
        <v>1451.87</v>
      </c>
      <c r="D305">
        <v>1415.69</v>
      </c>
      <c r="E305">
        <v>1362.29</v>
      </c>
      <c r="F305">
        <v>993.96600000000001</v>
      </c>
      <c r="G305">
        <v>1.08786E-2</v>
      </c>
      <c r="H305">
        <v>0.99323899999999998</v>
      </c>
      <c r="I305">
        <v>0</v>
      </c>
    </row>
    <row r="306" spans="1:9" x14ac:dyDescent="0.25">
      <c r="A306" t="s">
        <v>98</v>
      </c>
      <c r="B306">
        <v>1455.85</v>
      </c>
      <c r="C306">
        <v>1454.51</v>
      </c>
      <c r="D306">
        <v>1417.99</v>
      </c>
      <c r="E306">
        <v>1364.99</v>
      </c>
      <c r="F306">
        <v>996.57799999999997</v>
      </c>
      <c r="G306">
        <v>1.2665300000000001E-2</v>
      </c>
      <c r="H306">
        <v>0.98097299999999998</v>
      </c>
      <c r="I306">
        <v>0</v>
      </c>
    </row>
    <row r="307" spans="1:9" x14ac:dyDescent="0.25">
      <c r="A307" t="s">
        <v>98</v>
      </c>
      <c r="B307">
        <v>1455.67</v>
      </c>
      <c r="C307">
        <v>1454.35</v>
      </c>
      <c r="D307">
        <v>1418.15</v>
      </c>
      <c r="E307">
        <v>1364.5</v>
      </c>
      <c r="F307">
        <v>996.32500000000005</v>
      </c>
      <c r="G307">
        <v>1.14462E-2</v>
      </c>
      <c r="H307">
        <v>0.98646299999999998</v>
      </c>
      <c r="I307">
        <v>0</v>
      </c>
    </row>
    <row r="308" spans="1:9" x14ac:dyDescent="0.25">
      <c r="A308" t="s">
        <v>98</v>
      </c>
      <c r="B308">
        <v>1459.08</v>
      </c>
      <c r="C308">
        <v>1457.33</v>
      </c>
      <c r="D308">
        <v>1420.99</v>
      </c>
      <c r="E308">
        <v>1367.51</v>
      </c>
      <c r="F308">
        <v>999.19</v>
      </c>
      <c r="G308">
        <v>1.15788E-2</v>
      </c>
      <c r="H308">
        <v>0.98101899999999997</v>
      </c>
      <c r="I308">
        <v>0</v>
      </c>
    </row>
    <row r="309" spans="1:9" x14ac:dyDescent="0.25">
      <c r="A309" t="s">
        <v>98</v>
      </c>
      <c r="B309">
        <v>1456.41</v>
      </c>
      <c r="C309">
        <v>1455.09</v>
      </c>
      <c r="D309">
        <v>1418.85</v>
      </c>
      <c r="E309">
        <v>1365.98</v>
      </c>
      <c r="F309">
        <v>997.69799999999998</v>
      </c>
      <c r="G309">
        <v>1.3299699999999999E-2</v>
      </c>
      <c r="H309">
        <v>0.98101000000000005</v>
      </c>
      <c r="I309">
        <v>0</v>
      </c>
    </row>
    <row r="310" spans="1:9" x14ac:dyDescent="0.25">
      <c r="A310" t="s">
        <v>98</v>
      </c>
      <c r="B310">
        <v>1460.45</v>
      </c>
      <c r="C310">
        <v>1458.74</v>
      </c>
      <c r="D310">
        <v>1422.45</v>
      </c>
      <c r="E310">
        <v>1369.23</v>
      </c>
      <c r="F310">
        <v>1000.7</v>
      </c>
      <c r="G310">
        <v>2.9037899999999998E-2</v>
      </c>
      <c r="H310">
        <v>0.98101700000000003</v>
      </c>
      <c r="I310">
        <v>0</v>
      </c>
    </row>
    <row r="311" spans="1:9" x14ac:dyDescent="0.25">
      <c r="A311" t="s">
        <v>98</v>
      </c>
      <c r="B311">
        <v>1458.28</v>
      </c>
      <c r="C311">
        <v>1456.98</v>
      </c>
      <c r="D311">
        <v>1420.64</v>
      </c>
      <c r="E311">
        <v>1367.4</v>
      </c>
      <c r="F311">
        <v>999.14400000000001</v>
      </c>
      <c r="G311">
        <v>1.09061E-2</v>
      </c>
      <c r="H311">
        <v>0.98100900000000002</v>
      </c>
      <c r="I311">
        <v>0</v>
      </c>
    </row>
    <row r="312" spans="1:9" x14ac:dyDescent="0.25">
      <c r="A312" t="s">
        <v>98</v>
      </c>
      <c r="B312">
        <v>1460.27</v>
      </c>
      <c r="C312">
        <v>1458.94</v>
      </c>
      <c r="D312">
        <v>1422.48</v>
      </c>
      <c r="E312">
        <v>1369.18</v>
      </c>
      <c r="F312">
        <v>1000.87</v>
      </c>
      <c r="G312">
        <v>1.1396999999999999E-2</v>
      </c>
      <c r="H312">
        <v>0.98099999999999998</v>
      </c>
      <c r="I312">
        <v>0</v>
      </c>
    </row>
    <row r="313" spans="1:9" x14ac:dyDescent="0.25">
      <c r="A313" t="s">
        <v>98</v>
      </c>
      <c r="B313">
        <v>1457.83</v>
      </c>
      <c r="C313">
        <v>1456.05</v>
      </c>
      <c r="D313">
        <v>1419.96</v>
      </c>
      <c r="E313">
        <v>1367.04</v>
      </c>
      <c r="F313">
        <v>998.721</v>
      </c>
      <c r="G313">
        <v>1.0940399999999999E-2</v>
      </c>
      <c r="H313">
        <v>0.98097500000000004</v>
      </c>
      <c r="I313">
        <v>0</v>
      </c>
    </row>
    <row r="314" spans="1:9" x14ac:dyDescent="0.25">
      <c r="A314" t="s">
        <v>98</v>
      </c>
      <c r="B314">
        <v>1457.27</v>
      </c>
      <c r="C314">
        <v>1455.96</v>
      </c>
      <c r="D314">
        <v>1419.78</v>
      </c>
      <c r="E314">
        <v>1366.19</v>
      </c>
      <c r="F314">
        <v>997.83100000000002</v>
      </c>
      <c r="G314">
        <v>1.3511499999999999E-2</v>
      </c>
      <c r="H314">
        <v>0.98098600000000002</v>
      </c>
      <c r="I314">
        <v>0</v>
      </c>
    </row>
    <row r="315" spans="1:9" x14ac:dyDescent="0.25">
      <c r="A315" t="s">
        <v>98</v>
      </c>
      <c r="B315">
        <v>1460.66</v>
      </c>
      <c r="C315">
        <v>1458.88</v>
      </c>
      <c r="D315">
        <v>1422.48</v>
      </c>
      <c r="E315">
        <v>1369.49</v>
      </c>
      <c r="F315">
        <v>1001.22</v>
      </c>
      <c r="G315">
        <v>1.1431200000000001E-2</v>
      </c>
      <c r="H315">
        <v>0.98101000000000005</v>
      </c>
      <c r="I315">
        <v>0</v>
      </c>
    </row>
    <row r="316" spans="1:9" x14ac:dyDescent="0.25">
      <c r="A316" t="s">
        <v>98</v>
      </c>
      <c r="B316">
        <v>1456.58</v>
      </c>
      <c r="C316">
        <v>1454.81</v>
      </c>
      <c r="D316">
        <v>1418.56</v>
      </c>
      <c r="E316">
        <v>1365.75</v>
      </c>
      <c r="F316">
        <v>997.56700000000001</v>
      </c>
      <c r="G316">
        <v>1.08609E-2</v>
      </c>
      <c r="H316">
        <v>0.98101899999999997</v>
      </c>
      <c r="I316">
        <v>0</v>
      </c>
    </row>
    <row r="317" spans="1:9" x14ac:dyDescent="0.25">
      <c r="A317" t="s">
        <v>98</v>
      </c>
      <c r="B317">
        <v>1456.11</v>
      </c>
      <c r="C317">
        <v>1454.75</v>
      </c>
      <c r="D317">
        <v>1418.45</v>
      </c>
      <c r="E317">
        <v>1364.83</v>
      </c>
      <c r="F317">
        <v>996.40200000000004</v>
      </c>
      <c r="G317">
        <v>1.6504499999999998E-2</v>
      </c>
      <c r="H317">
        <v>0.98080999999999996</v>
      </c>
      <c r="I317">
        <v>0</v>
      </c>
    </row>
    <row r="318" spans="1:9" x14ac:dyDescent="0.25">
      <c r="A318" t="s">
        <v>98</v>
      </c>
      <c r="B318">
        <v>1456.78</v>
      </c>
      <c r="C318">
        <v>1455.46</v>
      </c>
      <c r="D318">
        <v>1419.21</v>
      </c>
      <c r="E318">
        <v>1366.34</v>
      </c>
      <c r="F318">
        <v>998.101</v>
      </c>
      <c r="G318">
        <v>2.4822899999999998E-2</v>
      </c>
      <c r="H318">
        <v>0.98101899999999997</v>
      </c>
      <c r="I318">
        <v>0</v>
      </c>
    </row>
    <row r="319" spans="1:9" x14ac:dyDescent="0.25">
      <c r="A319" t="s">
        <v>98</v>
      </c>
      <c r="B319">
        <v>1455.15</v>
      </c>
      <c r="C319">
        <v>1453.38</v>
      </c>
      <c r="D319">
        <v>1417.17</v>
      </c>
      <c r="E319">
        <v>1364.29</v>
      </c>
      <c r="F319">
        <v>996.16</v>
      </c>
      <c r="G319">
        <v>1.1346200000000001E-2</v>
      </c>
      <c r="H319">
        <v>0.98097199999999996</v>
      </c>
      <c r="I319">
        <v>0</v>
      </c>
    </row>
    <row r="320" spans="1:9" x14ac:dyDescent="0.25">
      <c r="A320" t="s">
        <v>98</v>
      </c>
      <c r="B320">
        <v>1454.47</v>
      </c>
      <c r="C320">
        <v>1453.07</v>
      </c>
      <c r="D320">
        <v>1416.86</v>
      </c>
      <c r="E320">
        <v>1363.86</v>
      </c>
      <c r="F320">
        <v>995.58600000000001</v>
      </c>
      <c r="G320">
        <v>2.4393700000000001E-2</v>
      </c>
      <c r="H320">
        <v>0.98094700000000001</v>
      </c>
      <c r="I320">
        <v>0</v>
      </c>
    </row>
    <row r="321" spans="1:25" x14ac:dyDescent="0.25">
      <c r="A321" t="s">
        <v>98</v>
      </c>
      <c r="B321">
        <v>1457.84</v>
      </c>
      <c r="C321">
        <v>1456.03</v>
      </c>
      <c r="D321">
        <v>1419.79</v>
      </c>
      <c r="E321">
        <v>1366.45</v>
      </c>
      <c r="F321">
        <v>998.21699999999998</v>
      </c>
      <c r="G321">
        <v>1.17339E-2</v>
      </c>
      <c r="H321">
        <v>0.981012</v>
      </c>
      <c r="I321">
        <v>0</v>
      </c>
    </row>
    <row r="322" spans="1:25" x14ac:dyDescent="0.25">
      <c r="A322" t="s">
        <v>98</v>
      </c>
      <c r="B322">
        <v>1456.25</v>
      </c>
      <c r="C322">
        <v>1454.93</v>
      </c>
      <c r="D322">
        <v>1418.61</v>
      </c>
      <c r="E322">
        <v>1365.07</v>
      </c>
      <c r="F322">
        <v>996.46299999999997</v>
      </c>
      <c r="G322">
        <v>1.0856899999999999E-2</v>
      </c>
      <c r="H322">
        <v>0.98086799999999996</v>
      </c>
      <c r="I322">
        <v>0</v>
      </c>
    </row>
    <row r="323" spans="1:25" x14ac:dyDescent="0.25">
      <c r="A323" t="s">
        <v>98</v>
      </c>
      <c r="B323">
        <v>1454.28</v>
      </c>
      <c r="C323">
        <v>1452.51</v>
      </c>
      <c r="D323">
        <v>1416.37</v>
      </c>
      <c r="E323">
        <v>1363.48</v>
      </c>
      <c r="F323">
        <v>995.20100000000002</v>
      </c>
      <c r="G323">
        <v>1.2219300000000001E-2</v>
      </c>
      <c r="H323">
        <v>0.98101400000000005</v>
      </c>
      <c r="I323">
        <v>0</v>
      </c>
    </row>
    <row r="324" spans="1:25" x14ac:dyDescent="0.25">
      <c r="A324" t="s">
        <v>98</v>
      </c>
      <c r="B324">
        <v>1454.54</v>
      </c>
      <c r="C324">
        <v>1453.22</v>
      </c>
      <c r="D324">
        <v>1416.83</v>
      </c>
      <c r="E324">
        <v>1363.51</v>
      </c>
      <c r="F324">
        <v>995.08699999999999</v>
      </c>
      <c r="G324">
        <v>1.1729E-2</v>
      </c>
      <c r="H324">
        <v>0.99425799999999998</v>
      </c>
      <c r="I324">
        <v>0</v>
      </c>
    </row>
    <row r="325" spans="1:25" x14ac:dyDescent="0.25">
      <c r="A325" t="s">
        <v>98</v>
      </c>
      <c r="B325">
        <v>1456.51</v>
      </c>
      <c r="C325">
        <v>1454.76</v>
      </c>
      <c r="D325">
        <v>1418.55</v>
      </c>
      <c r="E325">
        <v>1365.47</v>
      </c>
      <c r="F325">
        <v>997.08100000000002</v>
      </c>
      <c r="G325">
        <v>1.08629E-2</v>
      </c>
      <c r="H325">
        <v>0.98101499999999997</v>
      </c>
      <c r="I325">
        <v>0</v>
      </c>
    </row>
    <row r="326" spans="1:25" x14ac:dyDescent="0.25">
      <c r="A326" t="s">
        <v>98</v>
      </c>
      <c r="B326">
        <v>1463.27</v>
      </c>
      <c r="C326">
        <v>1461.48</v>
      </c>
      <c r="D326">
        <v>1425.14</v>
      </c>
      <c r="E326">
        <v>1371.55</v>
      </c>
      <c r="F326">
        <v>1003.2</v>
      </c>
      <c r="G326">
        <v>1.09017E-2</v>
      </c>
      <c r="H326">
        <v>0.98101799999999995</v>
      </c>
      <c r="I326">
        <v>0</v>
      </c>
    </row>
    <row r="327" spans="1:25" x14ac:dyDescent="0.25">
      <c r="A327" t="s">
        <v>98</v>
      </c>
      <c r="B327">
        <v>1456.05</v>
      </c>
      <c r="C327">
        <v>1454.69</v>
      </c>
      <c r="D327">
        <v>1418.34</v>
      </c>
      <c r="E327">
        <v>1365.31</v>
      </c>
      <c r="F327">
        <v>996.971</v>
      </c>
      <c r="G327">
        <v>1.1037E-2</v>
      </c>
      <c r="H327">
        <v>0.98097000000000001</v>
      </c>
      <c r="I327">
        <v>0</v>
      </c>
    </row>
    <row r="328" spans="1:25" x14ac:dyDescent="0.25">
      <c r="A328" t="s">
        <v>98</v>
      </c>
      <c r="B328">
        <v>1454.38</v>
      </c>
      <c r="C328">
        <v>1453</v>
      </c>
      <c r="D328">
        <v>1416.52</v>
      </c>
      <c r="E328">
        <v>1362.82</v>
      </c>
      <c r="F328">
        <v>994.25099999999998</v>
      </c>
      <c r="G328">
        <v>1.13402E-2</v>
      </c>
      <c r="H328">
        <v>0.98100799999999999</v>
      </c>
      <c r="I328">
        <v>0</v>
      </c>
    </row>
    <row r="329" spans="1:25" x14ac:dyDescent="0.25">
      <c r="A329" t="s">
        <v>98</v>
      </c>
      <c r="B329">
        <v>1457.59</v>
      </c>
      <c r="C329">
        <v>1456.22</v>
      </c>
      <c r="D329">
        <v>1419.99</v>
      </c>
      <c r="E329">
        <v>1366.89</v>
      </c>
      <c r="F329">
        <v>998.38</v>
      </c>
      <c r="G329">
        <v>1.08571E-2</v>
      </c>
      <c r="H329">
        <v>0.981016</v>
      </c>
      <c r="I329">
        <v>0</v>
      </c>
    </row>
    <row r="330" spans="1:25" x14ac:dyDescent="0.25">
      <c r="A330" t="s">
        <v>98</v>
      </c>
      <c r="B330">
        <v>1461.72</v>
      </c>
      <c r="C330">
        <v>1460.32</v>
      </c>
      <c r="D330">
        <v>1423.96</v>
      </c>
      <c r="E330">
        <v>1370.84</v>
      </c>
      <c r="F330">
        <v>1002.51</v>
      </c>
      <c r="G330">
        <v>1.09657E-2</v>
      </c>
      <c r="H330">
        <v>0.98101700000000003</v>
      </c>
      <c r="I330">
        <v>0</v>
      </c>
    </row>
    <row r="331" spans="1:25" x14ac:dyDescent="0.25">
      <c r="A331" t="s">
        <v>98</v>
      </c>
      <c r="B331">
        <v>1455.25</v>
      </c>
      <c r="C331">
        <v>1453.88</v>
      </c>
      <c r="D331">
        <v>1417.69</v>
      </c>
      <c r="E331">
        <v>1364.7</v>
      </c>
      <c r="F331">
        <v>996.30200000000002</v>
      </c>
      <c r="G331">
        <v>1.1184400000000001E-2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1459.5</v>
      </c>
      <c r="C332">
        <v>1457.72</v>
      </c>
      <c r="D332">
        <v>1421.71</v>
      </c>
      <c r="E332">
        <v>1368.53</v>
      </c>
      <c r="F332">
        <v>1000.21</v>
      </c>
      <c r="G332">
        <v>1.30142E-2</v>
      </c>
      <c r="H332">
        <v>0.981012</v>
      </c>
      <c r="I332">
        <v>0</v>
      </c>
    </row>
    <row r="333" spans="1:25" x14ac:dyDescent="0.25">
      <c r="A333" t="s">
        <v>98</v>
      </c>
      <c r="B333">
        <v>1454.56</v>
      </c>
      <c r="C333">
        <v>1453.21</v>
      </c>
      <c r="D333">
        <v>1417.08</v>
      </c>
      <c r="E333">
        <v>1363.47</v>
      </c>
      <c r="F333">
        <v>994.94399999999996</v>
      </c>
      <c r="G333">
        <v>1.0856899999999999E-2</v>
      </c>
      <c r="H333">
        <v>0.98101799999999995</v>
      </c>
      <c r="I333">
        <v>0</v>
      </c>
    </row>
    <row r="334" spans="1:25" x14ac:dyDescent="0.25">
      <c r="A334" t="s">
        <v>98</v>
      </c>
      <c r="B334">
        <v>1457.73</v>
      </c>
      <c r="C334">
        <v>1456.37</v>
      </c>
      <c r="D334">
        <v>1419.91</v>
      </c>
      <c r="E334">
        <v>1366.32</v>
      </c>
      <c r="F334">
        <v>997.78399999999999</v>
      </c>
      <c r="G334">
        <v>1.0867999999999999E-2</v>
      </c>
      <c r="H334">
        <v>0.98100200000000004</v>
      </c>
      <c r="I334">
        <v>0</v>
      </c>
    </row>
    <row r="335" spans="1:25" x14ac:dyDescent="0.25">
      <c r="A335" t="s">
        <v>98</v>
      </c>
      <c r="B335">
        <v>1459.38</v>
      </c>
      <c r="C335">
        <v>1457.62</v>
      </c>
      <c r="D335">
        <v>1421.53</v>
      </c>
      <c r="E335">
        <v>1368.68</v>
      </c>
      <c r="F335">
        <v>1000.29</v>
      </c>
      <c r="G335">
        <v>1.0857500000000001E-2</v>
      </c>
      <c r="H335">
        <v>0.98101400000000005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1456.87</v>
      </c>
      <c r="C336">
        <v>1455.55</v>
      </c>
      <c r="D336">
        <v>1419.34</v>
      </c>
      <c r="E336">
        <v>1366.35</v>
      </c>
      <c r="F336">
        <v>997.69500000000005</v>
      </c>
      <c r="G336">
        <v>1.3491400000000001E-2</v>
      </c>
      <c r="H336">
        <v>0.99212</v>
      </c>
      <c r="I336">
        <v>0</v>
      </c>
      <c r="R336">
        <f>AVERAGE(B287:B336)</f>
        <v>1457.7195999999999</v>
      </c>
      <c r="S336">
        <f>AVERAGE(C287:C336)</f>
        <v>1456.1657999999998</v>
      </c>
      <c r="U336">
        <f>_xlfn.VAR.P(B287:B336)</f>
        <v>5.8196038399999859</v>
      </c>
      <c r="V336">
        <f>_xlfn.VAR.P(C287:C336)</f>
        <v>5.4776843599999863</v>
      </c>
      <c r="X336">
        <f>1.96*SQRT(U336)/50</f>
        <v>9.4565511920031278E-2</v>
      </c>
      <c r="Y336">
        <f>1.96*SQRT(V336)/50</f>
        <v>9.174545708072078E-2</v>
      </c>
    </row>
    <row r="337" spans="1:9" x14ac:dyDescent="0.25">
      <c r="A337" t="s">
        <v>98</v>
      </c>
      <c r="B337">
        <v>72890.726255999994</v>
      </c>
      <c r="C337" t="s">
        <v>37</v>
      </c>
    </row>
    <row r="338" spans="1:9" x14ac:dyDescent="0.25">
      <c r="A338" t="s">
        <v>114</v>
      </c>
      <c r="B338">
        <v>1252.1600000000001</v>
      </c>
      <c r="C338">
        <v>1235.96</v>
      </c>
      <c r="D338">
        <v>968.16800000000001</v>
      </c>
      <c r="E338">
        <v>958.82799999999997</v>
      </c>
      <c r="F338">
        <v>428.46800000000002</v>
      </c>
      <c r="G338">
        <v>2.38523E-2</v>
      </c>
      <c r="H338">
        <v>0.98100699999999996</v>
      </c>
      <c r="I338">
        <v>123</v>
      </c>
    </row>
    <row r="339" spans="1:9" x14ac:dyDescent="0.25">
      <c r="A339" t="s">
        <v>114</v>
      </c>
      <c r="B339">
        <v>1255.28</v>
      </c>
      <c r="C339">
        <v>1238.94</v>
      </c>
      <c r="D339">
        <v>970.11</v>
      </c>
      <c r="E339">
        <v>960.798</v>
      </c>
      <c r="F339">
        <v>428.02300000000002</v>
      </c>
      <c r="G339">
        <v>1.10984E-2</v>
      </c>
      <c r="H339">
        <v>0.98810100000000001</v>
      </c>
      <c r="I339">
        <v>139</v>
      </c>
    </row>
    <row r="340" spans="1:9" x14ac:dyDescent="0.25">
      <c r="A340" t="s">
        <v>114</v>
      </c>
      <c r="B340">
        <v>1251.06</v>
      </c>
      <c r="C340">
        <v>1234.72</v>
      </c>
      <c r="D340">
        <v>967.56299999999999</v>
      </c>
      <c r="E340">
        <v>958.23299999999995</v>
      </c>
      <c r="F340">
        <v>428.34199999999998</v>
      </c>
      <c r="G340">
        <v>1.6453700000000002E-2</v>
      </c>
      <c r="H340">
        <v>0.98101899999999997</v>
      </c>
      <c r="I340">
        <v>131</v>
      </c>
    </row>
    <row r="341" spans="1:9" x14ac:dyDescent="0.25">
      <c r="A341" t="s">
        <v>114</v>
      </c>
      <c r="B341">
        <v>1251.81</v>
      </c>
      <c r="C341">
        <v>1235.4000000000001</v>
      </c>
      <c r="D341">
        <v>967.57600000000002</v>
      </c>
      <c r="E341">
        <v>958.24300000000005</v>
      </c>
      <c r="F341">
        <v>428.233</v>
      </c>
      <c r="G341">
        <v>1.1115999999999999E-2</v>
      </c>
      <c r="H341">
        <v>0.98096000000000005</v>
      </c>
      <c r="I341">
        <v>149</v>
      </c>
    </row>
    <row r="342" spans="1:9" x14ac:dyDescent="0.25">
      <c r="A342" t="s">
        <v>114</v>
      </c>
      <c r="B342">
        <v>1254.54</v>
      </c>
      <c r="C342">
        <v>1238.2</v>
      </c>
      <c r="D342">
        <v>969.32299999999998</v>
      </c>
      <c r="E342">
        <v>960.04100000000005</v>
      </c>
      <c r="F342">
        <v>428.41300000000001</v>
      </c>
      <c r="G342">
        <v>1.17147E-2</v>
      </c>
      <c r="H342">
        <v>0.98101799999999995</v>
      </c>
      <c r="I342">
        <v>124</v>
      </c>
    </row>
    <row r="343" spans="1:9" x14ac:dyDescent="0.25">
      <c r="A343" t="s">
        <v>114</v>
      </c>
      <c r="B343">
        <v>1252.26</v>
      </c>
      <c r="C343">
        <v>1235.93</v>
      </c>
      <c r="D343">
        <v>967.88599999999997</v>
      </c>
      <c r="E343">
        <v>958.55799999999999</v>
      </c>
      <c r="F343">
        <v>428.10300000000001</v>
      </c>
      <c r="G343">
        <v>1.19408E-2</v>
      </c>
      <c r="H343">
        <v>0.98096499999999998</v>
      </c>
      <c r="I343">
        <v>126</v>
      </c>
    </row>
    <row r="344" spans="1:9" x14ac:dyDescent="0.25">
      <c r="A344" t="s">
        <v>114</v>
      </c>
      <c r="B344">
        <v>1264.51</v>
      </c>
      <c r="C344">
        <v>1248.1600000000001</v>
      </c>
      <c r="D344">
        <v>969.82299999999998</v>
      </c>
      <c r="E344">
        <v>960.43200000000002</v>
      </c>
      <c r="F344">
        <v>427.81099999999998</v>
      </c>
      <c r="G344">
        <v>1.08576E-2</v>
      </c>
      <c r="H344">
        <v>0.98101700000000003</v>
      </c>
      <c r="I344">
        <v>149</v>
      </c>
    </row>
    <row r="345" spans="1:9" x14ac:dyDescent="0.25">
      <c r="A345" t="s">
        <v>114</v>
      </c>
      <c r="B345">
        <v>1254.8900000000001</v>
      </c>
      <c r="C345">
        <v>1238.52</v>
      </c>
      <c r="D345">
        <v>969.10900000000004</v>
      </c>
      <c r="E345">
        <v>959.76</v>
      </c>
      <c r="F345">
        <v>427.81400000000002</v>
      </c>
      <c r="G345">
        <v>1.4393100000000001E-2</v>
      </c>
      <c r="H345">
        <v>0.99374700000000005</v>
      </c>
      <c r="I345">
        <v>126</v>
      </c>
    </row>
    <row r="346" spans="1:9" x14ac:dyDescent="0.25">
      <c r="A346" t="s">
        <v>114</v>
      </c>
      <c r="B346">
        <v>1252.68</v>
      </c>
      <c r="C346">
        <v>1236.23</v>
      </c>
      <c r="D346">
        <v>968.11099999999999</v>
      </c>
      <c r="E346">
        <v>958.822</v>
      </c>
      <c r="F346">
        <v>428.52800000000002</v>
      </c>
      <c r="G346">
        <v>1.1319600000000001E-2</v>
      </c>
      <c r="H346">
        <v>0.99252899999999999</v>
      </c>
      <c r="I346">
        <v>129</v>
      </c>
    </row>
    <row r="347" spans="1:9" x14ac:dyDescent="0.25">
      <c r="A347" t="s">
        <v>114</v>
      </c>
      <c r="B347">
        <v>1254.1600000000001</v>
      </c>
      <c r="C347">
        <v>1237.74</v>
      </c>
      <c r="D347">
        <v>969.59900000000005</v>
      </c>
      <c r="E347">
        <v>960.27099999999996</v>
      </c>
      <c r="F347">
        <v>428.01299999999998</v>
      </c>
      <c r="G347">
        <v>1.1052899999999999E-2</v>
      </c>
      <c r="H347">
        <v>0.98097699999999999</v>
      </c>
      <c r="I347">
        <v>153</v>
      </c>
    </row>
    <row r="348" spans="1:9" x14ac:dyDescent="0.25">
      <c r="A348" t="s">
        <v>114</v>
      </c>
      <c r="B348">
        <v>1255.78</v>
      </c>
      <c r="C348">
        <v>1239.3900000000001</v>
      </c>
      <c r="D348">
        <v>970.46</v>
      </c>
      <c r="E348">
        <v>961.12</v>
      </c>
      <c r="F348">
        <v>428.21499999999997</v>
      </c>
      <c r="G348">
        <v>1.0909500000000001E-2</v>
      </c>
      <c r="H348">
        <v>0.98084700000000002</v>
      </c>
      <c r="I348">
        <v>131</v>
      </c>
    </row>
    <row r="349" spans="1:9" x14ac:dyDescent="0.25">
      <c r="A349" t="s">
        <v>114</v>
      </c>
      <c r="B349">
        <v>1252.58</v>
      </c>
      <c r="C349">
        <v>1236.19</v>
      </c>
      <c r="D349">
        <v>967.51499999999999</v>
      </c>
      <c r="E349">
        <v>958.22799999999995</v>
      </c>
      <c r="F349">
        <v>427.94200000000001</v>
      </c>
      <c r="G349">
        <v>1.2184E-2</v>
      </c>
      <c r="H349">
        <v>0.98099199999999998</v>
      </c>
      <c r="I349">
        <v>123</v>
      </c>
    </row>
    <row r="350" spans="1:9" x14ac:dyDescent="0.25">
      <c r="A350" t="s">
        <v>114</v>
      </c>
      <c r="B350">
        <v>1252.55</v>
      </c>
      <c r="C350">
        <v>1236.06</v>
      </c>
      <c r="D350">
        <v>968.47500000000002</v>
      </c>
      <c r="E350">
        <v>959.19399999999996</v>
      </c>
      <c r="F350">
        <v>427.90699999999998</v>
      </c>
      <c r="G350">
        <v>2.0049399999999998E-2</v>
      </c>
      <c r="H350">
        <v>0.98101899999999997</v>
      </c>
      <c r="I350">
        <v>136</v>
      </c>
    </row>
    <row r="351" spans="1:9" x14ac:dyDescent="0.25">
      <c r="A351" t="s">
        <v>114</v>
      </c>
      <c r="B351">
        <v>1253.3</v>
      </c>
      <c r="C351">
        <v>1236.8699999999999</v>
      </c>
      <c r="D351">
        <v>967.58699999999999</v>
      </c>
      <c r="E351">
        <v>958.28599999999994</v>
      </c>
      <c r="F351">
        <v>427.89600000000002</v>
      </c>
      <c r="G351">
        <v>1.0912699999999999E-2</v>
      </c>
      <c r="H351">
        <v>0.98086799999999996</v>
      </c>
      <c r="I351">
        <v>147</v>
      </c>
    </row>
    <row r="352" spans="1:9" x14ac:dyDescent="0.25">
      <c r="A352" t="s">
        <v>114</v>
      </c>
      <c r="B352">
        <v>1255.43</v>
      </c>
      <c r="C352">
        <v>1239.02</v>
      </c>
      <c r="D352">
        <v>971.17899999999997</v>
      </c>
      <c r="E352">
        <v>961.86300000000006</v>
      </c>
      <c r="F352">
        <v>428.185</v>
      </c>
      <c r="G352">
        <v>1.27671E-2</v>
      </c>
      <c r="H352">
        <v>0.98101099999999997</v>
      </c>
      <c r="I352">
        <v>144</v>
      </c>
    </row>
    <row r="353" spans="1:9" x14ac:dyDescent="0.25">
      <c r="A353" t="s">
        <v>114</v>
      </c>
      <c r="B353">
        <v>1254.18</v>
      </c>
      <c r="C353">
        <v>1237.81</v>
      </c>
      <c r="D353">
        <v>969.23599999999999</v>
      </c>
      <c r="E353">
        <v>959.90300000000002</v>
      </c>
      <c r="F353">
        <v>428.17599999999999</v>
      </c>
      <c r="G353">
        <v>1.08573E-2</v>
      </c>
      <c r="H353">
        <v>0.98873599999999995</v>
      </c>
      <c r="I353">
        <v>150</v>
      </c>
    </row>
    <row r="354" spans="1:9" x14ac:dyDescent="0.25">
      <c r="A354" t="s">
        <v>114</v>
      </c>
      <c r="B354">
        <v>1255.8399999999999</v>
      </c>
      <c r="C354">
        <v>1238.0899999999999</v>
      </c>
      <c r="D354">
        <v>968.25099999999998</v>
      </c>
      <c r="E354">
        <v>958.93700000000001</v>
      </c>
      <c r="F354">
        <v>428.00099999999998</v>
      </c>
      <c r="G354">
        <v>1.08868E-2</v>
      </c>
      <c r="H354">
        <v>0.98099999999999998</v>
      </c>
      <c r="I354">
        <v>143</v>
      </c>
    </row>
    <row r="355" spans="1:9" x14ac:dyDescent="0.25">
      <c r="A355" t="s">
        <v>114</v>
      </c>
      <c r="B355">
        <v>1251.6500000000001</v>
      </c>
      <c r="C355">
        <v>1235.26</v>
      </c>
      <c r="D355">
        <v>967.32</v>
      </c>
      <c r="E355">
        <v>958.03499999999997</v>
      </c>
      <c r="F355">
        <v>428.06099999999998</v>
      </c>
      <c r="G355">
        <v>1.3728799999999999E-2</v>
      </c>
      <c r="H355">
        <v>0.98076700000000006</v>
      </c>
      <c r="I355">
        <v>122</v>
      </c>
    </row>
    <row r="356" spans="1:9" x14ac:dyDescent="0.25">
      <c r="A356" t="s">
        <v>114</v>
      </c>
      <c r="B356">
        <v>1251.6300000000001</v>
      </c>
      <c r="C356">
        <v>1235.24</v>
      </c>
      <c r="D356">
        <v>968.01300000000003</v>
      </c>
      <c r="E356">
        <v>958.70399999999995</v>
      </c>
      <c r="F356">
        <v>428.37299999999999</v>
      </c>
      <c r="G356">
        <v>1.1057300000000001E-2</v>
      </c>
      <c r="H356">
        <v>0.98100200000000004</v>
      </c>
      <c r="I356">
        <v>126</v>
      </c>
    </row>
    <row r="357" spans="1:9" x14ac:dyDescent="0.25">
      <c r="A357" t="s">
        <v>114</v>
      </c>
      <c r="B357">
        <v>1252.49</v>
      </c>
      <c r="C357">
        <v>1236.06</v>
      </c>
      <c r="D357">
        <v>968.16499999999996</v>
      </c>
      <c r="E357">
        <v>958.85299999999995</v>
      </c>
      <c r="F357">
        <v>428.32499999999999</v>
      </c>
      <c r="G357">
        <v>1.10749E-2</v>
      </c>
      <c r="H357">
        <v>0.98101899999999997</v>
      </c>
      <c r="I357">
        <v>140</v>
      </c>
    </row>
    <row r="358" spans="1:9" x14ac:dyDescent="0.25">
      <c r="A358" t="s">
        <v>114</v>
      </c>
      <c r="B358">
        <v>1254.8699999999999</v>
      </c>
      <c r="C358">
        <v>1238.07</v>
      </c>
      <c r="D358">
        <v>969.32899999999995</v>
      </c>
      <c r="E358">
        <v>959.94200000000001</v>
      </c>
      <c r="F358">
        <v>428.15100000000001</v>
      </c>
      <c r="G358">
        <v>1.14711E-2</v>
      </c>
      <c r="H358">
        <v>0.98101899999999997</v>
      </c>
      <c r="I358">
        <v>140</v>
      </c>
    </row>
    <row r="359" spans="1:9" x14ac:dyDescent="0.25">
      <c r="A359" t="s">
        <v>114</v>
      </c>
      <c r="B359">
        <v>1255.24</v>
      </c>
      <c r="C359">
        <v>1238.82</v>
      </c>
      <c r="D359">
        <v>969.69</v>
      </c>
      <c r="E359">
        <v>960.34900000000005</v>
      </c>
      <c r="F359">
        <v>428.226</v>
      </c>
      <c r="G359">
        <v>1.22641E-2</v>
      </c>
      <c r="H359">
        <v>0.981012</v>
      </c>
      <c r="I359">
        <v>138</v>
      </c>
    </row>
    <row r="360" spans="1:9" x14ac:dyDescent="0.25">
      <c r="A360" t="s">
        <v>114</v>
      </c>
      <c r="B360">
        <v>1258.94</v>
      </c>
      <c r="C360">
        <v>1242.58</v>
      </c>
      <c r="D360">
        <v>967.928</v>
      </c>
      <c r="E360">
        <v>958.53800000000001</v>
      </c>
      <c r="F360">
        <v>427.06</v>
      </c>
      <c r="G360">
        <v>2.65758E-2</v>
      </c>
      <c r="H360">
        <v>0.98100600000000004</v>
      </c>
      <c r="I360">
        <v>128</v>
      </c>
    </row>
    <row r="361" spans="1:9" x14ac:dyDescent="0.25">
      <c r="A361" t="s">
        <v>114</v>
      </c>
      <c r="B361">
        <v>1251.43</v>
      </c>
      <c r="C361">
        <v>1234.6300000000001</v>
      </c>
      <c r="D361">
        <v>966.37900000000002</v>
      </c>
      <c r="E361">
        <v>957.05700000000002</v>
      </c>
      <c r="F361">
        <v>426.19799999999998</v>
      </c>
      <c r="G361">
        <v>1.0866300000000001E-2</v>
      </c>
      <c r="H361">
        <v>0.980958</v>
      </c>
      <c r="I361">
        <v>149</v>
      </c>
    </row>
    <row r="362" spans="1:9" x14ac:dyDescent="0.25">
      <c r="A362" t="s">
        <v>114</v>
      </c>
      <c r="B362">
        <v>1253.25</v>
      </c>
      <c r="C362">
        <v>1236.44</v>
      </c>
      <c r="D362">
        <v>967.399</v>
      </c>
      <c r="E362">
        <v>958.024</v>
      </c>
      <c r="F362">
        <v>425.935</v>
      </c>
      <c r="G362">
        <v>1.08859E-2</v>
      </c>
      <c r="H362">
        <v>0.98544200000000004</v>
      </c>
      <c r="I362">
        <v>131</v>
      </c>
    </row>
    <row r="363" spans="1:9" x14ac:dyDescent="0.25">
      <c r="A363" t="s">
        <v>114</v>
      </c>
      <c r="B363">
        <v>1253.19</v>
      </c>
      <c r="C363">
        <v>1236.44</v>
      </c>
      <c r="D363">
        <v>967.06899999999996</v>
      </c>
      <c r="E363">
        <v>957.69</v>
      </c>
      <c r="F363">
        <v>425.851</v>
      </c>
      <c r="G363">
        <v>1.1571700000000001E-2</v>
      </c>
      <c r="H363">
        <v>0.98100799999999999</v>
      </c>
      <c r="I363">
        <v>131</v>
      </c>
    </row>
    <row r="364" spans="1:9" x14ac:dyDescent="0.25">
      <c r="A364" t="s">
        <v>114</v>
      </c>
      <c r="B364">
        <v>1252.8599999999999</v>
      </c>
      <c r="C364">
        <v>1236.05</v>
      </c>
      <c r="D364">
        <v>967.08900000000006</v>
      </c>
      <c r="E364">
        <v>957.73800000000006</v>
      </c>
      <c r="F364">
        <v>426.166</v>
      </c>
      <c r="G364">
        <v>1.1231400000000001E-2</v>
      </c>
      <c r="H364">
        <v>0.98164399999999996</v>
      </c>
      <c r="I364">
        <v>127</v>
      </c>
    </row>
    <row r="365" spans="1:9" x14ac:dyDescent="0.25">
      <c r="A365" t="s">
        <v>114</v>
      </c>
      <c r="B365">
        <v>1251.3599999999999</v>
      </c>
      <c r="C365">
        <v>1234.51</v>
      </c>
      <c r="D365">
        <v>965.35500000000002</v>
      </c>
      <c r="E365">
        <v>956</v>
      </c>
      <c r="F365">
        <v>426.07600000000002</v>
      </c>
      <c r="G365">
        <v>1.0994E-2</v>
      </c>
      <c r="H365">
        <v>0.98101799999999995</v>
      </c>
      <c r="I365">
        <v>143</v>
      </c>
    </row>
    <row r="366" spans="1:9" x14ac:dyDescent="0.25">
      <c r="A366" t="s">
        <v>114</v>
      </c>
      <c r="B366">
        <v>1250.47</v>
      </c>
      <c r="C366">
        <v>1233.8699999999999</v>
      </c>
      <c r="D366">
        <v>965.745</v>
      </c>
      <c r="E366">
        <v>956.45500000000004</v>
      </c>
      <c r="F366">
        <v>426.17200000000003</v>
      </c>
      <c r="G366">
        <v>1.25673E-2</v>
      </c>
      <c r="H366">
        <v>0.99370400000000003</v>
      </c>
      <c r="I366">
        <v>125</v>
      </c>
    </row>
    <row r="367" spans="1:9" x14ac:dyDescent="0.25">
      <c r="A367" t="s">
        <v>114</v>
      </c>
      <c r="B367">
        <v>1252.08</v>
      </c>
      <c r="C367">
        <v>1235.7</v>
      </c>
      <c r="D367">
        <v>967.08299999999997</v>
      </c>
      <c r="E367">
        <v>957.75800000000004</v>
      </c>
      <c r="F367">
        <v>425.964</v>
      </c>
      <c r="G367">
        <v>1.09041E-2</v>
      </c>
      <c r="H367">
        <v>0.98093200000000003</v>
      </c>
      <c r="I367">
        <v>127</v>
      </c>
    </row>
    <row r="368" spans="1:9" x14ac:dyDescent="0.25">
      <c r="A368" t="s">
        <v>114</v>
      </c>
      <c r="B368">
        <v>1251.68</v>
      </c>
      <c r="C368">
        <v>1235.28</v>
      </c>
      <c r="D368">
        <v>966.02800000000002</v>
      </c>
      <c r="E368">
        <v>956.75199999999995</v>
      </c>
      <c r="F368">
        <v>425.84899999999999</v>
      </c>
      <c r="G368">
        <v>2.1687999999999999E-2</v>
      </c>
      <c r="H368">
        <v>0.980931</v>
      </c>
      <c r="I368">
        <v>103</v>
      </c>
    </row>
    <row r="369" spans="1:9" x14ac:dyDescent="0.25">
      <c r="A369" t="s">
        <v>114</v>
      </c>
      <c r="B369">
        <v>1252.1199999999999</v>
      </c>
      <c r="C369">
        <v>1235.7</v>
      </c>
      <c r="D369">
        <v>966.66600000000005</v>
      </c>
      <c r="E369">
        <v>957.35699999999997</v>
      </c>
      <c r="F369">
        <v>425.91300000000001</v>
      </c>
      <c r="G369">
        <v>1.64266E-2</v>
      </c>
      <c r="H369">
        <v>0.98100200000000004</v>
      </c>
      <c r="I369">
        <v>140</v>
      </c>
    </row>
    <row r="370" spans="1:9" x14ac:dyDescent="0.25">
      <c r="A370" t="s">
        <v>114</v>
      </c>
      <c r="B370">
        <v>1252.03</v>
      </c>
      <c r="C370">
        <v>1235.56</v>
      </c>
      <c r="D370">
        <v>966.69500000000005</v>
      </c>
      <c r="E370">
        <v>957.38800000000003</v>
      </c>
      <c r="F370">
        <v>426.23700000000002</v>
      </c>
      <c r="G370">
        <v>1.9788900000000002E-2</v>
      </c>
      <c r="H370">
        <v>0.98101499999999997</v>
      </c>
      <c r="I370">
        <v>130</v>
      </c>
    </row>
    <row r="371" spans="1:9" x14ac:dyDescent="0.25">
      <c r="A371" t="s">
        <v>114</v>
      </c>
      <c r="B371">
        <v>1250.6199999999999</v>
      </c>
      <c r="C371">
        <v>1234.24</v>
      </c>
      <c r="D371">
        <v>965.69500000000005</v>
      </c>
      <c r="E371">
        <v>956.375</v>
      </c>
      <c r="F371">
        <v>426.00299999999999</v>
      </c>
      <c r="G371">
        <v>1.14298E-2</v>
      </c>
      <c r="H371">
        <v>0.99484600000000001</v>
      </c>
      <c r="I371">
        <v>118</v>
      </c>
    </row>
    <row r="372" spans="1:9" x14ac:dyDescent="0.25">
      <c r="A372" t="s">
        <v>114</v>
      </c>
      <c r="B372">
        <v>1252.43</v>
      </c>
      <c r="C372">
        <v>1235.93</v>
      </c>
      <c r="D372">
        <v>967.31899999999996</v>
      </c>
      <c r="E372">
        <v>957.91</v>
      </c>
      <c r="F372">
        <v>426.14499999999998</v>
      </c>
      <c r="G372">
        <v>1.0925799999999999E-2</v>
      </c>
      <c r="H372">
        <v>0.98101799999999995</v>
      </c>
      <c r="I372">
        <v>143</v>
      </c>
    </row>
    <row r="373" spans="1:9" x14ac:dyDescent="0.25">
      <c r="A373" t="s">
        <v>114</v>
      </c>
      <c r="B373">
        <v>1251.79</v>
      </c>
      <c r="C373">
        <v>1235.44</v>
      </c>
      <c r="D373">
        <v>966.46900000000005</v>
      </c>
      <c r="E373">
        <v>957.13</v>
      </c>
      <c r="F373">
        <v>425.87299999999999</v>
      </c>
      <c r="G373">
        <v>1.1434E-2</v>
      </c>
      <c r="H373">
        <v>0.981016</v>
      </c>
      <c r="I373">
        <v>114</v>
      </c>
    </row>
    <row r="374" spans="1:9" x14ac:dyDescent="0.25">
      <c r="A374" t="s">
        <v>114</v>
      </c>
      <c r="B374">
        <v>1252.8</v>
      </c>
      <c r="C374">
        <v>1236.3900000000001</v>
      </c>
      <c r="D374">
        <v>967.43399999999997</v>
      </c>
      <c r="E374">
        <v>958.09900000000005</v>
      </c>
      <c r="F374">
        <v>425.80500000000001</v>
      </c>
      <c r="G374">
        <v>1.0984799999999999E-2</v>
      </c>
      <c r="H374">
        <v>0.98100500000000002</v>
      </c>
      <c r="I374">
        <v>115</v>
      </c>
    </row>
    <row r="375" spans="1:9" x14ac:dyDescent="0.25">
      <c r="A375" t="s">
        <v>114</v>
      </c>
      <c r="B375">
        <v>1251.3499999999999</v>
      </c>
      <c r="C375">
        <v>1234.97</v>
      </c>
      <c r="D375">
        <v>966.54700000000003</v>
      </c>
      <c r="E375">
        <v>957.21600000000001</v>
      </c>
      <c r="F375">
        <v>425.96</v>
      </c>
      <c r="G375">
        <v>1.46347E-2</v>
      </c>
      <c r="H375">
        <v>0.99470199999999998</v>
      </c>
      <c r="I375">
        <v>140</v>
      </c>
    </row>
    <row r="376" spans="1:9" x14ac:dyDescent="0.25">
      <c r="A376" t="s">
        <v>114</v>
      </c>
      <c r="B376">
        <v>1250.03</v>
      </c>
      <c r="C376">
        <v>1233.6600000000001</v>
      </c>
      <c r="D376">
        <v>966.42100000000005</v>
      </c>
      <c r="E376">
        <v>957.10199999999998</v>
      </c>
      <c r="F376">
        <v>426.05099999999999</v>
      </c>
      <c r="G376">
        <v>1.08678E-2</v>
      </c>
      <c r="H376">
        <v>0.99495699999999998</v>
      </c>
      <c r="I376">
        <v>126</v>
      </c>
    </row>
    <row r="377" spans="1:9" x14ac:dyDescent="0.25">
      <c r="A377" t="s">
        <v>114</v>
      </c>
      <c r="B377">
        <v>1252.17</v>
      </c>
      <c r="C377">
        <v>1235.83</v>
      </c>
      <c r="D377">
        <v>966.68</v>
      </c>
      <c r="E377">
        <v>957.35400000000004</v>
      </c>
      <c r="F377">
        <v>425.99200000000002</v>
      </c>
      <c r="G377">
        <v>1.0872E-2</v>
      </c>
      <c r="H377">
        <v>0.98101799999999995</v>
      </c>
      <c r="I377">
        <v>150</v>
      </c>
    </row>
    <row r="378" spans="1:9" x14ac:dyDescent="0.25">
      <c r="A378" t="s">
        <v>114</v>
      </c>
      <c r="B378">
        <v>1255.9100000000001</v>
      </c>
      <c r="C378">
        <v>1239.52</v>
      </c>
      <c r="D378">
        <v>969.08600000000001</v>
      </c>
      <c r="E378">
        <v>959.77700000000004</v>
      </c>
      <c r="F378">
        <v>426.55099999999999</v>
      </c>
      <c r="G378">
        <v>1.13475E-2</v>
      </c>
      <c r="H378">
        <v>0.98101700000000003</v>
      </c>
      <c r="I378">
        <v>129</v>
      </c>
    </row>
    <row r="379" spans="1:9" x14ac:dyDescent="0.25">
      <c r="A379" t="s">
        <v>114</v>
      </c>
      <c r="B379">
        <v>1252.3499999999999</v>
      </c>
      <c r="C379">
        <v>1235.97</v>
      </c>
      <c r="D379">
        <v>967.42899999999997</v>
      </c>
      <c r="E379">
        <v>958.06399999999996</v>
      </c>
      <c r="F379">
        <v>426.19600000000003</v>
      </c>
      <c r="G379">
        <v>1.0952999999999999E-2</v>
      </c>
      <c r="H379">
        <v>0.98100699999999996</v>
      </c>
      <c r="I379">
        <v>113</v>
      </c>
    </row>
    <row r="380" spans="1:9" x14ac:dyDescent="0.25">
      <c r="A380" t="s">
        <v>114</v>
      </c>
      <c r="B380">
        <v>1251.53</v>
      </c>
      <c r="C380">
        <v>1234.95</v>
      </c>
      <c r="D380">
        <v>965.92700000000002</v>
      </c>
      <c r="E380">
        <v>956.67100000000005</v>
      </c>
      <c r="F380">
        <v>426.14100000000002</v>
      </c>
      <c r="G380">
        <v>1.2175699999999999E-2</v>
      </c>
      <c r="H380">
        <v>0.98101899999999997</v>
      </c>
      <c r="I380">
        <v>143</v>
      </c>
    </row>
    <row r="381" spans="1:9" x14ac:dyDescent="0.25">
      <c r="A381" t="s">
        <v>114</v>
      </c>
      <c r="B381">
        <v>1252.26</v>
      </c>
      <c r="C381">
        <v>1235.78</v>
      </c>
      <c r="D381">
        <v>967.14</v>
      </c>
      <c r="E381">
        <v>957.82600000000002</v>
      </c>
      <c r="F381">
        <v>426.053</v>
      </c>
      <c r="G381">
        <v>1.08644E-2</v>
      </c>
      <c r="H381">
        <v>0.98099099999999995</v>
      </c>
      <c r="I381">
        <v>136</v>
      </c>
    </row>
    <row r="382" spans="1:9" x14ac:dyDescent="0.25">
      <c r="A382" t="s">
        <v>114</v>
      </c>
      <c r="B382">
        <v>1252.3</v>
      </c>
      <c r="C382">
        <v>1235.8800000000001</v>
      </c>
      <c r="D382">
        <v>966.49400000000003</v>
      </c>
      <c r="E382">
        <v>957.20699999999999</v>
      </c>
      <c r="F382">
        <v>425.86200000000002</v>
      </c>
      <c r="G382">
        <v>1.53052E-2</v>
      </c>
      <c r="H382">
        <v>0.98101400000000005</v>
      </c>
      <c r="I382">
        <v>143</v>
      </c>
    </row>
    <row r="383" spans="1:9" x14ac:dyDescent="0.25">
      <c r="A383" t="s">
        <v>114</v>
      </c>
      <c r="B383">
        <v>1252.25</v>
      </c>
      <c r="C383">
        <v>1235.82</v>
      </c>
      <c r="D383">
        <v>966.78300000000002</v>
      </c>
      <c r="E383">
        <v>957.49400000000003</v>
      </c>
      <c r="F383">
        <v>425.791</v>
      </c>
      <c r="G383">
        <v>1.09874E-2</v>
      </c>
      <c r="H383">
        <v>0.98101499999999997</v>
      </c>
      <c r="I383">
        <v>136</v>
      </c>
    </row>
    <row r="384" spans="1:9" x14ac:dyDescent="0.25">
      <c r="A384" t="s">
        <v>114</v>
      </c>
      <c r="B384">
        <v>1251.49</v>
      </c>
      <c r="C384">
        <v>1235.0899999999999</v>
      </c>
      <c r="D384">
        <v>966.399</v>
      </c>
      <c r="E384">
        <v>957.072</v>
      </c>
      <c r="F384">
        <v>425.93200000000002</v>
      </c>
      <c r="G384">
        <v>1.23036E-2</v>
      </c>
      <c r="H384">
        <v>0.987676</v>
      </c>
      <c r="I384">
        <v>137</v>
      </c>
    </row>
    <row r="385" spans="1:25" x14ac:dyDescent="0.25">
      <c r="A385" t="s">
        <v>114</v>
      </c>
      <c r="B385">
        <v>1252.45</v>
      </c>
      <c r="C385">
        <v>1235.99</v>
      </c>
      <c r="D385">
        <v>967.01099999999997</v>
      </c>
      <c r="E385">
        <v>957.68700000000001</v>
      </c>
      <c r="F385">
        <v>426.363</v>
      </c>
      <c r="G385">
        <v>1.0869999999999999E-2</v>
      </c>
      <c r="H385">
        <v>0.98100200000000004</v>
      </c>
      <c r="I385">
        <v>149</v>
      </c>
    </row>
    <row r="386" spans="1:25" x14ac:dyDescent="0.25">
      <c r="A386" t="s">
        <v>114</v>
      </c>
      <c r="B386">
        <v>1250.8499999999999</v>
      </c>
      <c r="C386">
        <v>1234.46</v>
      </c>
      <c r="D386">
        <v>965.72799999999995</v>
      </c>
      <c r="E386">
        <v>956.40099999999995</v>
      </c>
      <c r="F386">
        <v>426.15499999999997</v>
      </c>
      <c r="G386">
        <v>1.09587E-2</v>
      </c>
      <c r="H386">
        <v>0.98101400000000005</v>
      </c>
      <c r="I386">
        <v>179</v>
      </c>
    </row>
    <row r="387" spans="1:25" x14ac:dyDescent="0.25">
      <c r="A387" t="s">
        <v>114</v>
      </c>
      <c r="B387">
        <v>1251.8499999999999</v>
      </c>
      <c r="C387">
        <v>1235.3800000000001</v>
      </c>
      <c r="D387">
        <v>966.03499999999997</v>
      </c>
      <c r="E387">
        <v>956.70399999999995</v>
      </c>
      <c r="F387">
        <v>425.88799999999998</v>
      </c>
      <c r="G387">
        <v>1.09701E-2</v>
      </c>
      <c r="H387">
        <v>0.981124</v>
      </c>
      <c r="I387">
        <v>127</v>
      </c>
    </row>
    <row r="388" spans="1:25" x14ac:dyDescent="0.25">
      <c r="A388" t="s">
        <v>114</v>
      </c>
      <c r="B388">
        <v>1253.3699999999999</v>
      </c>
      <c r="C388">
        <v>1236.46</v>
      </c>
      <c r="D388">
        <v>967.322</v>
      </c>
      <c r="E388">
        <v>958.00800000000004</v>
      </c>
      <c r="F388">
        <v>426.02499999999998</v>
      </c>
      <c r="G388">
        <v>1.2083200000000001E-2</v>
      </c>
      <c r="H388">
        <v>0.98101899999999997</v>
      </c>
      <c r="I388">
        <v>154</v>
      </c>
    </row>
    <row r="389" spans="1:25" x14ac:dyDescent="0.25">
      <c r="A389" t="s">
        <v>114</v>
      </c>
      <c r="B389">
        <v>1252.69</v>
      </c>
      <c r="C389">
        <v>1235.74</v>
      </c>
      <c r="D389">
        <v>967.55600000000004</v>
      </c>
      <c r="E389">
        <v>958.17600000000004</v>
      </c>
      <c r="F389">
        <v>426.2</v>
      </c>
      <c r="G389">
        <v>1.08588E-2</v>
      </c>
      <c r="H389">
        <v>0.98101899999999997</v>
      </c>
      <c r="I389">
        <v>133</v>
      </c>
    </row>
    <row r="390" spans="1:25" x14ac:dyDescent="0.25">
      <c r="A390" t="s">
        <v>114</v>
      </c>
      <c r="B390">
        <v>1252.95</v>
      </c>
      <c r="C390">
        <v>1236.0899999999999</v>
      </c>
      <c r="D390">
        <v>966.92700000000002</v>
      </c>
      <c r="E390">
        <v>957.58</v>
      </c>
      <c r="F390">
        <v>425.81</v>
      </c>
      <c r="G390">
        <v>1.0949E-2</v>
      </c>
      <c r="H390">
        <v>0.98097400000000001</v>
      </c>
      <c r="I390">
        <v>139</v>
      </c>
    </row>
    <row r="391" spans="1:25" x14ac:dyDescent="0.25">
      <c r="A391" t="s">
        <v>114</v>
      </c>
      <c r="B391">
        <v>1251.8800000000001</v>
      </c>
      <c r="C391">
        <v>1234.99</v>
      </c>
      <c r="D391">
        <v>965.42700000000002</v>
      </c>
      <c r="E391">
        <v>956.05899999999997</v>
      </c>
      <c r="F391">
        <v>425.98399999999998</v>
      </c>
      <c r="G391">
        <v>1.1161900000000001E-2</v>
      </c>
      <c r="H391">
        <v>0.98097299999999998</v>
      </c>
      <c r="I391">
        <v>125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1251.57</v>
      </c>
      <c r="C392">
        <v>1234.79</v>
      </c>
      <c r="D392">
        <v>966.56500000000005</v>
      </c>
      <c r="E392">
        <v>957.18100000000004</v>
      </c>
      <c r="F392">
        <v>426.13400000000001</v>
      </c>
      <c r="G392">
        <v>1.22507E-2</v>
      </c>
      <c r="H392">
        <v>0.99501300000000004</v>
      </c>
      <c r="I392">
        <v>149</v>
      </c>
      <c r="R392">
        <f>AVERAGE(B343:B392)</f>
        <v>1253.0068000000001</v>
      </c>
      <c r="S392">
        <f>AVERAGE(C343:C392)</f>
        <v>1236.4717999999996</v>
      </c>
      <c r="U392">
        <f>_xlfn.VAR.P(B343:B392)</f>
        <v>5.3956137600000451</v>
      </c>
      <c r="V392">
        <f>_xlfn.VAR.P(C343:C392)</f>
        <v>5.437626759999997</v>
      </c>
      <c r="X392">
        <f>1.96*SQRT(U392)/50</f>
        <v>9.1055565058740198E-2</v>
      </c>
      <c r="Y392">
        <f>1.96*SQRT(V392)/50</f>
        <v>9.1409380177782593E-2</v>
      </c>
    </row>
    <row r="393" spans="1:25" x14ac:dyDescent="0.25">
      <c r="A393" t="s">
        <v>114</v>
      </c>
      <c r="B393">
        <v>62658.252383999999</v>
      </c>
      <c r="C393" t="s">
        <v>37</v>
      </c>
    </row>
    <row r="394" spans="1:25" x14ac:dyDescent="0.25">
      <c r="A394" t="s">
        <v>115</v>
      </c>
      <c r="B394">
        <v>1248.45</v>
      </c>
      <c r="C394">
        <v>0</v>
      </c>
      <c r="D394">
        <v>0</v>
      </c>
      <c r="E394">
        <v>0</v>
      </c>
      <c r="F394">
        <v>0</v>
      </c>
      <c r="G394">
        <v>1.0860399999999999E-2</v>
      </c>
      <c r="H394">
        <v>0.98096700000000003</v>
      </c>
      <c r="I394">
        <v>162</v>
      </c>
    </row>
    <row r="395" spans="1:25" x14ac:dyDescent="0.25">
      <c r="A395" t="s">
        <v>115</v>
      </c>
      <c r="B395">
        <v>1251.43</v>
      </c>
      <c r="C395">
        <v>0</v>
      </c>
      <c r="D395">
        <v>0</v>
      </c>
      <c r="E395">
        <v>0</v>
      </c>
      <c r="F395">
        <v>0</v>
      </c>
      <c r="G395">
        <v>1.22588E-2</v>
      </c>
      <c r="H395">
        <v>0.98097699999999999</v>
      </c>
      <c r="I395">
        <v>174</v>
      </c>
    </row>
    <row r="396" spans="1:25" x14ac:dyDescent="0.25">
      <c r="A396" t="s">
        <v>115</v>
      </c>
      <c r="B396">
        <v>1249.4000000000001</v>
      </c>
      <c r="C396">
        <v>0</v>
      </c>
      <c r="D396">
        <v>0</v>
      </c>
      <c r="E396">
        <v>0</v>
      </c>
      <c r="F396">
        <v>0</v>
      </c>
      <c r="G396">
        <v>1.10641E-2</v>
      </c>
      <c r="H396">
        <v>0.99394899999999997</v>
      </c>
      <c r="I396">
        <v>178</v>
      </c>
    </row>
    <row r="397" spans="1:25" x14ac:dyDescent="0.25">
      <c r="A397" t="s">
        <v>115</v>
      </c>
      <c r="B397">
        <v>1258.47</v>
      </c>
      <c r="C397">
        <v>0</v>
      </c>
      <c r="D397">
        <v>0</v>
      </c>
      <c r="E397">
        <v>0</v>
      </c>
      <c r="F397">
        <v>0</v>
      </c>
      <c r="G397">
        <v>1.08973E-2</v>
      </c>
      <c r="H397">
        <v>0.981016</v>
      </c>
      <c r="I397">
        <v>170</v>
      </c>
    </row>
    <row r="398" spans="1:25" x14ac:dyDescent="0.25">
      <c r="A398" t="s">
        <v>115</v>
      </c>
      <c r="B398">
        <v>1251.67</v>
      </c>
      <c r="C398">
        <v>0</v>
      </c>
      <c r="D398">
        <v>0</v>
      </c>
      <c r="E398">
        <v>0</v>
      </c>
      <c r="F398">
        <v>0</v>
      </c>
      <c r="G398">
        <v>1.0873499999999999E-2</v>
      </c>
      <c r="H398">
        <v>0.98101899999999997</v>
      </c>
      <c r="I398">
        <v>184</v>
      </c>
    </row>
    <row r="399" spans="1:25" x14ac:dyDescent="0.25">
      <c r="A399" t="s">
        <v>115</v>
      </c>
      <c r="B399">
        <v>1252.0999999999999</v>
      </c>
      <c r="C399">
        <v>0</v>
      </c>
      <c r="D399">
        <v>0</v>
      </c>
      <c r="E399">
        <v>0</v>
      </c>
      <c r="F399">
        <v>0</v>
      </c>
      <c r="G399">
        <v>1.5829900000000001E-2</v>
      </c>
      <c r="H399">
        <v>0.98100900000000002</v>
      </c>
      <c r="I399">
        <v>158</v>
      </c>
    </row>
    <row r="400" spans="1:25" x14ac:dyDescent="0.25">
      <c r="A400" t="s">
        <v>115</v>
      </c>
      <c r="B400">
        <v>1250.5</v>
      </c>
      <c r="C400">
        <v>0</v>
      </c>
      <c r="D400">
        <v>0</v>
      </c>
      <c r="E400">
        <v>0</v>
      </c>
      <c r="F400">
        <v>0</v>
      </c>
      <c r="G400">
        <v>1.10359E-2</v>
      </c>
      <c r="H400">
        <v>0.98101700000000003</v>
      </c>
      <c r="I400">
        <v>173</v>
      </c>
    </row>
    <row r="401" spans="1:9" x14ac:dyDescent="0.25">
      <c r="A401" t="s">
        <v>115</v>
      </c>
      <c r="B401">
        <v>1253.98</v>
      </c>
      <c r="C401">
        <v>0</v>
      </c>
      <c r="D401">
        <v>0</v>
      </c>
      <c r="E401">
        <v>0</v>
      </c>
      <c r="F401">
        <v>0</v>
      </c>
      <c r="G401">
        <v>1.1513499999999999E-2</v>
      </c>
      <c r="H401">
        <v>0.98097000000000001</v>
      </c>
      <c r="I401">
        <v>187</v>
      </c>
    </row>
    <row r="402" spans="1:9" x14ac:dyDescent="0.25">
      <c r="A402" t="s">
        <v>115</v>
      </c>
      <c r="B402">
        <v>1246.44</v>
      </c>
      <c r="C402">
        <v>0</v>
      </c>
      <c r="D402">
        <v>0</v>
      </c>
      <c r="E402">
        <v>0</v>
      </c>
      <c r="F402">
        <v>0</v>
      </c>
      <c r="G402">
        <v>1.11631E-2</v>
      </c>
      <c r="H402">
        <v>0.99485199999999996</v>
      </c>
      <c r="I402">
        <v>174</v>
      </c>
    </row>
    <row r="403" spans="1:9" x14ac:dyDescent="0.25">
      <c r="A403" t="s">
        <v>115</v>
      </c>
      <c r="B403">
        <v>1251.42</v>
      </c>
      <c r="C403">
        <v>0</v>
      </c>
      <c r="D403">
        <v>0</v>
      </c>
      <c r="E403">
        <v>0</v>
      </c>
      <c r="F403">
        <v>0</v>
      </c>
      <c r="G403">
        <v>1.11564E-2</v>
      </c>
      <c r="H403">
        <v>0.981016</v>
      </c>
      <c r="I403">
        <v>154</v>
      </c>
    </row>
    <row r="404" spans="1:9" x14ac:dyDescent="0.25">
      <c r="A404" t="s">
        <v>115</v>
      </c>
      <c r="B404">
        <v>1249.76</v>
      </c>
      <c r="C404">
        <v>0</v>
      </c>
      <c r="D404">
        <v>0</v>
      </c>
      <c r="E404">
        <v>0</v>
      </c>
      <c r="F404">
        <v>0</v>
      </c>
      <c r="G404">
        <v>1.1113400000000001E-2</v>
      </c>
      <c r="H404">
        <v>0.98096099999999997</v>
      </c>
      <c r="I404">
        <v>152</v>
      </c>
    </row>
    <row r="405" spans="1:9" x14ac:dyDescent="0.25">
      <c r="A405" t="s">
        <v>115</v>
      </c>
      <c r="B405">
        <v>1255.23</v>
      </c>
      <c r="C405">
        <v>0</v>
      </c>
      <c r="D405">
        <v>0</v>
      </c>
      <c r="E405">
        <v>0</v>
      </c>
      <c r="F405">
        <v>0</v>
      </c>
      <c r="G405">
        <v>1.09639E-2</v>
      </c>
      <c r="H405">
        <v>0.98101000000000005</v>
      </c>
      <c r="I405">
        <v>197</v>
      </c>
    </row>
    <row r="406" spans="1:9" x14ac:dyDescent="0.25">
      <c r="A406" t="s">
        <v>115</v>
      </c>
      <c r="B406">
        <v>1251.3699999999999</v>
      </c>
      <c r="C406">
        <v>0</v>
      </c>
      <c r="D406">
        <v>0</v>
      </c>
      <c r="E406">
        <v>0</v>
      </c>
      <c r="F406">
        <v>0</v>
      </c>
      <c r="G406">
        <v>1.1294500000000001E-2</v>
      </c>
      <c r="H406">
        <v>0.98096300000000003</v>
      </c>
      <c r="I406">
        <v>170</v>
      </c>
    </row>
    <row r="407" spans="1:9" x14ac:dyDescent="0.25">
      <c r="A407" t="s">
        <v>115</v>
      </c>
      <c r="B407">
        <v>1247.6199999999999</v>
      </c>
      <c r="C407">
        <v>0</v>
      </c>
      <c r="D407">
        <v>0</v>
      </c>
      <c r="E407">
        <v>0</v>
      </c>
      <c r="F407">
        <v>0</v>
      </c>
      <c r="G407">
        <v>1.11138E-2</v>
      </c>
      <c r="H407">
        <v>0.98101700000000003</v>
      </c>
      <c r="I407">
        <v>153</v>
      </c>
    </row>
    <row r="408" spans="1:9" x14ac:dyDescent="0.25">
      <c r="A408" t="s">
        <v>115</v>
      </c>
      <c r="B408">
        <v>1249.06</v>
      </c>
      <c r="C408">
        <v>0</v>
      </c>
      <c r="D408">
        <v>0</v>
      </c>
      <c r="E408">
        <v>0</v>
      </c>
      <c r="F408">
        <v>0</v>
      </c>
      <c r="G408">
        <v>1.08965E-2</v>
      </c>
      <c r="H408">
        <v>0.98097599999999996</v>
      </c>
      <c r="I408">
        <v>161</v>
      </c>
    </row>
    <row r="409" spans="1:9" x14ac:dyDescent="0.25">
      <c r="A409" t="s">
        <v>115</v>
      </c>
      <c r="B409">
        <v>1251.24</v>
      </c>
      <c r="C409">
        <v>0</v>
      </c>
      <c r="D409">
        <v>0</v>
      </c>
      <c r="E409">
        <v>0</v>
      </c>
      <c r="F409">
        <v>0</v>
      </c>
      <c r="G409">
        <v>1.08985E-2</v>
      </c>
      <c r="H409">
        <v>0.98101700000000003</v>
      </c>
      <c r="I409">
        <v>176</v>
      </c>
    </row>
    <row r="410" spans="1:9" x14ac:dyDescent="0.25">
      <c r="A410" t="s">
        <v>115</v>
      </c>
      <c r="B410">
        <v>1249.52</v>
      </c>
      <c r="C410">
        <v>0</v>
      </c>
      <c r="D410">
        <v>0</v>
      </c>
      <c r="E410">
        <v>0</v>
      </c>
      <c r="F410">
        <v>0</v>
      </c>
      <c r="G410">
        <v>1.12537E-2</v>
      </c>
      <c r="H410">
        <v>0.98101799999999995</v>
      </c>
      <c r="I410">
        <v>157</v>
      </c>
    </row>
    <row r="411" spans="1:9" x14ac:dyDescent="0.25">
      <c r="A411" t="s">
        <v>115</v>
      </c>
      <c r="B411">
        <v>1253.7</v>
      </c>
      <c r="C411">
        <v>0</v>
      </c>
      <c r="D411">
        <v>0</v>
      </c>
      <c r="E411">
        <v>0</v>
      </c>
      <c r="F411">
        <v>0</v>
      </c>
      <c r="G411">
        <v>1.1332699999999999E-2</v>
      </c>
      <c r="H411">
        <v>0.98101899999999997</v>
      </c>
      <c r="I411">
        <v>152</v>
      </c>
    </row>
    <row r="412" spans="1:9" x14ac:dyDescent="0.25">
      <c r="A412" t="s">
        <v>115</v>
      </c>
      <c r="B412">
        <v>1253.49</v>
      </c>
      <c r="C412">
        <v>0</v>
      </c>
      <c r="D412">
        <v>0</v>
      </c>
      <c r="E412">
        <v>0</v>
      </c>
      <c r="F412">
        <v>0</v>
      </c>
      <c r="G412">
        <v>1.09899E-2</v>
      </c>
      <c r="H412">
        <v>0.98092699999999999</v>
      </c>
      <c r="I412">
        <v>167</v>
      </c>
    </row>
    <row r="413" spans="1:9" x14ac:dyDescent="0.25">
      <c r="A413" t="s">
        <v>115</v>
      </c>
      <c r="B413">
        <v>1249.24</v>
      </c>
      <c r="C413">
        <v>0</v>
      </c>
      <c r="D413">
        <v>0</v>
      </c>
      <c r="E413">
        <v>0</v>
      </c>
      <c r="F413">
        <v>0</v>
      </c>
      <c r="G413">
        <v>1.09198E-2</v>
      </c>
      <c r="H413">
        <v>0.98095299999999996</v>
      </c>
      <c r="I413">
        <v>156</v>
      </c>
    </row>
    <row r="414" spans="1:9" x14ac:dyDescent="0.25">
      <c r="A414" t="s">
        <v>115</v>
      </c>
      <c r="B414">
        <v>1250.05</v>
      </c>
      <c r="C414">
        <v>0</v>
      </c>
      <c r="D414">
        <v>0</v>
      </c>
      <c r="E414">
        <v>0</v>
      </c>
      <c r="F414">
        <v>0</v>
      </c>
      <c r="G414">
        <v>1.1150999999999999E-2</v>
      </c>
      <c r="H414">
        <v>0.980989</v>
      </c>
      <c r="I414">
        <v>155</v>
      </c>
    </row>
    <row r="415" spans="1:9" x14ac:dyDescent="0.25">
      <c r="A415" t="s">
        <v>115</v>
      </c>
      <c r="B415">
        <v>1248.76</v>
      </c>
      <c r="C415">
        <v>0</v>
      </c>
      <c r="D415">
        <v>0</v>
      </c>
      <c r="E415">
        <v>0</v>
      </c>
      <c r="F415">
        <v>0</v>
      </c>
      <c r="G415">
        <v>1.09307E-2</v>
      </c>
      <c r="H415">
        <v>0.98101899999999997</v>
      </c>
      <c r="I415">
        <v>178</v>
      </c>
    </row>
    <row r="416" spans="1:9" x14ac:dyDescent="0.25">
      <c r="A416" t="s">
        <v>115</v>
      </c>
      <c r="B416">
        <v>1255.96</v>
      </c>
      <c r="C416">
        <v>0</v>
      </c>
      <c r="D416">
        <v>0</v>
      </c>
      <c r="E416">
        <v>0</v>
      </c>
      <c r="F416">
        <v>0</v>
      </c>
      <c r="G416">
        <v>1.7103299999999998E-2</v>
      </c>
      <c r="H416">
        <v>0.98092400000000002</v>
      </c>
      <c r="I416">
        <v>181</v>
      </c>
    </row>
    <row r="417" spans="1:9" x14ac:dyDescent="0.25">
      <c r="A417" t="s">
        <v>115</v>
      </c>
      <c r="B417">
        <v>1247.8800000000001</v>
      </c>
      <c r="C417">
        <v>0</v>
      </c>
      <c r="D417">
        <v>0</v>
      </c>
      <c r="E417">
        <v>0</v>
      </c>
      <c r="F417">
        <v>0</v>
      </c>
      <c r="G417">
        <v>1.8051899999999999E-2</v>
      </c>
      <c r="H417">
        <v>0.98037799999999997</v>
      </c>
      <c r="I417">
        <v>170</v>
      </c>
    </row>
    <row r="418" spans="1:9" x14ac:dyDescent="0.25">
      <c r="A418" t="s">
        <v>115</v>
      </c>
      <c r="B418">
        <v>1246.04</v>
      </c>
      <c r="C418">
        <v>0</v>
      </c>
      <c r="D418">
        <v>0</v>
      </c>
      <c r="E418">
        <v>0</v>
      </c>
      <c r="F418">
        <v>0</v>
      </c>
      <c r="G418">
        <v>1.24312E-2</v>
      </c>
      <c r="H418">
        <v>0.98101700000000003</v>
      </c>
      <c r="I418">
        <v>166</v>
      </c>
    </row>
    <row r="419" spans="1:9" x14ac:dyDescent="0.25">
      <c r="A419" t="s">
        <v>115</v>
      </c>
      <c r="B419">
        <v>1257.92</v>
      </c>
      <c r="C419">
        <v>0</v>
      </c>
      <c r="D419">
        <v>0</v>
      </c>
      <c r="E419">
        <v>0</v>
      </c>
      <c r="F419">
        <v>0</v>
      </c>
      <c r="G419">
        <v>1.10002E-2</v>
      </c>
      <c r="H419">
        <v>0.98101899999999997</v>
      </c>
      <c r="I419">
        <v>168</v>
      </c>
    </row>
    <row r="420" spans="1:9" x14ac:dyDescent="0.25">
      <c r="A420" t="s">
        <v>115</v>
      </c>
      <c r="B420">
        <v>1252.8599999999999</v>
      </c>
      <c r="C420">
        <v>0</v>
      </c>
      <c r="D420">
        <v>0</v>
      </c>
      <c r="E420">
        <v>0</v>
      </c>
      <c r="F420">
        <v>0</v>
      </c>
      <c r="G420">
        <v>1.08909E-2</v>
      </c>
      <c r="H420">
        <v>0.99478900000000003</v>
      </c>
      <c r="I420">
        <v>168</v>
      </c>
    </row>
    <row r="421" spans="1:9" x14ac:dyDescent="0.25">
      <c r="A421" t="s">
        <v>115</v>
      </c>
      <c r="B421">
        <v>1249.02</v>
      </c>
      <c r="C421">
        <v>0</v>
      </c>
      <c r="D421">
        <v>0</v>
      </c>
      <c r="E421">
        <v>0</v>
      </c>
      <c r="F421">
        <v>0</v>
      </c>
      <c r="G421">
        <v>1.09275E-2</v>
      </c>
      <c r="H421">
        <v>0.980989</v>
      </c>
      <c r="I421">
        <v>175</v>
      </c>
    </row>
    <row r="422" spans="1:9" x14ac:dyDescent="0.25">
      <c r="A422" t="s">
        <v>115</v>
      </c>
      <c r="B422">
        <v>1247.6099999999999</v>
      </c>
      <c r="C422">
        <v>0</v>
      </c>
      <c r="D422">
        <v>0</v>
      </c>
      <c r="E422">
        <v>0</v>
      </c>
      <c r="F422">
        <v>0</v>
      </c>
      <c r="G422">
        <v>1.11947E-2</v>
      </c>
      <c r="H422">
        <v>0.98100299999999996</v>
      </c>
      <c r="I422">
        <v>178</v>
      </c>
    </row>
    <row r="423" spans="1:9" x14ac:dyDescent="0.25">
      <c r="A423" t="s">
        <v>115</v>
      </c>
      <c r="B423">
        <v>1251.33</v>
      </c>
      <c r="C423">
        <v>0</v>
      </c>
      <c r="D423">
        <v>0</v>
      </c>
      <c r="E423">
        <v>0</v>
      </c>
      <c r="F423">
        <v>0</v>
      </c>
      <c r="G423">
        <v>1.08729E-2</v>
      </c>
      <c r="H423">
        <v>0.98101400000000005</v>
      </c>
      <c r="I423">
        <v>151</v>
      </c>
    </row>
    <row r="424" spans="1:9" x14ac:dyDescent="0.25">
      <c r="A424" t="s">
        <v>115</v>
      </c>
      <c r="B424">
        <v>1252.96</v>
      </c>
      <c r="C424">
        <v>0</v>
      </c>
      <c r="D424">
        <v>0</v>
      </c>
      <c r="E424">
        <v>0</v>
      </c>
      <c r="F424">
        <v>0</v>
      </c>
      <c r="G424">
        <v>1.09184E-2</v>
      </c>
      <c r="H424">
        <v>0.98097999999999996</v>
      </c>
      <c r="I424">
        <v>160</v>
      </c>
    </row>
    <row r="425" spans="1:9" x14ac:dyDescent="0.25">
      <c r="A425" t="s">
        <v>115</v>
      </c>
      <c r="B425">
        <v>1248.3699999999999</v>
      </c>
      <c r="C425">
        <v>0</v>
      </c>
      <c r="D425">
        <v>0</v>
      </c>
      <c r="E425">
        <v>0</v>
      </c>
      <c r="F425">
        <v>0</v>
      </c>
      <c r="G425">
        <v>1.08611E-2</v>
      </c>
      <c r="H425">
        <v>0.98092999999999997</v>
      </c>
      <c r="I425">
        <v>172</v>
      </c>
    </row>
    <row r="426" spans="1:9" x14ac:dyDescent="0.25">
      <c r="A426" t="s">
        <v>115</v>
      </c>
      <c r="B426">
        <v>1251.17</v>
      </c>
      <c r="C426">
        <v>0</v>
      </c>
      <c r="D426">
        <v>0</v>
      </c>
      <c r="E426">
        <v>0</v>
      </c>
      <c r="F426">
        <v>0</v>
      </c>
      <c r="G426">
        <v>2.9038700000000001E-2</v>
      </c>
      <c r="H426">
        <v>0.98090200000000005</v>
      </c>
      <c r="I426">
        <v>195</v>
      </c>
    </row>
    <row r="427" spans="1:9" x14ac:dyDescent="0.25">
      <c r="A427" t="s">
        <v>115</v>
      </c>
      <c r="B427">
        <v>1248.44</v>
      </c>
      <c r="C427">
        <v>0</v>
      </c>
      <c r="D427">
        <v>0</v>
      </c>
      <c r="E427">
        <v>0</v>
      </c>
      <c r="F427">
        <v>0</v>
      </c>
      <c r="G427">
        <v>1.2486000000000001E-2</v>
      </c>
      <c r="H427">
        <v>0.98101799999999995</v>
      </c>
      <c r="I427">
        <v>165</v>
      </c>
    </row>
    <row r="428" spans="1:9" x14ac:dyDescent="0.25">
      <c r="A428" t="s">
        <v>115</v>
      </c>
      <c r="B428">
        <v>1252.55</v>
      </c>
      <c r="C428">
        <v>0</v>
      </c>
      <c r="D428">
        <v>0</v>
      </c>
      <c r="E428">
        <v>0</v>
      </c>
      <c r="F428">
        <v>0</v>
      </c>
      <c r="G428">
        <v>1.086E-2</v>
      </c>
      <c r="H428">
        <v>0.98101400000000005</v>
      </c>
      <c r="I428">
        <v>188</v>
      </c>
    </row>
    <row r="429" spans="1:9" x14ac:dyDescent="0.25">
      <c r="A429" t="s">
        <v>115</v>
      </c>
      <c r="B429">
        <v>1255.21</v>
      </c>
      <c r="C429">
        <v>0</v>
      </c>
      <c r="D429">
        <v>0</v>
      </c>
      <c r="E429">
        <v>0</v>
      </c>
      <c r="F429">
        <v>0</v>
      </c>
      <c r="G429">
        <v>1.1133799999999999E-2</v>
      </c>
      <c r="H429">
        <v>0.98862499999999998</v>
      </c>
      <c r="I429">
        <v>165</v>
      </c>
    </row>
    <row r="430" spans="1:9" x14ac:dyDescent="0.25">
      <c r="A430" t="s">
        <v>115</v>
      </c>
      <c r="B430">
        <v>1248.8800000000001</v>
      </c>
      <c r="C430">
        <v>0</v>
      </c>
      <c r="D430">
        <v>0</v>
      </c>
      <c r="E430">
        <v>0</v>
      </c>
      <c r="F430">
        <v>0</v>
      </c>
      <c r="G430">
        <v>1.1355000000000001E-2</v>
      </c>
      <c r="H430">
        <v>0.98101899999999997</v>
      </c>
      <c r="I430">
        <v>173</v>
      </c>
    </row>
    <row r="431" spans="1:9" x14ac:dyDescent="0.25">
      <c r="A431" t="s">
        <v>115</v>
      </c>
      <c r="B431">
        <v>1249.58</v>
      </c>
      <c r="C431">
        <v>0</v>
      </c>
      <c r="D431">
        <v>0</v>
      </c>
      <c r="E431">
        <v>0</v>
      </c>
      <c r="F431">
        <v>0</v>
      </c>
      <c r="G431">
        <v>2.2003000000000002E-2</v>
      </c>
      <c r="H431">
        <v>0.98089400000000004</v>
      </c>
      <c r="I431">
        <v>190</v>
      </c>
    </row>
    <row r="432" spans="1:9" x14ac:dyDescent="0.25">
      <c r="A432" t="s">
        <v>115</v>
      </c>
      <c r="B432">
        <v>1249.1199999999999</v>
      </c>
      <c r="C432">
        <v>0</v>
      </c>
      <c r="D432">
        <v>0</v>
      </c>
      <c r="E432">
        <v>0</v>
      </c>
      <c r="F432">
        <v>0</v>
      </c>
      <c r="G432">
        <v>1.44633E-2</v>
      </c>
      <c r="H432">
        <v>0.981012</v>
      </c>
      <c r="I432">
        <v>167</v>
      </c>
    </row>
    <row r="433" spans="1:25" x14ac:dyDescent="0.25">
      <c r="A433" t="s">
        <v>115</v>
      </c>
      <c r="B433">
        <v>1250.02</v>
      </c>
      <c r="C433">
        <v>0</v>
      </c>
      <c r="D433">
        <v>0</v>
      </c>
      <c r="E433">
        <v>0</v>
      </c>
      <c r="F433">
        <v>0</v>
      </c>
      <c r="G433">
        <v>1.0857199999999999E-2</v>
      </c>
      <c r="H433">
        <v>0.98177199999999998</v>
      </c>
      <c r="I433">
        <v>164</v>
      </c>
    </row>
    <row r="434" spans="1:25" x14ac:dyDescent="0.25">
      <c r="A434" t="s">
        <v>115</v>
      </c>
      <c r="B434">
        <v>1246.46</v>
      </c>
      <c r="C434">
        <v>0</v>
      </c>
      <c r="D434">
        <v>0</v>
      </c>
      <c r="E434">
        <v>0</v>
      </c>
      <c r="F434">
        <v>0</v>
      </c>
      <c r="G434">
        <v>1.1812700000000001E-2</v>
      </c>
      <c r="H434">
        <v>0.98467800000000005</v>
      </c>
      <c r="I434">
        <v>164</v>
      </c>
    </row>
    <row r="435" spans="1:25" x14ac:dyDescent="0.25">
      <c r="A435" t="s">
        <v>115</v>
      </c>
      <c r="B435">
        <v>1254.07</v>
      </c>
      <c r="C435">
        <v>0</v>
      </c>
      <c r="D435">
        <v>0</v>
      </c>
      <c r="E435">
        <v>0</v>
      </c>
      <c r="F435">
        <v>0</v>
      </c>
      <c r="G435">
        <v>1.26531E-2</v>
      </c>
      <c r="H435">
        <v>0.98101000000000005</v>
      </c>
      <c r="I435">
        <v>181</v>
      </c>
    </row>
    <row r="436" spans="1:25" x14ac:dyDescent="0.25">
      <c r="A436" t="s">
        <v>115</v>
      </c>
      <c r="B436">
        <v>1252.82</v>
      </c>
      <c r="C436">
        <v>0</v>
      </c>
      <c r="D436">
        <v>0</v>
      </c>
      <c r="E436">
        <v>0</v>
      </c>
      <c r="F436">
        <v>0</v>
      </c>
      <c r="G436">
        <v>1.08632E-2</v>
      </c>
      <c r="H436">
        <v>0.98101000000000005</v>
      </c>
      <c r="I436">
        <v>164</v>
      </c>
    </row>
    <row r="437" spans="1:25" x14ac:dyDescent="0.25">
      <c r="A437" t="s">
        <v>115</v>
      </c>
      <c r="B437">
        <v>1252.43</v>
      </c>
      <c r="C437">
        <v>0</v>
      </c>
      <c r="D437">
        <v>0</v>
      </c>
      <c r="E437">
        <v>0</v>
      </c>
      <c r="F437">
        <v>0</v>
      </c>
      <c r="G437">
        <v>1.0929400000000001E-2</v>
      </c>
      <c r="H437">
        <v>0.99341900000000005</v>
      </c>
      <c r="I437">
        <v>161</v>
      </c>
    </row>
    <row r="438" spans="1:25" x14ac:dyDescent="0.25">
      <c r="A438" t="s">
        <v>115</v>
      </c>
      <c r="B438">
        <v>1248.55</v>
      </c>
      <c r="C438">
        <v>0</v>
      </c>
      <c r="D438">
        <v>0</v>
      </c>
      <c r="E438">
        <v>0</v>
      </c>
      <c r="F438">
        <v>0</v>
      </c>
      <c r="G438">
        <v>1.0991900000000001E-2</v>
      </c>
      <c r="H438">
        <v>0.98098300000000005</v>
      </c>
      <c r="I438">
        <v>158</v>
      </c>
    </row>
    <row r="439" spans="1:25" x14ac:dyDescent="0.25">
      <c r="A439" t="s">
        <v>115</v>
      </c>
      <c r="B439">
        <v>1247.56</v>
      </c>
      <c r="C439">
        <v>0</v>
      </c>
      <c r="D439">
        <v>0</v>
      </c>
      <c r="E439">
        <v>0</v>
      </c>
      <c r="F439">
        <v>0</v>
      </c>
      <c r="G439">
        <v>1.1793E-2</v>
      </c>
      <c r="H439">
        <v>0.99024800000000002</v>
      </c>
      <c r="I439">
        <v>172</v>
      </c>
    </row>
    <row r="440" spans="1:25" x14ac:dyDescent="0.25">
      <c r="A440" t="s">
        <v>115</v>
      </c>
      <c r="B440">
        <v>1252.53</v>
      </c>
      <c r="C440">
        <v>0</v>
      </c>
      <c r="D440">
        <v>0</v>
      </c>
      <c r="E440">
        <v>0</v>
      </c>
      <c r="F440">
        <v>0</v>
      </c>
      <c r="G440">
        <v>1.27312E-2</v>
      </c>
      <c r="H440">
        <v>0.981016</v>
      </c>
      <c r="I440">
        <v>163</v>
      </c>
    </row>
    <row r="441" spans="1:25" x14ac:dyDescent="0.25">
      <c r="A441" t="s">
        <v>115</v>
      </c>
      <c r="B441">
        <v>1249.0999999999999</v>
      </c>
      <c r="C441">
        <v>0</v>
      </c>
      <c r="D441">
        <v>0</v>
      </c>
      <c r="E441">
        <v>0</v>
      </c>
      <c r="F441">
        <v>0</v>
      </c>
      <c r="G441">
        <v>1.0869800000000001E-2</v>
      </c>
      <c r="H441">
        <v>0.98101799999999995</v>
      </c>
      <c r="I441">
        <v>189</v>
      </c>
    </row>
    <row r="442" spans="1:25" x14ac:dyDescent="0.25">
      <c r="A442" t="s">
        <v>115</v>
      </c>
      <c r="B442">
        <v>1247.5999999999999</v>
      </c>
      <c r="C442">
        <v>0</v>
      </c>
      <c r="D442">
        <v>0</v>
      </c>
      <c r="E442">
        <v>0</v>
      </c>
      <c r="F442">
        <v>0</v>
      </c>
      <c r="G442">
        <v>1.1177400000000001E-2</v>
      </c>
      <c r="H442">
        <v>0.98101899999999997</v>
      </c>
      <c r="I442">
        <v>161</v>
      </c>
    </row>
    <row r="443" spans="1:25" x14ac:dyDescent="0.25">
      <c r="A443" t="s">
        <v>115</v>
      </c>
      <c r="B443">
        <v>1248.81</v>
      </c>
      <c r="C443">
        <v>0</v>
      </c>
      <c r="D443">
        <v>0</v>
      </c>
      <c r="E443">
        <v>0</v>
      </c>
      <c r="F443">
        <v>0</v>
      </c>
      <c r="G443">
        <v>1.09433E-2</v>
      </c>
      <c r="H443">
        <v>0.98910299999999995</v>
      </c>
      <c r="I443">
        <v>191</v>
      </c>
    </row>
    <row r="444" spans="1:25" x14ac:dyDescent="0.25">
      <c r="A444" t="s">
        <v>115</v>
      </c>
      <c r="B444">
        <v>1252.1199999999999</v>
      </c>
      <c r="C444">
        <v>0</v>
      </c>
      <c r="D444">
        <v>0</v>
      </c>
      <c r="E444">
        <v>0</v>
      </c>
      <c r="F444">
        <v>0</v>
      </c>
      <c r="G444">
        <v>1.0922599999999999E-2</v>
      </c>
      <c r="H444">
        <v>0.98749100000000001</v>
      </c>
      <c r="I444">
        <v>164</v>
      </c>
    </row>
    <row r="445" spans="1:25" x14ac:dyDescent="0.25">
      <c r="A445" t="s">
        <v>115</v>
      </c>
      <c r="B445">
        <v>1251.54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0.990255</v>
      </c>
      <c r="I445">
        <v>195</v>
      </c>
    </row>
    <row r="446" spans="1:25" x14ac:dyDescent="0.25">
      <c r="A446" t="s">
        <v>115</v>
      </c>
      <c r="B446">
        <v>1250.21</v>
      </c>
      <c r="C446">
        <v>0</v>
      </c>
      <c r="D446">
        <v>0</v>
      </c>
      <c r="E446">
        <v>0</v>
      </c>
      <c r="F446">
        <v>0</v>
      </c>
      <c r="G446">
        <v>1.16557E-2</v>
      </c>
      <c r="H446">
        <v>0.98257300000000003</v>
      </c>
      <c r="I446">
        <v>158</v>
      </c>
    </row>
    <row r="447" spans="1:25" x14ac:dyDescent="0.25">
      <c r="A447" t="s">
        <v>115</v>
      </c>
      <c r="B447">
        <v>1253.52</v>
      </c>
      <c r="C447">
        <v>0</v>
      </c>
      <c r="D447">
        <v>0</v>
      </c>
      <c r="E447">
        <v>0</v>
      </c>
      <c r="F447">
        <v>0</v>
      </c>
      <c r="G447">
        <v>1.12649E-2</v>
      </c>
      <c r="H447">
        <v>0.98101000000000005</v>
      </c>
      <c r="I447">
        <v>178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1248.29</v>
      </c>
      <c r="C448">
        <v>0</v>
      </c>
      <c r="D448">
        <v>0</v>
      </c>
      <c r="E448">
        <v>0</v>
      </c>
      <c r="F448">
        <v>0</v>
      </c>
      <c r="G448">
        <v>1.12528E-2</v>
      </c>
      <c r="H448">
        <v>0.98101899999999997</v>
      </c>
      <c r="I448">
        <v>184</v>
      </c>
      <c r="R448">
        <f>AVERAGE(B399:B448)</f>
        <v>1250.6801999999998</v>
      </c>
      <c r="S448">
        <f>AVERAGE(C399:C448)</f>
        <v>0</v>
      </c>
      <c r="U448">
        <f>_xlfn.VAR.P(B399:B448)</f>
        <v>7.0277539600000649</v>
      </c>
      <c r="V448">
        <f>_xlfn.VAR.P(C399:C448)</f>
        <v>0</v>
      </c>
      <c r="X448">
        <f>1.96*SQRT(U448)/50</f>
        <v>0.1039188522121684</v>
      </c>
      <c r="Y448">
        <f>1.96*SQRT(V448)/50</f>
        <v>0</v>
      </c>
    </row>
    <row r="449" spans="1:9" x14ac:dyDescent="0.25">
      <c r="A449" t="s">
        <v>115</v>
      </c>
      <c r="B449">
        <v>62541.880491999997</v>
      </c>
      <c r="C449" t="s">
        <v>37</v>
      </c>
    </row>
    <row r="450" spans="1:9" x14ac:dyDescent="0.25">
      <c r="A450" t="s">
        <v>116</v>
      </c>
      <c r="B450">
        <v>1165.92</v>
      </c>
      <c r="C450">
        <v>1164.31</v>
      </c>
      <c r="D450">
        <v>895.46600000000001</v>
      </c>
      <c r="E450">
        <v>885.85799999999995</v>
      </c>
      <c r="F450">
        <v>426.49700000000001</v>
      </c>
      <c r="G450">
        <v>1.5808699999999998E-2</v>
      </c>
      <c r="H450">
        <v>0.98098200000000002</v>
      </c>
      <c r="I450">
        <v>0</v>
      </c>
    </row>
    <row r="451" spans="1:9" x14ac:dyDescent="0.25">
      <c r="A451" t="s">
        <v>116</v>
      </c>
      <c r="B451">
        <v>1165.31</v>
      </c>
      <c r="C451">
        <v>1163.8599999999999</v>
      </c>
      <c r="D451">
        <v>895.755</v>
      </c>
      <c r="E451">
        <v>886.06200000000001</v>
      </c>
      <c r="F451">
        <v>426.62700000000001</v>
      </c>
      <c r="G451">
        <v>2.90377E-2</v>
      </c>
      <c r="H451">
        <v>0.98091799999999996</v>
      </c>
      <c r="I451">
        <v>0</v>
      </c>
    </row>
    <row r="452" spans="1:9" x14ac:dyDescent="0.25">
      <c r="A452" t="s">
        <v>116</v>
      </c>
      <c r="B452">
        <v>1219.6400000000001</v>
      </c>
      <c r="C452">
        <v>1218.18</v>
      </c>
      <c r="D452">
        <v>936.88800000000003</v>
      </c>
      <c r="E452">
        <v>927.21799999999996</v>
      </c>
      <c r="F452">
        <v>426.13799999999998</v>
      </c>
      <c r="G452">
        <v>1.1266399999999999E-2</v>
      </c>
      <c r="H452">
        <v>0.981012</v>
      </c>
      <c r="I452">
        <v>0</v>
      </c>
    </row>
    <row r="453" spans="1:9" x14ac:dyDescent="0.25">
      <c r="A453" t="s">
        <v>116</v>
      </c>
      <c r="B453">
        <v>1266</v>
      </c>
      <c r="C453">
        <v>1264.55</v>
      </c>
      <c r="D453">
        <v>970.66</v>
      </c>
      <c r="E453">
        <v>961.02599999999995</v>
      </c>
      <c r="F453">
        <v>426.553</v>
      </c>
      <c r="G453">
        <v>1.1504199999999999E-2</v>
      </c>
      <c r="H453">
        <v>0.98075199999999996</v>
      </c>
      <c r="I453">
        <v>0</v>
      </c>
    </row>
    <row r="454" spans="1:9" x14ac:dyDescent="0.25">
      <c r="A454" t="s">
        <v>116</v>
      </c>
      <c r="B454">
        <v>1259.83</v>
      </c>
      <c r="C454">
        <v>1258.3699999999999</v>
      </c>
      <c r="D454">
        <v>967.45500000000004</v>
      </c>
      <c r="E454">
        <v>957.81200000000001</v>
      </c>
      <c r="F454">
        <v>426.24900000000002</v>
      </c>
      <c r="G454">
        <v>1.13191E-2</v>
      </c>
      <c r="H454">
        <v>0.98101700000000003</v>
      </c>
      <c r="I454">
        <v>0</v>
      </c>
    </row>
    <row r="455" spans="1:9" x14ac:dyDescent="0.25">
      <c r="A455" t="s">
        <v>116</v>
      </c>
      <c r="B455">
        <v>1261.0899999999999</v>
      </c>
      <c r="C455">
        <v>1259.6600000000001</v>
      </c>
      <c r="D455">
        <v>968.62800000000004</v>
      </c>
      <c r="E455">
        <v>959.03700000000003</v>
      </c>
      <c r="F455">
        <v>426.74599999999998</v>
      </c>
      <c r="G455">
        <v>1.3088199999999999E-2</v>
      </c>
      <c r="H455">
        <v>0.98099499999999995</v>
      </c>
      <c r="I455">
        <v>0</v>
      </c>
    </row>
    <row r="456" spans="1:9" x14ac:dyDescent="0.25">
      <c r="A456" t="s">
        <v>116</v>
      </c>
      <c r="B456">
        <v>1262.53</v>
      </c>
      <c r="C456">
        <v>1261.08</v>
      </c>
      <c r="D456">
        <v>969.57299999999998</v>
      </c>
      <c r="E456">
        <v>959.83799999999997</v>
      </c>
      <c r="F456">
        <v>426.39600000000002</v>
      </c>
      <c r="G456">
        <v>1.0897E-2</v>
      </c>
      <c r="H456">
        <v>0.98254399999999997</v>
      </c>
      <c r="I456">
        <v>0</v>
      </c>
    </row>
    <row r="457" spans="1:9" x14ac:dyDescent="0.25">
      <c r="A457" t="s">
        <v>116</v>
      </c>
      <c r="B457">
        <v>1264.93</v>
      </c>
      <c r="C457">
        <v>1263.48</v>
      </c>
      <c r="D457">
        <v>971.11900000000003</v>
      </c>
      <c r="E457">
        <v>961.471</v>
      </c>
      <c r="F457">
        <v>426.59899999999999</v>
      </c>
      <c r="G457">
        <v>1.438E-2</v>
      </c>
      <c r="H457">
        <v>0.993923</v>
      </c>
      <c r="I457">
        <v>0</v>
      </c>
    </row>
    <row r="458" spans="1:9" x14ac:dyDescent="0.25">
      <c r="A458" t="s">
        <v>116</v>
      </c>
      <c r="B458">
        <v>1263.24</v>
      </c>
      <c r="C458">
        <v>1261.77</v>
      </c>
      <c r="D458">
        <v>970.01499999999999</v>
      </c>
      <c r="E458">
        <v>960.43600000000004</v>
      </c>
      <c r="F458">
        <v>426.28</v>
      </c>
      <c r="G458">
        <v>1.1274599999999999E-2</v>
      </c>
      <c r="H458">
        <v>0.99242699999999995</v>
      </c>
      <c r="I458">
        <v>0</v>
      </c>
    </row>
    <row r="459" spans="1:9" x14ac:dyDescent="0.25">
      <c r="A459" t="s">
        <v>116</v>
      </c>
      <c r="B459">
        <v>1260.6500000000001</v>
      </c>
      <c r="C459">
        <v>1259.21</v>
      </c>
      <c r="D459">
        <v>968.68600000000004</v>
      </c>
      <c r="E459">
        <v>959.05899999999997</v>
      </c>
      <c r="F459">
        <v>426.185</v>
      </c>
      <c r="G459">
        <v>1.19007E-2</v>
      </c>
      <c r="H459">
        <v>0.98100200000000004</v>
      </c>
      <c r="I459">
        <v>0</v>
      </c>
    </row>
    <row r="460" spans="1:9" x14ac:dyDescent="0.25">
      <c r="A460" t="s">
        <v>116</v>
      </c>
      <c r="B460">
        <v>1263.8900000000001</v>
      </c>
      <c r="C460">
        <v>1262.44</v>
      </c>
      <c r="D460">
        <v>969.3</v>
      </c>
      <c r="E460">
        <v>959.69100000000003</v>
      </c>
      <c r="F460">
        <v>426.26100000000002</v>
      </c>
      <c r="G460">
        <v>1.10023E-2</v>
      </c>
      <c r="H460">
        <v>0.98096499999999998</v>
      </c>
      <c r="I460">
        <v>0</v>
      </c>
    </row>
    <row r="461" spans="1:9" x14ac:dyDescent="0.25">
      <c r="A461" t="s">
        <v>116</v>
      </c>
      <c r="B461">
        <v>1263.71</v>
      </c>
      <c r="C461">
        <v>1262.29</v>
      </c>
      <c r="D461">
        <v>970.82100000000003</v>
      </c>
      <c r="E461">
        <v>961.11900000000003</v>
      </c>
      <c r="F461">
        <v>426.66</v>
      </c>
      <c r="G461">
        <v>1.0902800000000001E-2</v>
      </c>
      <c r="H461">
        <v>0.98299800000000004</v>
      </c>
      <c r="I461">
        <v>0</v>
      </c>
    </row>
    <row r="462" spans="1:9" x14ac:dyDescent="0.25">
      <c r="A462" t="s">
        <v>116</v>
      </c>
      <c r="B462">
        <v>1262.54</v>
      </c>
      <c r="C462">
        <v>1261.1099999999999</v>
      </c>
      <c r="D462">
        <v>969.38599999999997</v>
      </c>
      <c r="E462">
        <v>959.73099999999999</v>
      </c>
      <c r="F462">
        <v>426.38600000000002</v>
      </c>
      <c r="G462">
        <v>1.61367E-2</v>
      </c>
      <c r="H462">
        <v>0.98101799999999995</v>
      </c>
      <c r="I462">
        <v>0</v>
      </c>
    </row>
    <row r="463" spans="1:9" x14ac:dyDescent="0.25">
      <c r="A463" t="s">
        <v>116</v>
      </c>
      <c r="B463">
        <v>1263.05</v>
      </c>
      <c r="C463">
        <v>1261.52</v>
      </c>
      <c r="D463">
        <v>969.48400000000004</v>
      </c>
      <c r="E463">
        <v>959.85599999999999</v>
      </c>
      <c r="F463">
        <v>426.52</v>
      </c>
      <c r="G463">
        <v>1.10267E-2</v>
      </c>
      <c r="H463">
        <v>0.98361500000000002</v>
      </c>
      <c r="I463">
        <v>0</v>
      </c>
    </row>
    <row r="464" spans="1:9" x14ac:dyDescent="0.25">
      <c r="A464" t="s">
        <v>116</v>
      </c>
      <c r="B464">
        <v>1266.3900000000001</v>
      </c>
      <c r="C464">
        <v>1264.8499999999999</v>
      </c>
      <c r="D464">
        <v>971.8</v>
      </c>
      <c r="E464">
        <v>962.17200000000003</v>
      </c>
      <c r="F464">
        <v>426.25799999999998</v>
      </c>
      <c r="G464">
        <v>1.0945E-2</v>
      </c>
      <c r="H464">
        <v>0.99295800000000001</v>
      </c>
      <c r="I464">
        <v>0</v>
      </c>
    </row>
    <row r="465" spans="1:9" x14ac:dyDescent="0.25">
      <c r="A465" t="s">
        <v>116</v>
      </c>
      <c r="B465">
        <v>1262.9000000000001</v>
      </c>
      <c r="C465">
        <v>1261.45</v>
      </c>
      <c r="D465">
        <v>969.95600000000002</v>
      </c>
      <c r="E465">
        <v>960.26499999999999</v>
      </c>
      <c r="F465">
        <v>426.80599999999998</v>
      </c>
      <c r="G465">
        <v>1.08571E-2</v>
      </c>
      <c r="H465">
        <v>0.98101899999999997</v>
      </c>
      <c r="I465">
        <v>0</v>
      </c>
    </row>
    <row r="466" spans="1:9" x14ac:dyDescent="0.25">
      <c r="A466" t="s">
        <v>116</v>
      </c>
      <c r="B466">
        <v>1263.92</v>
      </c>
      <c r="C466">
        <v>1262.48</v>
      </c>
      <c r="D466">
        <v>970.79399999999998</v>
      </c>
      <c r="E466">
        <v>961.18200000000002</v>
      </c>
      <c r="F466">
        <v>426.48500000000001</v>
      </c>
      <c r="G466">
        <v>1.0916500000000001E-2</v>
      </c>
      <c r="H466">
        <v>0.98101899999999997</v>
      </c>
      <c r="I466">
        <v>0</v>
      </c>
    </row>
    <row r="467" spans="1:9" x14ac:dyDescent="0.25">
      <c r="A467" t="s">
        <v>116</v>
      </c>
      <c r="B467">
        <v>1262.99</v>
      </c>
      <c r="C467">
        <v>1261.55</v>
      </c>
      <c r="D467">
        <v>969.77499999999998</v>
      </c>
      <c r="E467">
        <v>960.15099999999995</v>
      </c>
      <c r="F467">
        <v>426.505</v>
      </c>
      <c r="G467">
        <v>1.19474E-2</v>
      </c>
      <c r="H467">
        <v>0.98101799999999995</v>
      </c>
      <c r="I467">
        <v>0</v>
      </c>
    </row>
    <row r="468" spans="1:9" x14ac:dyDescent="0.25">
      <c r="A468" t="s">
        <v>116</v>
      </c>
      <c r="B468">
        <v>1266.99</v>
      </c>
      <c r="C468">
        <v>1265.53</v>
      </c>
      <c r="D468">
        <v>972.66899999999998</v>
      </c>
      <c r="E468">
        <v>963.029</v>
      </c>
      <c r="F468">
        <v>426.488</v>
      </c>
      <c r="G468">
        <v>1.346E-2</v>
      </c>
      <c r="H468">
        <v>0.98096799999999995</v>
      </c>
      <c r="I468">
        <v>0</v>
      </c>
    </row>
    <row r="469" spans="1:9" x14ac:dyDescent="0.25">
      <c r="A469" t="s">
        <v>116</v>
      </c>
      <c r="B469">
        <v>1261.33</v>
      </c>
      <c r="C469">
        <v>1259.8599999999999</v>
      </c>
      <c r="D469">
        <v>968.67100000000005</v>
      </c>
      <c r="E469">
        <v>959.06700000000001</v>
      </c>
      <c r="F469">
        <v>426.43099999999998</v>
      </c>
      <c r="G469">
        <v>1.12128E-2</v>
      </c>
      <c r="H469">
        <v>0.98099800000000004</v>
      </c>
      <c r="I469">
        <v>0</v>
      </c>
    </row>
    <row r="470" spans="1:9" x14ac:dyDescent="0.25">
      <c r="A470" t="s">
        <v>116</v>
      </c>
      <c r="B470">
        <v>1261.44</v>
      </c>
      <c r="C470">
        <v>1260.02</v>
      </c>
      <c r="D470">
        <v>968.97199999999998</v>
      </c>
      <c r="E470">
        <v>959.27800000000002</v>
      </c>
      <c r="F470">
        <v>426.79599999999999</v>
      </c>
      <c r="G470">
        <v>1.2436600000000001E-2</v>
      </c>
      <c r="H470">
        <v>0.98100299999999996</v>
      </c>
      <c r="I470">
        <v>0</v>
      </c>
    </row>
    <row r="471" spans="1:9" x14ac:dyDescent="0.25">
      <c r="A471" t="s">
        <v>116</v>
      </c>
      <c r="B471">
        <v>1262.93</v>
      </c>
      <c r="C471">
        <v>1261.49</v>
      </c>
      <c r="D471">
        <v>969.75300000000004</v>
      </c>
      <c r="E471">
        <v>960.10699999999997</v>
      </c>
      <c r="F471">
        <v>426.39800000000002</v>
      </c>
      <c r="G471">
        <v>1.18525E-2</v>
      </c>
      <c r="H471">
        <v>0.98101499999999997</v>
      </c>
      <c r="I471">
        <v>0</v>
      </c>
    </row>
    <row r="472" spans="1:9" x14ac:dyDescent="0.25">
      <c r="A472" t="s">
        <v>116</v>
      </c>
      <c r="B472">
        <v>1267.49</v>
      </c>
      <c r="C472">
        <v>1265.54</v>
      </c>
      <c r="D472">
        <v>972.46900000000005</v>
      </c>
      <c r="E472">
        <v>962.78099999999995</v>
      </c>
      <c r="F472">
        <v>426.19099999999997</v>
      </c>
      <c r="G472">
        <v>1.11237E-2</v>
      </c>
      <c r="H472">
        <v>0.98101300000000002</v>
      </c>
      <c r="I472">
        <v>0</v>
      </c>
    </row>
    <row r="473" spans="1:9" x14ac:dyDescent="0.25">
      <c r="A473" t="s">
        <v>116</v>
      </c>
      <c r="B473">
        <v>1265.19</v>
      </c>
      <c r="C473">
        <v>1263.25</v>
      </c>
      <c r="D473">
        <v>971.13300000000004</v>
      </c>
      <c r="E473">
        <v>961.43700000000001</v>
      </c>
      <c r="F473">
        <v>426.73700000000002</v>
      </c>
      <c r="G473">
        <v>1.35928E-2</v>
      </c>
      <c r="H473">
        <v>0.98552600000000001</v>
      </c>
      <c r="I473">
        <v>0</v>
      </c>
    </row>
    <row r="474" spans="1:9" x14ac:dyDescent="0.25">
      <c r="A474" t="s">
        <v>116</v>
      </c>
      <c r="B474">
        <v>1262.6600000000001</v>
      </c>
      <c r="C474">
        <v>1260.74</v>
      </c>
      <c r="D474">
        <v>968.33799999999997</v>
      </c>
      <c r="E474">
        <v>958.70100000000002</v>
      </c>
      <c r="F474">
        <v>426.35899999999998</v>
      </c>
      <c r="G474">
        <v>1.0978999999999999E-2</v>
      </c>
      <c r="H474">
        <v>0.98100799999999999</v>
      </c>
      <c r="I474">
        <v>0</v>
      </c>
    </row>
    <row r="475" spans="1:9" x14ac:dyDescent="0.25">
      <c r="A475" t="s">
        <v>116</v>
      </c>
      <c r="B475">
        <v>1264.93</v>
      </c>
      <c r="C475">
        <v>1262.98</v>
      </c>
      <c r="D475">
        <v>970.36099999999999</v>
      </c>
      <c r="E475">
        <v>960.76800000000003</v>
      </c>
      <c r="F475">
        <v>426.50299999999999</v>
      </c>
      <c r="G475">
        <v>1.08579E-2</v>
      </c>
      <c r="H475">
        <v>0.98100799999999999</v>
      </c>
      <c r="I475">
        <v>0</v>
      </c>
    </row>
    <row r="476" spans="1:9" x14ac:dyDescent="0.25">
      <c r="A476" t="s">
        <v>116</v>
      </c>
      <c r="B476">
        <v>1265.93</v>
      </c>
      <c r="C476">
        <v>1264.43</v>
      </c>
      <c r="D476">
        <v>971.77</v>
      </c>
      <c r="E476">
        <v>962.072</v>
      </c>
      <c r="F476">
        <v>426.35199999999998</v>
      </c>
      <c r="G476">
        <v>1.1316100000000001E-2</v>
      </c>
      <c r="H476">
        <v>0.98101899999999997</v>
      </c>
      <c r="I476">
        <v>0</v>
      </c>
    </row>
    <row r="477" spans="1:9" x14ac:dyDescent="0.25">
      <c r="A477" t="s">
        <v>116</v>
      </c>
      <c r="B477">
        <v>1261.6600000000001</v>
      </c>
      <c r="C477">
        <v>1259.7</v>
      </c>
      <c r="D477">
        <v>968.95299999999997</v>
      </c>
      <c r="E477">
        <v>959.28800000000001</v>
      </c>
      <c r="F477">
        <v>426.18700000000001</v>
      </c>
      <c r="G477">
        <v>1.3637E-2</v>
      </c>
      <c r="H477">
        <v>0.98100200000000004</v>
      </c>
      <c r="I477">
        <v>0</v>
      </c>
    </row>
    <row r="478" spans="1:9" x14ac:dyDescent="0.25">
      <c r="A478" t="s">
        <v>116</v>
      </c>
      <c r="B478">
        <v>1263.1099999999999</v>
      </c>
      <c r="C478">
        <v>1261.21</v>
      </c>
      <c r="D478">
        <v>969.58600000000001</v>
      </c>
      <c r="E478">
        <v>959.93700000000001</v>
      </c>
      <c r="F478">
        <v>426.55700000000002</v>
      </c>
      <c r="G478">
        <v>1.0912E-2</v>
      </c>
      <c r="H478">
        <v>0.98101799999999995</v>
      </c>
      <c r="I478">
        <v>0</v>
      </c>
    </row>
    <row r="479" spans="1:9" x14ac:dyDescent="0.25">
      <c r="A479" t="s">
        <v>116</v>
      </c>
      <c r="B479">
        <v>1263.3699999999999</v>
      </c>
      <c r="C479">
        <v>1261.4100000000001</v>
      </c>
      <c r="D479">
        <v>969.36099999999999</v>
      </c>
      <c r="E479">
        <v>959.69899999999996</v>
      </c>
      <c r="F479">
        <v>426.392</v>
      </c>
      <c r="G479">
        <v>1.1426199999999999E-2</v>
      </c>
      <c r="H479">
        <v>0.98101899999999997</v>
      </c>
      <c r="I479">
        <v>0</v>
      </c>
    </row>
    <row r="480" spans="1:9" x14ac:dyDescent="0.25">
      <c r="A480" t="s">
        <v>116</v>
      </c>
      <c r="B480">
        <v>1263.44</v>
      </c>
      <c r="C480">
        <v>1261.52</v>
      </c>
      <c r="D480">
        <v>969.779</v>
      </c>
      <c r="E480">
        <v>960.15700000000004</v>
      </c>
      <c r="F480">
        <v>426.815</v>
      </c>
      <c r="G480">
        <v>1.6012599999999998E-2</v>
      </c>
      <c r="H480">
        <v>0.98101899999999997</v>
      </c>
      <c r="I480">
        <v>0</v>
      </c>
    </row>
    <row r="481" spans="1:9" x14ac:dyDescent="0.25">
      <c r="A481" t="s">
        <v>116</v>
      </c>
      <c r="B481">
        <v>1263.1099999999999</v>
      </c>
      <c r="C481">
        <v>1261.19</v>
      </c>
      <c r="D481">
        <v>969.61199999999997</v>
      </c>
      <c r="E481">
        <v>959.97299999999996</v>
      </c>
      <c r="F481">
        <v>426.38099999999997</v>
      </c>
      <c r="G481">
        <v>1.0886099999999999E-2</v>
      </c>
      <c r="H481">
        <v>0.98083600000000004</v>
      </c>
      <c r="I481">
        <v>0</v>
      </c>
    </row>
    <row r="482" spans="1:9" x14ac:dyDescent="0.25">
      <c r="A482" t="s">
        <v>116</v>
      </c>
      <c r="B482">
        <v>1262.08</v>
      </c>
      <c r="C482">
        <v>1260.08</v>
      </c>
      <c r="D482">
        <v>968.50300000000004</v>
      </c>
      <c r="E482">
        <v>958.88499999999999</v>
      </c>
      <c r="F482">
        <v>426.13400000000001</v>
      </c>
      <c r="G482">
        <v>1.10872E-2</v>
      </c>
      <c r="H482">
        <v>0.98528000000000004</v>
      </c>
      <c r="I482">
        <v>0</v>
      </c>
    </row>
    <row r="483" spans="1:9" x14ac:dyDescent="0.25">
      <c r="A483" t="s">
        <v>116</v>
      </c>
      <c r="B483">
        <v>1265.3499999999999</v>
      </c>
      <c r="C483">
        <v>1263.42</v>
      </c>
      <c r="D483">
        <v>970.34400000000005</v>
      </c>
      <c r="E483">
        <v>960.69899999999996</v>
      </c>
      <c r="F483">
        <v>426.53</v>
      </c>
      <c r="G483">
        <v>1.11801E-2</v>
      </c>
      <c r="H483">
        <v>0.98101799999999995</v>
      </c>
      <c r="I483">
        <v>0</v>
      </c>
    </row>
    <row r="484" spans="1:9" x14ac:dyDescent="0.25">
      <c r="A484" t="s">
        <v>116</v>
      </c>
      <c r="B484">
        <v>1262.82</v>
      </c>
      <c r="C484">
        <v>1260.92</v>
      </c>
      <c r="D484">
        <v>969.35900000000004</v>
      </c>
      <c r="E484">
        <v>959.66</v>
      </c>
      <c r="F484">
        <v>426.517</v>
      </c>
      <c r="G484">
        <v>1.21523E-2</v>
      </c>
      <c r="H484">
        <v>0.98791099999999998</v>
      </c>
      <c r="I484">
        <v>0</v>
      </c>
    </row>
    <row r="485" spans="1:9" x14ac:dyDescent="0.25">
      <c r="A485" t="s">
        <v>116</v>
      </c>
      <c r="B485">
        <v>1261.45</v>
      </c>
      <c r="C485">
        <v>1259.49</v>
      </c>
      <c r="D485">
        <v>969.45399999999995</v>
      </c>
      <c r="E485">
        <v>959.80200000000002</v>
      </c>
      <c r="F485">
        <v>426.18700000000001</v>
      </c>
      <c r="G485">
        <v>1.08637E-2</v>
      </c>
      <c r="H485">
        <v>0.98093399999999997</v>
      </c>
      <c r="I485">
        <v>0</v>
      </c>
    </row>
    <row r="486" spans="1:9" x14ac:dyDescent="0.25">
      <c r="A486" t="s">
        <v>116</v>
      </c>
      <c r="B486">
        <v>1262.96</v>
      </c>
      <c r="C486">
        <v>1261.5</v>
      </c>
      <c r="D486">
        <v>969.99400000000003</v>
      </c>
      <c r="E486">
        <v>960.37199999999996</v>
      </c>
      <c r="F486">
        <v>426.22</v>
      </c>
      <c r="G486">
        <v>1.7786799999999998E-2</v>
      </c>
      <c r="H486">
        <v>0.98100900000000002</v>
      </c>
      <c r="I486">
        <v>0</v>
      </c>
    </row>
    <row r="487" spans="1:9" x14ac:dyDescent="0.25">
      <c r="A487" t="s">
        <v>116</v>
      </c>
      <c r="B487">
        <v>1265.1400000000001</v>
      </c>
      <c r="C487">
        <v>1263.21</v>
      </c>
      <c r="D487">
        <v>970.77700000000004</v>
      </c>
      <c r="E487">
        <v>961.13699999999994</v>
      </c>
      <c r="F487">
        <v>426.49700000000001</v>
      </c>
      <c r="G487">
        <v>1.22454E-2</v>
      </c>
      <c r="H487">
        <v>0.99227500000000002</v>
      </c>
      <c r="I487">
        <v>0</v>
      </c>
    </row>
    <row r="488" spans="1:9" x14ac:dyDescent="0.25">
      <c r="A488" t="s">
        <v>116</v>
      </c>
      <c r="B488">
        <v>1265.2</v>
      </c>
      <c r="C488">
        <v>1263.21</v>
      </c>
      <c r="D488">
        <v>969.35699999999997</v>
      </c>
      <c r="E488">
        <v>959.73500000000001</v>
      </c>
      <c r="F488">
        <v>426.49099999999999</v>
      </c>
      <c r="G488">
        <v>1.1983799999999999E-2</v>
      </c>
      <c r="H488">
        <v>0.98099499999999995</v>
      </c>
      <c r="I488">
        <v>0</v>
      </c>
    </row>
    <row r="489" spans="1:9" x14ac:dyDescent="0.25">
      <c r="A489" t="s">
        <v>116</v>
      </c>
      <c r="B489">
        <v>1262.5999999999999</v>
      </c>
      <c r="C489">
        <v>1260.7</v>
      </c>
      <c r="D489">
        <v>969.18600000000004</v>
      </c>
      <c r="E489">
        <v>959.52</v>
      </c>
      <c r="F489">
        <v>426.44099999999997</v>
      </c>
      <c r="G489">
        <v>1.21102E-2</v>
      </c>
      <c r="H489">
        <v>0.98100200000000004</v>
      </c>
      <c r="I489">
        <v>0</v>
      </c>
    </row>
    <row r="490" spans="1:9" x14ac:dyDescent="0.25">
      <c r="A490" t="s">
        <v>116</v>
      </c>
      <c r="B490">
        <v>1264.1400000000001</v>
      </c>
      <c r="C490">
        <v>1262.21</v>
      </c>
      <c r="D490">
        <v>970.47799999999995</v>
      </c>
      <c r="E490">
        <v>960.80200000000002</v>
      </c>
      <c r="F490">
        <v>426.50900000000001</v>
      </c>
      <c r="G490">
        <v>1.1287500000000001E-2</v>
      </c>
      <c r="H490">
        <v>0.98101799999999995</v>
      </c>
      <c r="I490">
        <v>0</v>
      </c>
    </row>
    <row r="491" spans="1:9" x14ac:dyDescent="0.25">
      <c r="A491" t="s">
        <v>116</v>
      </c>
      <c r="B491">
        <v>1264.52</v>
      </c>
      <c r="C491">
        <v>1263.06</v>
      </c>
      <c r="D491">
        <v>969.82799999999997</v>
      </c>
      <c r="E491">
        <v>960.20699999999999</v>
      </c>
      <c r="F491">
        <v>426.24299999999999</v>
      </c>
      <c r="G491">
        <v>1.08954E-2</v>
      </c>
      <c r="H491">
        <v>0.98087100000000005</v>
      </c>
      <c r="I491">
        <v>0</v>
      </c>
    </row>
    <row r="492" spans="1:9" x14ac:dyDescent="0.25">
      <c r="A492" t="s">
        <v>116</v>
      </c>
      <c r="B492">
        <v>1264.8</v>
      </c>
      <c r="C492">
        <v>1262.92</v>
      </c>
      <c r="D492">
        <v>970.85400000000004</v>
      </c>
      <c r="E492">
        <v>961.14499999999998</v>
      </c>
      <c r="F492">
        <v>426.28199999999998</v>
      </c>
      <c r="G492">
        <v>1.5458E-2</v>
      </c>
      <c r="H492">
        <v>0.98097599999999996</v>
      </c>
      <c r="I492">
        <v>0</v>
      </c>
    </row>
    <row r="493" spans="1:9" x14ac:dyDescent="0.25">
      <c r="A493" t="s">
        <v>116</v>
      </c>
      <c r="B493">
        <v>1263.44</v>
      </c>
      <c r="C493">
        <v>1261.51</v>
      </c>
      <c r="D493">
        <v>970.23199999999997</v>
      </c>
      <c r="E493">
        <v>960.55100000000004</v>
      </c>
      <c r="F493">
        <v>426.37900000000002</v>
      </c>
      <c r="G493">
        <v>1.24028E-2</v>
      </c>
      <c r="H493">
        <v>0.981016</v>
      </c>
      <c r="I493">
        <v>0</v>
      </c>
    </row>
    <row r="494" spans="1:9" x14ac:dyDescent="0.25">
      <c r="A494" t="s">
        <v>116</v>
      </c>
      <c r="B494">
        <v>1264.8900000000001</v>
      </c>
      <c r="C494">
        <v>1262.98</v>
      </c>
      <c r="D494">
        <v>970.471</v>
      </c>
      <c r="E494">
        <v>960.81200000000001</v>
      </c>
      <c r="F494">
        <v>426.46100000000001</v>
      </c>
      <c r="G494">
        <v>1.11383E-2</v>
      </c>
      <c r="H494">
        <v>0.982429</v>
      </c>
      <c r="I494">
        <v>0</v>
      </c>
    </row>
    <row r="495" spans="1:9" x14ac:dyDescent="0.25">
      <c r="A495" t="s">
        <v>116</v>
      </c>
      <c r="B495">
        <v>1261.92</v>
      </c>
      <c r="C495">
        <v>1260.01</v>
      </c>
      <c r="D495">
        <v>968.80499999999995</v>
      </c>
      <c r="E495">
        <v>959.17</v>
      </c>
      <c r="F495">
        <v>426.52699999999999</v>
      </c>
      <c r="G495">
        <v>1.0857199999999999E-2</v>
      </c>
      <c r="H495">
        <v>0.99408200000000002</v>
      </c>
      <c r="I495">
        <v>0</v>
      </c>
    </row>
    <row r="496" spans="1:9" x14ac:dyDescent="0.25">
      <c r="A496" t="s">
        <v>116</v>
      </c>
      <c r="B496">
        <v>1262.45</v>
      </c>
      <c r="C496">
        <v>1261</v>
      </c>
      <c r="D496">
        <v>969.18499999999995</v>
      </c>
      <c r="E496">
        <v>959.58</v>
      </c>
      <c r="F496">
        <v>426.35</v>
      </c>
      <c r="G496">
        <v>1.0857800000000001E-2</v>
      </c>
      <c r="H496">
        <v>0.98101799999999995</v>
      </c>
      <c r="I496">
        <v>0</v>
      </c>
    </row>
    <row r="497" spans="1:25" x14ac:dyDescent="0.25">
      <c r="A497" t="s">
        <v>116</v>
      </c>
      <c r="B497">
        <v>1263.92</v>
      </c>
      <c r="C497">
        <v>1262.46</v>
      </c>
      <c r="D497">
        <v>970.65200000000004</v>
      </c>
      <c r="E497">
        <v>961.06600000000003</v>
      </c>
      <c r="F497">
        <v>426.61599999999999</v>
      </c>
      <c r="G497">
        <v>1.3440499999999999E-2</v>
      </c>
      <c r="H497">
        <v>0.981012</v>
      </c>
      <c r="I497">
        <v>0</v>
      </c>
    </row>
    <row r="498" spans="1:25" x14ac:dyDescent="0.25">
      <c r="A498" t="s">
        <v>116</v>
      </c>
      <c r="B498">
        <v>1265.18</v>
      </c>
      <c r="C498">
        <v>1263.69</v>
      </c>
      <c r="D498">
        <v>970.23800000000006</v>
      </c>
      <c r="E498">
        <v>960.63499999999999</v>
      </c>
      <c r="F498">
        <v>426.37900000000002</v>
      </c>
      <c r="G498">
        <v>1.4382799999999999E-2</v>
      </c>
      <c r="H498">
        <v>0.98085900000000004</v>
      </c>
      <c r="I498">
        <v>0</v>
      </c>
    </row>
    <row r="499" spans="1:25" x14ac:dyDescent="0.25">
      <c r="A499" t="s">
        <v>116</v>
      </c>
      <c r="B499">
        <v>1261.3699999999999</v>
      </c>
      <c r="C499">
        <v>1259.92</v>
      </c>
      <c r="D499">
        <v>968.36300000000006</v>
      </c>
      <c r="E499">
        <v>958.72</v>
      </c>
      <c r="F499">
        <v>426.536</v>
      </c>
      <c r="G499">
        <v>1.08678E-2</v>
      </c>
      <c r="H499">
        <v>0.98100900000000002</v>
      </c>
      <c r="I499">
        <v>0</v>
      </c>
    </row>
    <row r="500" spans="1:25" x14ac:dyDescent="0.25">
      <c r="A500" t="s">
        <v>116</v>
      </c>
      <c r="B500">
        <v>1261.1199999999999</v>
      </c>
      <c r="C500">
        <v>1259.68</v>
      </c>
      <c r="D500">
        <v>968.86099999999999</v>
      </c>
      <c r="E500">
        <v>959.14499999999998</v>
      </c>
      <c r="F500">
        <v>426.43900000000002</v>
      </c>
      <c r="G500">
        <v>1.75412E-2</v>
      </c>
      <c r="H500">
        <v>0.98078200000000004</v>
      </c>
      <c r="I500">
        <v>0</v>
      </c>
    </row>
    <row r="501" spans="1:25" x14ac:dyDescent="0.25">
      <c r="A501" t="s">
        <v>116</v>
      </c>
      <c r="B501">
        <v>1262.46</v>
      </c>
      <c r="C501">
        <v>1261.01</v>
      </c>
      <c r="D501">
        <v>969.75699999999995</v>
      </c>
      <c r="E501">
        <v>960.07100000000003</v>
      </c>
      <c r="F501">
        <v>426.34699999999998</v>
      </c>
      <c r="G501">
        <v>1.08693E-2</v>
      </c>
      <c r="H501">
        <v>0.98101700000000003</v>
      </c>
      <c r="I501">
        <v>0</v>
      </c>
    </row>
    <row r="502" spans="1:25" x14ac:dyDescent="0.25">
      <c r="A502" t="s">
        <v>116</v>
      </c>
      <c r="B502">
        <v>1265.67</v>
      </c>
      <c r="C502">
        <v>1264.22</v>
      </c>
      <c r="D502">
        <v>971.923</v>
      </c>
      <c r="E502">
        <v>962.18899999999996</v>
      </c>
      <c r="F502">
        <v>426.488</v>
      </c>
      <c r="G502">
        <v>1.09648E-2</v>
      </c>
      <c r="H502">
        <v>0.98101499999999997</v>
      </c>
      <c r="I502">
        <v>0</v>
      </c>
    </row>
    <row r="503" spans="1:25" x14ac:dyDescent="0.25">
      <c r="A503" t="s">
        <v>116</v>
      </c>
      <c r="B503">
        <v>1262.74</v>
      </c>
      <c r="C503">
        <v>1261.3</v>
      </c>
      <c r="D503">
        <v>969.58799999999997</v>
      </c>
      <c r="E503">
        <v>959.928</v>
      </c>
      <c r="F503">
        <v>426.45800000000003</v>
      </c>
      <c r="G503">
        <v>1.3324600000000001E-2</v>
      </c>
      <c r="H503">
        <v>0.98100900000000002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1264.25</v>
      </c>
      <c r="C504">
        <v>1262.81</v>
      </c>
      <c r="D504">
        <v>969.74400000000003</v>
      </c>
      <c r="E504">
        <v>960.06799999999998</v>
      </c>
      <c r="F504">
        <v>426.52199999999999</v>
      </c>
      <c r="G504">
        <v>1.38099E-2</v>
      </c>
      <c r="H504">
        <v>0.98101499999999997</v>
      </c>
      <c r="I504">
        <v>0</v>
      </c>
      <c r="R504">
        <f>AVERAGE(B455:B504)</f>
        <v>1263.5175999999999</v>
      </c>
      <c r="S504">
        <f>AVERAGE(C455:C504)</f>
        <v>1261.8614000000002</v>
      </c>
      <c r="U504">
        <f>_xlfn.VAR.P(B455:B504)</f>
        <v>2.5125422400000632</v>
      </c>
      <c r="V504">
        <f>_xlfn.VAR.P(C455:C504)</f>
        <v>2.4501400399999915</v>
      </c>
      <c r="X504">
        <f>1.96*SQRT(U504)/50</f>
        <v>6.2135922843985315E-2</v>
      </c>
      <c r="Y504">
        <f>1.96*SQRT(V504)/50</f>
        <v>6.1359458855710154E-2</v>
      </c>
    </row>
    <row r="505" spans="1:25" x14ac:dyDescent="0.25">
      <c r="A505" t="s">
        <v>116</v>
      </c>
      <c r="B505">
        <v>63180.548755000003</v>
      </c>
      <c r="C505" t="s">
        <v>37</v>
      </c>
    </row>
    <row r="506" spans="1:25" x14ac:dyDescent="0.25">
      <c r="A506" t="s">
        <v>117</v>
      </c>
      <c r="B506">
        <v>9703.74</v>
      </c>
      <c r="C506">
        <v>9656.0400000000009</v>
      </c>
      <c r="D506">
        <v>9648.01</v>
      </c>
      <c r="E506">
        <v>9611.83</v>
      </c>
      <c r="F506">
        <v>598.30499999999995</v>
      </c>
      <c r="G506">
        <v>1.08772E-2</v>
      </c>
      <c r="H506">
        <v>0.98099800000000004</v>
      </c>
      <c r="I506">
        <v>0</v>
      </c>
    </row>
    <row r="507" spans="1:25" x14ac:dyDescent="0.25">
      <c r="A507" t="s">
        <v>117</v>
      </c>
      <c r="B507">
        <v>9992.65</v>
      </c>
      <c r="C507">
        <v>9939.94</v>
      </c>
      <c r="D507">
        <v>9930.93</v>
      </c>
      <c r="E507">
        <v>9889.4</v>
      </c>
      <c r="F507">
        <v>692.65</v>
      </c>
      <c r="G507">
        <v>1.09085E-2</v>
      </c>
      <c r="H507">
        <v>0.98101000000000005</v>
      </c>
      <c r="I507">
        <v>0</v>
      </c>
    </row>
    <row r="508" spans="1:25" x14ac:dyDescent="0.25">
      <c r="A508" t="s">
        <v>117</v>
      </c>
      <c r="B508">
        <v>9988.92</v>
      </c>
      <c r="C508">
        <v>9936.23</v>
      </c>
      <c r="D508">
        <v>9927.2199999999993</v>
      </c>
      <c r="E508">
        <v>9885.56</v>
      </c>
      <c r="F508">
        <v>693.24800000000005</v>
      </c>
      <c r="G508">
        <v>1.1459E-2</v>
      </c>
      <c r="H508">
        <v>0.99167000000000005</v>
      </c>
      <c r="I508">
        <v>0</v>
      </c>
    </row>
    <row r="509" spans="1:25" x14ac:dyDescent="0.25">
      <c r="A509" t="s">
        <v>117</v>
      </c>
      <c r="B509">
        <v>9983.86</v>
      </c>
      <c r="C509">
        <v>9932.16</v>
      </c>
      <c r="D509">
        <v>9922.9699999999993</v>
      </c>
      <c r="E509">
        <v>9881.35</v>
      </c>
      <c r="F509">
        <v>693.649</v>
      </c>
      <c r="G509">
        <v>1.08681E-2</v>
      </c>
      <c r="H509">
        <v>0.98101899999999997</v>
      </c>
      <c r="I509">
        <v>0</v>
      </c>
    </row>
    <row r="510" spans="1:25" x14ac:dyDescent="0.25">
      <c r="A510" t="s">
        <v>117</v>
      </c>
      <c r="B510">
        <v>9989.65</v>
      </c>
      <c r="C510">
        <v>9936.82</v>
      </c>
      <c r="D510">
        <v>9927.51</v>
      </c>
      <c r="E510">
        <v>9885.9</v>
      </c>
      <c r="F510">
        <v>691.87099999999998</v>
      </c>
      <c r="G510">
        <v>1.1812400000000001E-2</v>
      </c>
      <c r="H510">
        <v>0.98099599999999998</v>
      </c>
      <c r="I510">
        <v>0</v>
      </c>
    </row>
    <row r="511" spans="1:25" x14ac:dyDescent="0.25">
      <c r="A511" t="s">
        <v>117</v>
      </c>
      <c r="B511">
        <v>9977.43</v>
      </c>
      <c r="C511">
        <v>9924.06</v>
      </c>
      <c r="D511">
        <v>9914.92</v>
      </c>
      <c r="E511">
        <v>9873.41</v>
      </c>
      <c r="F511">
        <v>691.98199999999997</v>
      </c>
      <c r="G511">
        <v>2.90377E-2</v>
      </c>
      <c r="H511">
        <v>0.99181200000000003</v>
      </c>
      <c r="I511">
        <v>155</v>
      </c>
    </row>
    <row r="512" spans="1:25" x14ac:dyDescent="0.25">
      <c r="A512" t="s">
        <v>117</v>
      </c>
      <c r="B512">
        <v>9991.98</v>
      </c>
      <c r="C512">
        <v>9939.57</v>
      </c>
      <c r="D512">
        <v>9930.49</v>
      </c>
      <c r="E512">
        <v>9889.08</v>
      </c>
      <c r="F512">
        <v>692.02</v>
      </c>
      <c r="G512">
        <v>1.12873E-2</v>
      </c>
      <c r="H512">
        <v>0.98455099999999995</v>
      </c>
      <c r="I512">
        <v>0</v>
      </c>
    </row>
    <row r="513" spans="1:9" x14ac:dyDescent="0.25">
      <c r="A513" t="s">
        <v>117</v>
      </c>
      <c r="B513">
        <v>9987.69</v>
      </c>
      <c r="C513">
        <v>9934.2999999999993</v>
      </c>
      <c r="D513">
        <v>9925.33</v>
      </c>
      <c r="E513">
        <v>9884.0300000000007</v>
      </c>
      <c r="F513">
        <v>692.93</v>
      </c>
      <c r="G513">
        <v>1.1664799999999999E-2</v>
      </c>
      <c r="H513">
        <v>0.98100900000000002</v>
      </c>
      <c r="I513">
        <v>0</v>
      </c>
    </row>
    <row r="514" spans="1:9" x14ac:dyDescent="0.25">
      <c r="A514" t="s">
        <v>117</v>
      </c>
      <c r="B514">
        <v>10001.1</v>
      </c>
      <c r="C514">
        <v>9947.7999999999993</v>
      </c>
      <c r="D514">
        <v>9938.7800000000007</v>
      </c>
      <c r="E514">
        <v>9897.2900000000009</v>
      </c>
      <c r="F514">
        <v>691.60799999999995</v>
      </c>
      <c r="G514">
        <v>1.1446700000000001E-2</v>
      </c>
      <c r="H514">
        <v>0.98101799999999995</v>
      </c>
      <c r="I514">
        <v>0</v>
      </c>
    </row>
    <row r="515" spans="1:9" x14ac:dyDescent="0.25">
      <c r="A515" t="s">
        <v>117</v>
      </c>
      <c r="B515">
        <v>9920.14</v>
      </c>
      <c r="C515">
        <v>9867.6</v>
      </c>
      <c r="D515">
        <v>9858.44</v>
      </c>
      <c r="E515">
        <v>9817.06</v>
      </c>
      <c r="F515">
        <v>693.48699999999997</v>
      </c>
      <c r="G515">
        <v>1.16156E-2</v>
      </c>
      <c r="H515">
        <v>0.98100699999999996</v>
      </c>
      <c r="I515">
        <v>0</v>
      </c>
    </row>
    <row r="516" spans="1:9" x14ac:dyDescent="0.25">
      <c r="A516" t="s">
        <v>117</v>
      </c>
      <c r="B516">
        <v>9980.7000000000007</v>
      </c>
      <c r="C516">
        <v>9928.48</v>
      </c>
      <c r="D516">
        <v>9919.16</v>
      </c>
      <c r="E516">
        <v>9877.64</v>
      </c>
      <c r="F516">
        <v>691.75699999999995</v>
      </c>
      <c r="G516">
        <v>1.10116E-2</v>
      </c>
      <c r="H516">
        <v>0.98463599999999996</v>
      </c>
      <c r="I516">
        <v>0</v>
      </c>
    </row>
    <row r="517" spans="1:9" x14ac:dyDescent="0.25">
      <c r="A517" t="s">
        <v>117</v>
      </c>
      <c r="B517">
        <v>9977.66</v>
      </c>
      <c r="C517">
        <v>9925.7199999999993</v>
      </c>
      <c r="D517">
        <v>9916.57</v>
      </c>
      <c r="E517">
        <v>9875.16</v>
      </c>
      <c r="F517">
        <v>693.56200000000001</v>
      </c>
      <c r="G517">
        <v>1.8812800000000001E-2</v>
      </c>
      <c r="H517">
        <v>0.98093699999999995</v>
      </c>
      <c r="I517">
        <v>0</v>
      </c>
    </row>
    <row r="518" spans="1:9" x14ac:dyDescent="0.25">
      <c r="A518" t="s">
        <v>117</v>
      </c>
      <c r="B518">
        <v>9983.73</v>
      </c>
      <c r="C518">
        <v>9931.06</v>
      </c>
      <c r="D518">
        <v>9922.01</v>
      </c>
      <c r="E518">
        <v>9880.5300000000007</v>
      </c>
      <c r="F518">
        <v>692.96299999999997</v>
      </c>
      <c r="G518">
        <v>1.08758E-2</v>
      </c>
      <c r="H518">
        <v>0.98101899999999997</v>
      </c>
      <c r="I518">
        <v>0</v>
      </c>
    </row>
    <row r="519" spans="1:9" x14ac:dyDescent="0.25">
      <c r="A519" t="s">
        <v>117</v>
      </c>
      <c r="B519">
        <v>9978.7000000000007</v>
      </c>
      <c r="C519">
        <v>9927.01</v>
      </c>
      <c r="D519">
        <v>9918.01</v>
      </c>
      <c r="E519">
        <v>9876.57</v>
      </c>
      <c r="F519">
        <v>691.87699999999995</v>
      </c>
      <c r="G519">
        <v>1.10486E-2</v>
      </c>
      <c r="H519">
        <v>0.98608600000000002</v>
      </c>
      <c r="I519">
        <v>0</v>
      </c>
    </row>
    <row r="520" spans="1:9" x14ac:dyDescent="0.25">
      <c r="A520" t="s">
        <v>117</v>
      </c>
      <c r="B520">
        <v>9955.33</v>
      </c>
      <c r="C520">
        <v>9902.7999999999993</v>
      </c>
      <c r="D520">
        <v>9893.7199999999993</v>
      </c>
      <c r="E520">
        <v>9852.2099999999991</v>
      </c>
      <c r="F520">
        <v>693.39800000000002</v>
      </c>
      <c r="G520">
        <v>1.18233E-2</v>
      </c>
      <c r="H520">
        <v>0.98101899999999997</v>
      </c>
      <c r="I520">
        <v>0</v>
      </c>
    </row>
    <row r="521" spans="1:9" x14ac:dyDescent="0.25">
      <c r="A521" t="s">
        <v>117</v>
      </c>
      <c r="B521">
        <v>9903.09</v>
      </c>
      <c r="C521">
        <v>9850.68</v>
      </c>
      <c r="D521">
        <v>9841.48</v>
      </c>
      <c r="E521">
        <v>9799.9</v>
      </c>
      <c r="F521">
        <v>692.22500000000002</v>
      </c>
      <c r="G521">
        <v>1.22919E-2</v>
      </c>
      <c r="H521">
        <v>0.98100100000000001</v>
      </c>
      <c r="I521">
        <v>0</v>
      </c>
    </row>
    <row r="522" spans="1:9" x14ac:dyDescent="0.25">
      <c r="A522" t="s">
        <v>117</v>
      </c>
      <c r="B522">
        <v>9913.77</v>
      </c>
      <c r="C522">
        <v>9861.56</v>
      </c>
      <c r="D522">
        <v>9852.2800000000007</v>
      </c>
      <c r="E522">
        <v>9810.7900000000009</v>
      </c>
      <c r="F522">
        <v>692.27599999999995</v>
      </c>
      <c r="G522">
        <v>1.1306399999999999E-2</v>
      </c>
      <c r="H522">
        <v>0.981012</v>
      </c>
      <c r="I522">
        <v>0</v>
      </c>
    </row>
    <row r="523" spans="1:9" x14ac:dyDescent="0.25">
      <c r="A523" t="s">
        <v>117</v>
      </c>
      <c r="B523">
        <v>9984.09</v>
      </c>
      <c r="C523">
        <v>9931.6200000000008</v>
      </c>
      <c r="D523">
        <v>9922.43</v>
      </c>
      <c r="E523">
        <v>9881.01</v>
      </c>
      <c r="F523">
        <v>692.10900000000004</v>
      </c>
      <c r="G523">
        <v>1.3276E-2</v>
      </c>
      <c r="H523">
        <v>0.98101899999999997</v>
      </c>
      <c r="I523">
        <v>0</v>
      </c>
    </row>
    <row r="524" spans="1:9" x14ac:dyDescent="0.25">
      <c r="A524" t="s">
        <v>117</v>
      </c>
      <c r="B524">
        <v>9933.5</v>
      </c>
      <c r="C524">
        <v>9880.99</v>
      </c>
      <c r="D524">
        <v>9871.98</v>
      </c>
      <c r="E524">
        <v>9830.52</v>
      </c>
      <c r="F524">
        <v>692.29200000000003</v>
      </c>
      <c r="G524">
        <v>1.12505E-2</v>
      </c>
      <c r="H524">
        <v>0.98099400000000003</v>
      </c>
      <c r="I524">
        <v>0</v>
      </c>
    </row>
    <row r="525" spans="1:9" x14ac:dyDescent="0.25">
      <c r="A525" t="s">
        <v>117</v>
      </c>
      <c r="B525">
        <v>9992.39</v>
      </c>
      <c r="C525">
        <v>9941.15</v>
      </c>
      <c r="D525">
        <v>9932.16</v>
      </c>
      <c r="E525">
        <v>9890.69</v>
      </c>
      <c r="F525">
        <v>690.64599999999996</v>
      </c>
      <c r="G525">
        <v>1.1301800000000001E-2</v>
      </c>
      <c r="H525">
        <v>0.98099099999999995</v>
      </c>
      <c r="I525">
        <v>0</v>
      </c>
    </row>
    <row r="526" spans="1:9" x14ac:dyDescent="0.25">
      <c r="A526" t="s">
        <v>117</v>
      </c>
      <c r="B526">
        <v>9981.35</v>
      </c>
      <c r="C526">
        <v>9929.67</v>
      </c>
      <c r="D526">
        <v>9920.64</v>
      </c>
      <c r="E526">
        <v>9879</v>
      </c>
      <c r="F526">
        <v>693.09799999999996</v>
      </c>
      <c r="G526">
        <v>1.08728E-2</v>
      </c>
      <c r="H526">
        <v>0.99325300000000005</v>
      </c>
      <c r="I526">
        <v>0</v>
      </c>
    </row>
    <row r="527" spans="1:9" x14ac:dyDescent="0.25">
      <c r="A527" t="s">
        <v>117</v>
      </c>
      <c r="B527">
        <v>9962.17</v>
      </c>
      <c r="C527">
        <v>9910.81</v>
      </c>
      <c r="D527">
        <v>9901.65</v>
      </c>
      <c r="E527">
        <v>9860.2000000000007</v>
      </c>
      <c r="F527">
        <v>693.62400000000002</v>
      </c>
      <c r="G527">
        <v>1.15418E-2</v>
      </c>
      <c r="H527">
        <v>0.98101899999999997</v>
      </c>
      <c r="I527">
        <v>0</v>
      </c>
    </row>
    <row r="528" spans="1:9" x14ac:dyDescent="0.25">
      <c r="A528" t="s">
        <v>117</v>
      </c>
      <c r="B528">
        <v>9975.9</v>
      </c>
      <c r="C528">
        <v>9923.4699999999993</v>
      </c>
      <c r="D528">
        <v>9914.1299999999992</v>
      </c>
      <c r="E528">
        <v>9872.4699999999993</v>
      </c>
      <c r="F528">
        <v>692.34500000000003</v>
      </c>
      <c r="G528">
        <v>1.12468E-2</v>
      </c>
      <c r="H528">
        <v>0.98101400000000005</v>
      </c>
      <c r="I528">
        <v>0</v>
      </c>
    </row>
    <row r="529" spans="1:9" x14ac:dyDescent="0.25">
      <c r="A529" t="s">
        <v>117</v>
      </c>
      <c r="B529">
        <v>9992.89</v>
      </c>
      <c r="C529">
        <v>9941.85</v>
      </c>
      <c r="D529">
        <v>9932.73</v>
      </c>
      <c r="E529">
        <v>9891.14</v>
      </c>
      <c r="F529">
        <v>691.68200000000002</v>
      </c>
      <c r="G529">
        <v>1.8489999999999999E-2</v>
      </c>
      <c r="H529">
        <v>0.98061299999999996</v>
      </c>
      <c r="I529">
        <v>0</v>
      </c>
    </row>
    <row r="530" spans="1:9" x14ac:dyDescent="0.25">
      <c r="A530" t="s">
        <v>117</v>
      </c>
      <c r="B530">
        <v>9994.85</v>
      </c>
      <c r="C530">
        <v>9942.42</v>
      </c>
      <c r="D530">
        <v>9933.42</v>
      </c>
      <c r="E530">
        <v>9891.92</v>
      </c>
      <c r="F530">
        <v>693.71299999999997</v>
      </c>
      <c r="G530">
        <v>1.12532E-2</v>
      </c>
      <c r="H530">
        <v>0.98100799999999999</v>
      </c>
      <c r="I530">
        <v>0</v>
      </c>
    </row>
    <row r="531" spans="1:9" x14ac:dyDescent="0.25">
      <c r="A531" t="s">
        <v>117</v>
      </c>
      <c r="B531">
        <v>9955.44</v>
      </c>
      <c r="C531">
        <v>9903.0400000000009</v>
      </c>
      <c r="D531">
        <v>9894.09</v>
      </c>
      <c r="E531">
        <v>9852.57</v>
      </c>
      <c r="F531">
        <v>693.09199999999998</v>
      </c>
      <c r="G531">
        <v>1.0881999999999999E-2</v>
      </c>
      <c r="H531">
        <v>0.981012</v>
      </c>
      <c r="I531">
        <v>0</v>
      </c>
    </row>
    <row r="532" spans="1:9" x14ac:dyDescent="0.25">
      <c r="A532" t="s">
        <v>117</v>
      </c>
      <c r="B532">
        <v>9887.73</v>
      </c>
      <c r="C532">
        <v>9835.23</v>
      </c>
      <c r="D532">
        <v>9826.14</v>
      </c>
      <c r="E532">
        <v>9784.5</v>
      </c>
      <c r="F532">
        <v>692.81600000000003</v>
      </c>
      <c r="G532">
        <v>1.6870900000000001E-2</v>
      </c>
      <c r="H532">
        <v>0.98055999999999999</v>
      </c>
      <c r="I532">
        <v>0</v>
      </c>
    </row>
    <row r="533" spans="1:9" x14ac:dyDescent="0.25">
      <c r="A533" t="s">
        <v>117</v>
      </c>
      <c r="B533">
        <v>9915.75</v>
      </c>
      <c r="C533">
        <v>9864.1</v>
      </c>
      <c r="D533">
        <v>9854.98</v>
      </c>
      <c r="E533">
        <v>9813.26</v>
      </c>
      <c r="F533">
        <v>693.4</v>
      </c>
      <c r="G533">
        <v>1.0900999999999999E-2</v>
      </c>
      <c r="H533">
        <v>0.98101700000000003</v>
      </c>
      <c r="I533">
        <v>0</v>
      </c>
    </row>
    <row r="534" spans="1:9" x14ac:dyDescent="0.25">
      <c r="A534" t="s">
        <v>117</v>
      </c>
      <c r="B534">
        <v>9979.25</v>
      </c>
      <c r="C534">
        <v>9926.7800000000007</v>
      </c>
      <c r="D534">
        <v>9917.49</v>
      </c>
      <c r="E534">
        <v>9876.02</v>
      </c>
      <c r="F534">
        <v>694.02099999999996</v>
      </c>
      <c r="G534">
        <v>1.13724E-2</v>
      </c>
      <c r="H534">
        <v>0.98101899999999997</v>
      </c>
      <c r="I534">
        <v>114</v>
      </c>
    </row>
    <row r="535" spans="1:9" x14ac:dyDescent="0.25">
      <c r="A535" t="s">
        <v>117</v>
      </c>
      <c r="B535">
        <v>9992.3799999999992</v>
      </c>
      <c r="C535">
        <v>9939.9500000000007</v>
      </c>
      <c r="D535">
        <v>9930.81</v>
      </c>
      <c r="E535">
        <v>9889.33</v>
      </c>
      <c r="F535">
        <v>691.34900000000005</v>
      </c>
      <c r="G535">
        <v>1.4620599999999999E-2</v>
      </c>
      <c r="H535">
        <v>0.98101099999999997</v>
      </c>
      <c r="I535">
        <v>0</v>
      </c>
    </row>
    <row r="536" spans="1:9" x14ac:dyDescent="0.25">
      <c r="A536" t="s">
        <v>117</v>
      </c>
      <c r="B536">
        <v>9982.1200000000008</v>
      </c>
      <c r="C536">
        <v>9930.43</v>
      </c>
      <c r="D536">
        <v>9921.42</v>
      </c>
      <c r="E536">
        <v>9879.89</v>
      </c>
      <c r="F536">
        <v>692.94100000000003</v>
      </c>
      <c r="G536">
        <v>2.9039200000000001E-2</v>
      </c>
      <c r="H536">
        <v>0.981012</v>
      </c>
      <c r="I536">
        <v>0</v>
      </c>
    </row>
    <row r="537" spans="1:9" x14ac:dyDescent="0.25">
      <c r="A537" t="s">
        <v>117</v>
      </c>
      <c r="B537">
        <v>9997.0499999999993</v>
      </c>
      <c r="C537">
        <v>9944.5300000000007</v>
      </c>
      <c r="D537">
        <v>9935.5400000000009</v>
      </c>
      <c r="E537">
        <v>9894.11</v>
      </c>
      <c r="F537">
        <v>691.61699999999996</v>
      </c>
      <c r="G537">
        <v>1.08693E-2</v>
      </c>
      <c r="H537">
        <v>0.98101899999999997</v>
      </c>
      <c r="I537">
        <v>0</v>
      </c>
    </row>
    <row r="538" spans="1:9" x14ac:dyDescent="0.25">
      <c r="A538" t="s">
        <v>117</v>
      </c>
      <c r="B538">
        <v>9986.24</v>
      </c>
      <c r="C538">
        <v>9933.83</v>
      </c>
      <c r="D538">
        <v>9924.7900000000009</v>
      </c>
      <c r="E538">
        <v>9883.27</v>
      </c>
      <c r="F538">
        <v>691.79200000000003</v>
      </c>
      <c r="G538">
        <v>1.2194399999999999E-2</v>
      </c>
      <c r="H538">
        <v>0.98097400000000001</v>
      </c>
      <c r="I538">
        <v>0</v>
      </c>
    </row>
    <row r="539" spans="1:9" x14ac:dyDescent="0.25">
      <c r="A539" t="s">
        <v>117</v>
      </c>
      <c r="B539">
        <v>9986.02</v>
      </c>
      <c r="C539">
        <v>9934.43</v>
      </c>
      <c r="D539">
        <v>9925.2900000000009</v>
      </c>
      <c r="E539">
        <v>9883.65</v>
      </c>
      <c r="F539">
        <v>693.38599999999997</v>
      </c>
      <c r="G539">
        <v>1.11941E-2</v>
      </c>
      <c r="H539">
        <v>0.98062700000000003</v>
      </c>
      <c r="I539">
        <v>0</v>
      </c>
    </row>
    <row r="540" spans="1:9" x14ac:dyDescent="0.25">
      <c r="A540" t="s">
        <v>117</v>
      </c>
      <c r="B540">
        <v>9955.36</v>
      </c>
      <c r="C540">
        <v>9902.98</v>
      </c>
      <c r="D540">
        <v>9893.7199999999993</v>
      </c>
      <c r="E540">
        <v>9852.0400000000009</v>
      </c>
      <c r="F540">
        <v>694.23800000000006</v>
      </c>
      <c r="G540">
        <v>1.38146E-2</v>
      </c>
      <c r="H540">
        <v>0.98101899999999997</v>
      </c>
      <c r="I540">
        <v>0</v>
      </c>
    </row>
    <row r="541" spans="1:9" x14ac:dyDescent="0.25">
      <c r="A541" t="s">
        <v>117</v>
      </c>
      <c r="B541">
        <v>9995.5</v>
      </c>
      <c r="C541">
        <v>9942.31</v>
      </c>
      <c r="D541">
        <v>9933.17</v>
      </c>
      <c r="E541">
        <v>9891.58</v>
      </c>
      <c r="F541">
        <v>693.47500000000002</v>
      </c>
      <c r="G541">
        <v>1.08871E-2</v>
      </c>
      <c r="H541">
        <v>0.98982099999999995</v>
      </c>
      <c r="I541">
        <v>0</v>
      </c>
    </row>
    <row r="542" spans="1:9" x14ac:dyDescent="0.25">
      <c r="A542" t="s">
        <v>117</v>
      </c>
      <c r="B542">
        <v>9950.3700000000008</v>
      </c>
      <c r="C542">
        <v>9899.07</v>
      </c>
      <c r="D542">
        <v>9890.0300000000007</v>
      </c>
      <c r="E542">
        <v>9848.52</v>
      </c>
      <c r="F542">
        <v>691.99</v>
      </c>
      <c r="G542">
        <v>1.1143800000000001E-2</v>
      </c>
      <c r="H542">
        <v>0.98101899999999997</v>
      </c>
      <c r="I542">
        <v>0</v>
      </c>
    </row>
    <row r="543" spans="1:9" x14ac:dyDescent="0.25">
      <c r="A543" t="s">
        <v>117</v>
      </c>
      <c r="B543">
        <v>9949.6200000000008</v>
      </c>
      <c r="C543">
        <v>9899.17</v>
      </c>
      <c r="D543">
        <v>9890.1299999999992</v>
      </c>
      <c r="E543">
        <v>9848.52</v>
      </c>
      <c r="F543">
        <v>692.80899999999997</v>
      </c>
      <c r="G543">
        <v>1.23865E-2</v>
      </c>
      <c r="H543">
        <v>0.98101000000000005</v>
      </c>
      <c r="I543">
        <v>0</v>
      </c>
    </row>
    <row r="544" spans="1:9" x14ac:dyDescent="0.25">
      <c r="A544" t="s">
        <v>117</v>
      </c>
      <c r="B544">
        <v>9880.2800000000007</v>
      </c>
      <c r="C544">
        <v>9827.8700000000008</v>
      </c>
      <c r="D544">
        <v>9818.7999999999993</v>
      </c>
      <c r="E544">
        <v>9777.16</v>
      </c>
      <c r="F544">
        <v>693.03099999999995</v>
      </c>
      <c r="G544">
        <v>1.45262E-2</v>
      </c>
      <c r="H544">
        <v>0.98101899999999997</v>
      </c>
      <c r="I544">
        <v>0</v>
      </c>
    </row>
    <row r="545" spans="1:25" x14ac:dyDescent="0.25">
      <c r="A545" t="s">
        <v>117</v>
      </c>
      <c r="B545">
        <v>9893.23</v>
      </c>
      <c r="C545">
        <v>9840.81</v>
      </c>
      <c r="D545">
        <v>9831.66</v>
      </c>
      <c r="E545">
        <v>9790.0499999999993</v>
      </c>
      <c r="F545">
        <v>692.89800000000002</v>
      </c>
      <c r="G545">
        <v>1.0856899999999999E-2</v>
      </c>
      <c r="H545">
        <v>0.98094800000000004</v>
      </c>
      <c r="I545">
        <v>0</v>
      </c>
    </row>
    <row r="546" spans="1:25" x14ac:dyDescent="0.25">
      <c r="A546" t="s">
        <v>117</v>
      </c>
      <c r="B546">
        <v>9894.94</v>
      </c>
      <c r="C546">
        <v>9842.66</v>
      </c>
      <c r="D546">
        <v>9833.39</v>
      </c>
      <c r="E546">
        <v>9791.9500000000007</v>
      </c>
      <c r="F546">
        <v>692.83299999999997</v>
      </c>
      <c r="G546">
        <v>1.36399E-2</v>
      </c>
      <c r="H546">
        <v>0.980966</v>
      </c>
      <c r="I546">
        <v>0</v>
      </c>
    </row>
    <row r="547" spans="1:25" x14ac:dyDescent="0.25">
      <c r="A547" t="s">
        <v>117</v>
      </c>
      <c r="B547">
        <v>9976.16</v>
      </c>
      <c r="C547">
        <v>9924.8799999999992</v>
      </c>
      <c r="D547">
        <v>9915.66</v>
      </c>
      <c r="E547">
        <v>9874.24</v>
      </c>
      <c r="F547">
        <v>694.26099999999997</v>
      </c>
      <c r="G547">
        <v>1.12631E-2</v>
      </c>
      <c r="H547">
        <v>0.98475500000000005</v>
      </c>
      <c r="I547">
        <v>0</v>
      </c>
    </row>
    <row r="548" spans="1:25" x14ac:dyDescent="0.25">
      <c r="A548" t="s">
        <v>117</v>
      </c>
      <c r="B548">
        <v>9756.18</v>
      </c>
      <c r="C548">
        <v>9705</v>
      </c>
      <c r="D548">
        <v>9695.92</v>
      </c>
      <c r="E548">
        <v>9654.42</v>
      </c>
      <c r="F548">
        <v>695.92399999999998</v>
      </c>
      <c r="G548">
        <v>1.1993800000000001E-2</v>
      </c>
      <c r="H548">
        <v>0.98101899999999997</v>
      </c>
      <c r="I548">
        <v>0</v>
      </c>
    </row>
    <row r="549" spans="1:25" x14ac:dyDescent="0.25">
      <c r="A549" t="s">
        <v>117</v>
      </c>
      <c r="B549">
        <v>9944.2199999999993</v>
      </c>
      <c r="C549">
        <v>9891.76</v>
      </c>
      <c r="D549">
        <v>9882.76</v>
      </c>
      <c r="E549">
        <v>9841.17</v>
      </c>
      <c r="F549">
        <v>690.73800000000006</v>
      </c>
      <c r="G549">
        <v>1.8420700000000002E-2</v>
      </c>
      <c r="H549">
        <v>0.981016</v>
      </c>
      <c r="I549">
        <v>0</v>
      </c>
    </row>
    <row r="550" spans="1:25" x14ac:dyDescent="0.25">
      <c r="A550" t="s">
        <v>117</v>
      </c>
      <c r="B550">
        <v>9986.18</v>
      </c>
      <c r="C550">
        <v>9934.5400000000009</v>
      </c>
      <c r="D550">
        <v>9925.48</v>
      </c>
      <c r="E550">
        <v>9883.81</v>
      </c>
      <c r="F550">
        <v>692.82</v>
      </c>
      <c r="G550">
        <v>1.1845700000000001E-2</v>
      </c>
      <c r="H550">
        <v>0.98101899999999997</v>
      </c>
      <c r="I550">
        <v>0</v>
      </c>
    </row>
    <row r="551" spans="1:25" x14ac:dyDescent="0.25">
      <c r="A551" t="s">
        <v>117</v>
      </c>
      <c r="B551">
        <v>9923.18</v>
      </c>
      <c r="C551">
        <v>9870.84</v>
      </c>
      <c r="D551">
        <v>9861.7000000000007</v>
      </c>
      <c r="E551">
        <v>9820.2099999999991</v>
      </c>
      <c r="F551">
        <v>692.96900000000005</v>
      </c>
      <c r="G551">
        <v>1.1332E-2</v>
      </c>
      <c r="H551">
        <v>0.98101799999999995</v>
      </c>
      <c r="I551">
        <v>0</v>
      </c>
    </row>
    <row r="552" spans="1:25" x14ac:dyDescent="0.25">
      <c r="A552" t="s">
        <v>117</v>
      </c>
      <c r="B552">
        <v>9951.52</v>
      </c>
      <c r="C552">
        <v>9899.1299999999992</v>
      </c>
      <c r="D552">
        <v>9889.86</v>
      </c>
      <c r="E552">
        <v>9848.2000000000007</v>
      </c>
      <c r="F552">
        <v>692.24699999999996</v>
      </c>
      <c r="G552">
        <v>1.08929E-2</v>
      </c>
      <c r="H552">
        <v>0.98101300000000002</v>
      </c>
      <c r="I552">
        <v>0</v>
      </c>
    </row>
    <row r="553" spans="1:25" x14ac:dyDescent="0.25">
      <c r="A553" t="s">
        <v>117</v>
      </c>
      <c r="B553">
        <v>9901.2000000000007</v>
      </c>
      <c r="C553">
        <v>9850.84</v>
      </c>
      <c r="D553">
        <v>9841.61</v>
      </c>
      <c r="E553">
        <v>9800.2199999999993</v>
      </c>
      <c r="F553">
        <v>694.976</v>
      </c>
      <c r="G553">
        <v>1.0987E-2</v>
      </c>
      <c r="H553">
        <v>0.98100799999999999</v>
      </c>
      <c r="I553">
        <v>0</v>
      </c>
    </row>
    <row r="554" spans="1:25" x14ac:dyDescent="0.25">
      <c r="A554" t="s">
        <v>117</v>
      </c>
      <c r="B554">
        <v>9862.14</v>
      </c>
      <c r="C554">
        <v>9809.0400000000009</v>
      </c>
      <c r="D554">
        <v>9800</v>
      </c>
      <c r="E554">
        <v>9758.48</v>
      </c>
      <c r="F554">
        <v>693.81399999999996</v>
      </c>
      <c r="G554">
        <v>1.0896400000000001E-2</v>
      </c>
      <c r="H554">
        <v>0.98101899999999997</v>
      </c>
      <c r="I554">
        <v>0</v>
      </c>
    </row>
    <row r="555" spans="1:25" x14ac:dyDescent="0.25">
      <c r="A555" t="s">
        <v>117</v>
      </c>
      <c r="B555">
        <v>9964.2900000000009</v>
      </c>
      <c r="C555">
        <v>9911.73</v>
      </c>
      <c r="D555">
        <v>9902.7099999999991</v>
      </c>
      <c r="E555">
        <v>9861.18</v>
      </c>
      <c r="F555">
        <v>692.93299999999999</v>
      </c>
      <c r="G555">
        <v>1.08571E-2</v>
      </c>
      <c r="H555">
        <v>0.98101899999999997</v>
      </c>
      <c r="I555">
        <v>0</v>
      </c>
    </row>
    <row r="556" spans="1:25" x14ac:dyDescent="0.25">
      <c r="A556" t="s">
        <v>117</v>
      </c>
      <c r="B556">
        <v>9967.5300000000007</v>
      </c>
      <c r="C556">
        <v>9916.92</v>
      </c>
      <c r="D556">
        <v>9907.85</v>
      </c>
      <c r="E556">
        <v>9866.44</v>
      </c>
      <c r="F556">
        <v>692.32899999999995</v>
      </c>
      <c r="G556">
        <v>1.2099499999999999E-2</v>
      </c>
      <c r="H556">
        <v>0.980962</v>
      </c>
      <c r="I556">
        <v>0</v>
      </c>
    </row>
    <row r="557" spans="1:25" x14ac:dyDescent="0.25">
      <c r="A557" t="s">
        <v>117</v>
      </c>
      <c r="B557">
        <v>9967.19</v>
      </c>
      <c r="C557">
        <v>9916.06</v>
      </c>
      <c r="D557">
        <v>9906.93</v>
      </c>
      <c r="E557">
        <v>9865.43</v>
      </c>
      <c r="F557">
        <v>692.83799999999997</v>
      </c>
      <c r="G557">
        <v>1.22512E-2</v>
      </c>
      <c r="H557">
        <v>0.980993</v>
      </c>
      <c r="I557">
        <v>0</v>
      </c>
    </row>
    <row r="558" spans="1:25" x14ac:dyDescent="0.25">
      <c r="A558" t="s">
        <v>117</v>
      </c>
      <c r="B558">
        <v>9972.16</v>
      </c>
      <c r="C558">
        <v>9920.94</v>
      </c>
      <c r="D558">
        <v>9911.66</v>
      </c>
      <c r="E558">
        <v>9870.17</v>
      </c>
      <c r="F558">
        <v>693.88599999999997</v>
      </c>
      <c r="G558">
        <v>1.11801E-2</v>
      </c>
      <c r="H558">
        <v>0.98099700000000001</v>
      </c>
      <c r="I558">
        <v>0</v>
      </c>
    </row>
    <row r="559" spans="1:25" x14ac:dyDescent="0.25">
      <c r="A559" t="s">
        <v>117</v>
      </c>
      <c r="B559">
        <v>9917.4699999999993</v>
      </c>
      <c r="C559">
        <v>9864.98</v>
      </c>
      <c r="D559">
        <v>9855.7999999999993</v>
      </c>
      <c r="E559">
        <v>9814.42</v>
      </c>
      <c r="F559">
        <v>692.43700000000001</v>
      </c>
      <c r="G559">
        <v>1.32152E-2</v>
      </c>
      <c r="H559">
        <v>0.98101300000000002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9989.26</v>
      </c>
      <c r="C560">
        <v>9937.48</v>
      </c>
      <c r="D560">
        <v>9928.52</v>
      </c>
      <c r="E560">
        <v>9886.94</v>
      </c>
      <c r="F560">
        <v>692.75900000000001</v>
      </c>
      <c r="G560">
        <v>1.6513799999999999E-2</v>
      </c>
      <c r="H560">
        <v>0.98101899999999997</v>
      </c>
      <c r="I560">
        <v>0</v>
      </c>
      <c r="R560">
        <f>AVERAGE(B511:B560)</f>
        <v>9953.3683999999994</v>
      </c>
      <c r="S560">
        <f>AVERAGE(C511:C560)</f>
        <v>9901.2789999999986</v>
      </c>
      <c r="U560">
        <f>_xlfn.VAR.P(B511:B560)</f>
        <v>2081.620253439999</v>
      </c>
      <c r="V560">
        <f>_xlfn.VAR.P(C511:C560)</f>
        <v>2076.9974249999955</v>
      </c>
      <c r="X560">
        <f>1.96*SQRT(U560)/50</f>
        <v>1.7884912485796625</v>
      </c>
      <c r="Y560">
        <f>1.96*SQRT(V560)/50</f>
        <v>1.7865042186213815</v>
      </c>
    </row>
    <row r="561" spans="1:9" x14ac:dyDescent="0.25">
      <c r="A561" t="s">
        <v>118</v>
      </c>
      <c r="B561">
        <v>497708.996155</v>
      </c>
      <c r="C561" t="s">
        <v>37</v>
      </c>
    </row>
    <row r="562" spans="1:9" x14ac:dyDescent="0.25">
      <c r="A562" t="s">
        <v>39</v>
      </c>
      <c r="B562">
        <v>1950.9</v>
      </c>
      <c r="C562">
        <v>0</v>
      </c>
      <c r="D562">
        <v>0</v>
      </c>
      <c r="E562">
        <v>0</v>
      </c>
      <c r="F562">
        <v>0</v>
      </c>
      <c r="G562">
        <v>7.7429100000000001E-2</v>
      </c>
      <c r="H562">
        <v>1</v>
      </c>
      <c r="I562">
        <v>0</v>
      </c>
    </row>
    <row r="563" spans="1:9" x14ac:dyDescent="0.25">
      <c r="A563" t="s">
        <v>39</v>
      </c>
      <c r="B563">
        <v>1906.97</v>
      </c>
      <c r="C563">
        <v>0</v>
      </c>
      <c r="D563">
        <v>0</v>
      </c>
      <c r="E563">
        <v>0</v>
      </c>
      <c r="F563">
        <v>0</v>
      </c>
      <c r="G563">
        <v>7.7817999999999998E-2</v>
      </c>
      <c r="H563">
        <v>1</v>
      </c>
      <c r="I563">
        <v>0</v>
      </c>
    </row>
    <row r="564" spans="1:9" x14ac:dyDescent="0.25">
      <c r="A564" t="s">
        <v>39</v>
      </c>
      <c r="B564">
        <v>1906.7</v>
      </c>
      <c r="C564">
        <v>0</v>
      </c>
      <c r="D564">
        <v>0</v>
      </c>
      <c r="E564">
        <v>0</v>
      </c>
      <c r="F564">
        <v>0</v>
      </c>
      <c r="G564">
        <v>7.7817999999999998E-2</v>
      </c>
      <c r="H564">
        <v>1</v>
      </c>
      <c r="I564">
        <v>0</v>
      </c>
    </row>
    <row r="565" spans="1:9" x14ac:dyDescent="0.25">
      <c r="A565" t="s">
        <v>39</v>
      </c>
      <c r="B565">
        <v>1907.6</v>
      </c>
      <c r="C565">
        <v>0</v>
      </c>
      <c r="D565">
        <v>0</v>
      </c>
      <c r="E565">
        <v>0</v>
      </c>
      <c r="F565">
        <v>0</v>
      </c>
      <c r="G565">
        <v>7.7817999999999998E-2</v>
      </c>
      <c r="H565">
        <v>1</v>
      </c>
      <c r="I565">
        <v>0</v>
      </c>
    </row>
    <row r="566" spans="1:9" x14ac:dyDescent="0.25">
      <c r="A566" t="s">
        <v>39</v>
      </c>
      <c r="B566">
        <v>1905.29</v>
      </c>
      <c r="C566">
        <v>0</v>
      </c>
      <c r="D566">
        <v>0</v>
      </c>
      <c r="E566">
        <v>0</v>
      </c>
      <c r="F566">
        <v>0</v>
      </c>
      <c r="G566">
        <v>7.7817999999999998E-2</v>
      </c>
      <c r="H566">
        <v>1</v>
      </c>
      <c r="I566">
        <v>0</v>
      </c>
    </row>
    <row r="567" spans="1:9" x14ac:dyDescent="0.25">
      <c r="A567" t="s">
        <v>39</v>
      </c>
      <c r="B567">
        <v>1910.3</v>
      </c>
      <c r="C567">
        <v>0</v>
      </c>
      <c r="D567">
        <v>0</v>
      </c>
      <c r="E567">
        <v>0</v>
      </c>
      <c r="F567">
        <v>0</v>
      </c>
      <c r="G567">
        <v>7.7429100000000001E-2</v>
      </c>
      <c r="H567">
        <v>1</v>
      </c>
      <c r="I567">
        <v>0</v>
      </c>
    </row>
    <row r="568" spans="1:9" x14ac:dyDescent="0.25">
      <c r="A568" t="s">
        <v>39</v>
      </c>
      <c r="B568">
        <v>1908.72</v>
      </c>
      <c r="C568">
        <v>0</v>
      </c>
      <c r="D568">
        <v>0</v>
      </c>
      <c r="E568">
        <v>0</v>
      </c>
      <c r="F568">
        <v>0</v>
      </c>
      <c r="G568">
        <v>7.7429100000000001E-2</v>
      </c>
      <c r="H568">
        <v>1</v>
      </c>
      <c r="I568">
        <v>0</v>
      </c>
    </row>
    <row r="569" spans="1:9" x14ac:dyDescent="0.25">
      <c r="A569" t="s">
        <v>39</v>
      </c>
      <c r="B569">
        <v>1904.26</v>
      </c>
      <c r="C569">
        <v>0</v>
      </c>
      <c r="D569">
        <v>0</v>
      </c>
      <c r="E569">
        <v>0</v>
      </c>
      <c r="F569">
        <v>0</v>
      </c>
      <c r="G569">
        <v>7.7817999999999998E-2</v>
      </c>
      <c r="H569">
        <v>1</v>
      </c>
      <c r="I569">
        <v>0</v>
      </c>
    </row>
    <row r="570" spans="1:9" x14ac:dyDescent="0.25">
      <c r="A570" t="s">
        <v>39</v>
      </c>
      <c r="B570">
        <v>1908.97</v>
      </c>
      <c r="C570">
        <v>0</v>
      </c>
      <c r="D570">
        <v>0</v>
      </c>
      <c r="E570">
        <v>0</v>
      </c>
      <c r="F570">
        <v>0</v>
      </c>
      <c r="G570">
        <v>7.7429100000000001E-2</v>
      </c>
      <c r="H570">
        <v>1</v>
      </c>
      <c r="I570">
        <v>0</v>
      </c>
    </row>
    <row r="571" spans="1:9" x14ac:dyDescent="0.25">
      <c r="A571" t="s">
        <v>39</v>
      </c>
      <c r="B571">
        <v>1910.99</v>
      </c>
      <c r="C571">
        <v>0</v>
      </c>
      <c r="D571">
        <v>0</v>
      </c>
      <c r="E571">
        <v>0</v>
      </c>
      <c r="F571">
        <v>0</v>
      </c>
      <c r="G571">
        <v>7.7429100000000001E-2</v>
      </c>
      <c r="H571">
        <v>1</v>
      </c>
      <c r="I571">
        <v>0</v>
      </c>
    </row>
    <row r="572" spans="1:9" x14ac:dyDescent="0.25">
      <c r="A572" t="s">
        <v>39</v>
      </c>
      <c r="B572">
        <v>1906.02</v>
      </c>
      <c r="C572">
        <v>0</v>
      </c>
      <c r="D572">
        <v>0</v>
      </c>
      <c r="E572">
        <v>0</v>
      </c>
      <c r="F572">
        <v>0</v>
      </c>
      <c r="G572">
        <v>7.7687900000000004E-2</v>
      </c>
      <c r="H572">
        <v>1</v>
      </c>
      <c r="I572">
        <v>0</v>
      </c>
    </row>
    <row r="573" spans="1:9" x14ac:dyDescent="0.25">
      <c r="A573" t="s">
        <v>39</v>
      </c>
      <c r="B573">
        <v>1910.24</v>
      </c>
      <c r="C573">
        <v>0</v>
      </c>
      <c r="D573">
        <v>0</v>
      </c>
      <c r="E573">
        <v>0</v>
      </c>
      <c r="F573">
        <v>0</v>
      </c>
      <c r="G573">
        <v>7.7429100000000001E-2</v>
      </c>
      <c r="H573">
        <v>1</v>
      </c>
      <c r="I573">
        <v>0</v>
      </c>
    </row>
    <row r="574" spans="1:9" x14ac:dyDescent="0.25">
      <c r="A574" t="s">
        <v>39</v>
      </c>
      <c r="B574">
        <v>1903.49</v>
      </c>
      <c r="C574">
        <v>0</v>
      </c>
      <c r="D574">
        <v>0</v>
      </c>
      <c r="E574">
        <v>0</v>
      </c>
      <c r="F574">
        <v>0</v>
      </c>
      <c r="G574">
        <v>7.7558299999999997E-2</v>
      </c>
      <c r="H574">
        <v>1</v>
      </c>
      <c r="I574">
        <v>0</v>
      </c>
    </row>
    <row r="575" spans="1:9" x14ac:dyDescent="0.25">
      <c r="A575" t="s">
        <v>39</v>
      </c>
      <c r="B575">
        <v>1909.57</v>
      </c>
      <c r="C575">
        <v>0</v>
      </c>
      <c r="D575">
        <v>0</v>
      </c>
      <c r="E575">
        <v>0</v>
      </c>
      <c r="F575">
        <v>0</v>
      </c>
      <c r="G575">
        <v>7.7429100000000001E-2</v>
      </c>
      <c r="H575">
        <v>1</v>
      </c>
      <c r="I575">
        <v>0</v>
      </c>
    </row>
    <row r="576" spans="1:9" x14ac:dyDescent="0.25">
      <c r="A576" t="s">
        <v>39</v>
      </c>
      <c r="B576">
        <v>1905.49</v>
      </c>
      <c r="C576">
        <v>0</v>
      </c>
      <c r="D576">
        <v>0</v>
      </c>
      <c r="E576">
        <v>0</v>
      </c>
      <c r="F576">
        <v>0</v>
      </c>
      <c r="G576">
        <v>7.7429100000000001E-2</v>
      </c>
      <c r="H576">
        <v>1</v>
      </c>
      <c r="I576">
        <v>0</v>
      </c>
    </row>
    <row r="577" spans="1:9" x14ac:dyDescent="0.25">
      <c r="A577" t="s">
        <v>39</v>
      </c>
      <c r="B577">
        <v>1909.26</v>
      </c>
      <c r="C577">
        <v>0</v>
      </c>
      <c r="D577">
        <v>0</v>
      </c>
      <c r="E577">
        <v>0</v>
      </c>
      <c r="F577">
        <v>0</v>
      </c>
      <c r="G577">
        <v>7.7429100000000001E-2</v>
      </c>
      <c r="H577">
        <v>1</v>
      </c>
      <c r="I577">
        <v>0</v>
      </c>
    </row>
    <row r="578" spans="1:9" x14ac:dyDescent="0.25">
      <c r="A578" t="s">
        <v>39</v>
      </c>
      <c r="B578">
        <v>1908.86</v>
      </c>
      <c r="C578">
        <v>0</v>
      </c>
      <c r="D578">
        <v>0</v>
      </c>
      <c r="E578">
        <v>0</v>
      </c>
      <c r="F578">
        <v>0</v>
      </c>
      <c r="G578">
        <v>7.7429100000000001E-2</v>
      </c>
      <c r="H578">
        <v>1</v>
      </c>
      <c r="I578">
        <v>0</v>
      </c>
    </row>
    <row r="579" spans="1:9" x14ac:dyDescent="0.25">
      <c r="A579" t="s">
        <v>39</v>
      </c>
      <c r="B579">
        <v>1906.77</v>
      </c>
      <c r="C579">
        <v>0</v>
      </c>
      <c r="D579">
        <v>0</v>
      </c>
      <c r="E579">
        <v>0</v>
      </c>
      <c r="F579">
        <v>0</v>
      </c>
      <c r="G579">
        <v>7.7687900000000004E-2</v>
      </c>
      <c r="H579">
        <v>1</v>
      </c>
      <c r="I579">
        <v>0</v>
      </c>
    </row>
    <row r="580" spans="1:9" x14ac:dyDescent="0.25">
      <c r="A580" t="s">
        <v>39</v>
      </c>
      <c r="B580">
        <v>1907.67</v>
      </c>
      <c r="C580">
        <v>0</v>
      </c>
      <c r="D580">
        <v>0</v>
      </c>
      <c r="E580">
        <v>0</v>
      </c>
      <c r="F580">
        <v>0</v>
      </c>
      <c r="G580">
        <v>7.7429100000000001E-2</v>
      </c>
      <c r="H580">
        <v>1</v>
      </c>
      <c r="I580">
        <v>0</v>
      </c>
    </row>
    <row r="581" spans="1:9" x14ac:dyDescent="0.25">
      <c r="A581" t="s">
        <v>39</v>
      </c>
      <c r="B581">
        <v>1908.63</v>
      </c>
      <c r="C581">
        <v>0</v>
      </c>
      <c r="D581">
        <v>0</v>
      </c>
      <c r="E581">
        <v>0</v>
      </c>
      <c r="F581">
        <v>0</v>
      </c>
      <c r="G581">
        <v>7.7429100000000001E-2</v>
      </c>
      <c r="H581">
        <v>1</v>
      </c>
      <c r="I581">
        <v>0</v>
      </c>
    </row>
    <row r="582" spans="1:9" x14ac:dyDescent="0.25">
      <c r="A582" t="s">
        <v>39</v>
      </c>
      <c r="B582">
        <v>1909.62</v>
      </c>
      <c r="C582">
        <v>0</v>
      </c>
      <c r="D582">
        <v>0</v>
      </c>
      <c r="E582">
        <v>0</v>
      </c>
      <c r="F582">
        <v>0</v>
      </c>
      <c r="G582">
        <v>7.7429100000000001E-2</v>
      </c>
      <c r="H582">
        <v>1</v>
      </c>
      <c r="I582">
        <v>0</v>
      </c>
    </row>
    <row r="583" spans="1:9" x14ac:dyDescent="0.25">
      <c r="A583" t="s">
        <v>39</v>
      </c>
      <c r="B583">
        <v>1908.57</v>
      </c>
      <c r="C583">
        <v>0</v>
      </c>
      <c r="D583">
        <v>0</v>
      </c>
      <c r="E583">
        <v>0</v>
      </c>
      <c r="F583">
        <v>0</v>
      </c>
      <c r="G583">
        <v>7.7429100000000001E-2</v>
      </c>
      <c r="H583">
        <v>1</v>
      </c>
      <c r="I583">
        <v>0</v>
      </c>
    </row>
    <row r="584" spans="1:9" x14ac:dyDescent="0.25">
      <c r="A584" t="s">
        <v>39</v>
      </c>
      <c r="B584">
        <v>1908.68</v>
      </c>
      <c r="C584">
        <v>0</v>
      </c>
      <c r="D584">
        <v>0</v>
      </c>
      <c r="E584">
        <v>0</v>
      </c>
      <c r="F584">
        <v>0</v>
      </c>
      <c r="G584">
        <v>7.7429100000000001E-2</v>
      </c>
      <c r="H584">
        <v>1</v>
      </c>
      <c r="I584">
        <v>0</v>
      </c>
    </row>
    <row r="585" spans="1:9" x14ac:dyDescent="0.25">
      <c r="A585" t="s">
        <v>39</v>
      </c>
      <c r="B585">
        <v>1908.75</v>
      </c>
      <c r="C585">
        <v>0</v>
      </c>
      <c r="D585">
        <v>0</v>
      </c>
      <c r="E585">
        <v>0</v>
      </c>
      <c r="F585">
        <v>0</v>
      </c>
      <c r="G585">
        <v>7.7687900000000004E-2</v>
      </c>
      <c r="H585">
        <v>1</v>
      </c>
      <c r="I585">
        <v>0</v>
      </c>
    </row>
    <row r="586" spans="1:9" x14ac:dyDescent="0.25">
      <c r="A586" t="s">
        <v>39</v>
      </c>
      <c r="B586">
        <v>1910.26</v>
      </c>
      <c r="C586">
        <v>0</v>
      </c>
      <c r="D586">
        <v>0</v>
      </c>
      <c r="E586">
        <v>0</v>
      </c>
      <c r="F586">
        <v>0</v>
      </c>
      <c r="G586">
        <v>7.7429100000000001E-2</v>
      </c>
      <c r="H586">
        <v>1</v>
      </c>
      <c r="I586">
        <v>0</v>
      </c>
    </row>
    <row r="587" spans="1:9" x14ac:dyDescent="0.25">
      <c r="A587" t="s">
        <v>39</v>
      </c>
      <c r="B587">
        <v>1909</v>
      </c>
      <c r="C587">
        <v>0</v>
      </c>
      <c r="D587">
        <v>0</v>
      </c>
      <c r="E587">
        <v>0</v>
      </c>
      <c r="F587">
        <v>0</v>
      </c>
      <c r="G587">
        <v>7.7429100000000001E-2</v>
      </c>
      <c r="H587">
        <v>1</v>
      </c>
      <c r="I587">
        <v>0</v>
      </c>
    </row>
    <row r="588" spans="1:9" x14ac:dyDescent="0.25">
      <c r="A588" t="s">
        <v>39</v>
      </c>
      <c r="B588">
        <v>1911.81</v>
      </c>
      <c r="C588">
        <v>0</v>
      </c>
      <c r="D588">
        <v>0</v>
      </c>
      <c r="E588">
        <v>0</v>
      </c>
      <c r="F588">
        <v>0</v>
      </c>
      <c r="G588">
        <v>7.7429100000000001E-2</v>
      </c>
      <c r="H588">
        <v>1</v>
      </c>
      <c r="I588">
        <v>0</v>
      </c>
    </row>
    <row r="589" spans="1:9" x14ac:dyDescent="0.25">
      <c r="A589" t="s">
        <v>39</v>
      </c>
      <c r="B589">
        <v>1907.8</v>
      </c>
      <c r="C589">
        <v>0</v>
      </c>
      <c r="D589">
        <v>0</v>
      </c>
      <c r="E589">
        <v>0</v>
      </c>
      <c r="F589">
        <v>0</v>
      </c>
      <c r="G589">
        <v>7.7558299999999997E-2</v>
      </c>
      <c r="H589">
        <v>1</v>
      </c>
      <c r="I589">
        <v>0</v>
      </c>
    </row>
    <row r="590" spans="1:9" x14ac:dyDescent="0.25">
      <c r="A590" t="s">
        <v>39</v>
      </c>
      <c r="B590">
        <v>1906.86</v>
      </c>
      <c r="C590">
        <v>0</v>
      </c>
      <c r="D590">
        <v>0</v>
      </c>
      <c r="E590">
        <v>0</v>
      </c>
      <c r="F590">
        <v>0</v>
      </c>
      <c r="G590">
        <v>7.7558299999999997E-2</v>
      </c>
      <c r="H590">
        <v>1</v>
      </c>
      <c r="I590">
        <v>0</v>
      </c>
    </row>
    <row r="591" spans="1:9" x14ac:dyDescent="0.25">
      <c r="A591" t="s">
        <v>39</v>
      </c>
      <c r="B591">
        <v>1904.87</v>
      </c>
      <c r="C591">
        <v>0</v>
      </c>
      <c r="D591">
        <v>0</v>
      </c>
      <c r="E591">
        <v>0</v>
      </c>
      <c r="F591">
        <v>0</v>
      </c>
      <c r="G591">
        <v>7.7558299999999997E-2</v>
      </c>
      <c r="H591">
        <v>1</v>
      </c>
      <c r="I591">
        <v>0</v>
      </c>
    </row>
    <row r="592" spans="1:9" x14ac:dyDescent="0.25">
      <c r="A592" t="s">
        <v>39</v>
      </c>
      <c r="B592">
        <v>1909.31</v>
      </c>
      <c r="C592">
        <v>0</v>
      </c>
      <c r="D592">
        <v>0</v>
      </c>
      <c r="E592">
        <v>0</v>
      </c>
      <c r="F592">
        <v>0</v>
      </c>
      <c r="G592">
        <v>7.7429100000000001E-2</v>
      </c>
      <c r="H592">
        <v>1</v>
      </c>
      <c r="I592">
        <v>0</v>
      </c>
    </row>
    <row r="593" spans="1:9" x14ac:dyDescent="0.25">
      <c r="A593" t="s">
        <v>39</v>
      </c>
      <c r="B593">
        <v>1910.64</v>
      </c>
      <c r="C593">
        <v>0</v>
      </c>
      <c r="D593">
        <v>0</v>
      </c>
      <c r="E593">
        <v>0</v>
      </c>
      <c r="F593">
        <v>0</v>
      </c>
      <c r="G593">
        <v>7.7429100000000001E-2</v>
      </c>
      <c r="H593">
        <v>1</v>
      </c>
      <c r="I593">
        <v>0</v>
      </c>
    </row>
    <row r="594" spans="1:9" x14ac:dyDescent="0.25">
      <c r="A594" t="s">
        <v>39</v>
      </c>
      <c r="B594">
        <v>1910.28</v>
      </c>
      <c r="C594">
        <v>0</v>
      </c>
      <c r="D594">
        <v>0</v>
      </c>
      <c r="E594">
        <v>0</v>
      </c>
      <c r="F594">
        <v>0</v>
      </c>
      <c r="G594">
        <v>7.7429100000000001E-2</v>
      </c>
      <c r="H594">
        <v>1</v>
      </c>
      <c r="I594">
        <v>0</v>
      </c>
    </row>
    <row r="595" spans="1:9" x14ac:dyDescent="0.25">
      <c r="A595" t="s">
        <v>39</v>
      </c>
      <c r="B595">
        <v>1906.51</v>
      </c>
      <c r="C595">
        <v>0</v>
      </c>
      <c r="D595">
        <v>0</v>
      </c>
      <c r="E595">
        <v>0</v>
      </c>
      <c r="F595">
        <v>0</v>
      </c>
      <c r="G595">
        <v>7.7817999999999998E-2</v>
      </c>
      <c r="H595">
        <v>1</v>
      </c>
      <c r="I595">
        <v>0</v>
      </c>
    </row>
    <row r="596" spans="1:9" x14ac:dyDescent="0.25">
      <c r="A596" t="s">
        <v>39</v>
      </c>
      <c r="B596">
        <v>1906.92</v>
      </c>
      <c r="C596">
        <v>0</v>
      </c>
      <c r="D596">
        <v>0</v>
      </c>
      <c r="E596">
        <v>0</v>
      </c>
      <c r="F596">
        <v>0</v>
      </c>
      <c r="G596">
        <v>7.7817999999999998E-2</v>
      </c>
      <c r="H596">
        <v>1</v>
      </c>
      <c r="I596">
        <v>0</v>
      </c>
    </row>
    <row r="597" spans="1:9" x14ac:dyDescent="0.25">
      <c r="A597" t="s">
        <v>39</v>
      </c>
      <c r="B597">
        <v>1906.5</v>
      </c>
      <c r="C597">
        <v>0</v>
      </c>
      <c r="D597">
        <v>0</v>
      </c>
      <c r="E597">
        <v>0</v>
      </c>
      <c r="F597">
        <v>0</v>
      </c>
      <c r="G597">
        <v>7.7817999999999998E-2</v>
      </c>
      <c r="H597">
        <v>1</v>
      </c>
      <c r="I597">
        <v>0</v>
      </c>
    </row>
    <row r="598" spans="1:9" x14ac:dyDescent="0.25">
      <c r="A598" t="s">
        <v>39</v>
      </c>
      <c r="B598">
        <v>1906.04</v>
      </c>
      <c r="C598">
        <v>0</v>
      </c>
      <c r="D598">
        <v>0</v>
      </c>
      <c r="E598">
        <v>0</v>
      </c>
      <c r="F598">
        <v>0</v>
      </c>
      <c r="G598">
        <v>7.7817999999999998E-2</v>
      </c>
      <c r="H598">
        <v>1</v>
      </c>
      <c r="I598">
        <v>0</v>
      </c>
    </row>
    <row r="599" spans="1:9" x14ac:dyDescent="0.25">
      <c r="A599" t="s">
        <v>39</v>
      </c>
      <c r="B599">
        <v>1908.24</v>
      </c>
      <c r="C599">
        <v>0</v>
      </c>
      <c r="D599">
        <v>0</v>
      </c>
      <c r="E599">
        <v>0</v>
      </c>
      <c r="F599">
        <v>0</v>
      </c>
      <c r="G599">
        <v>7.7429100000000001E-2</v>
      </c>
      <c r="H599">
        <v>1</v>
      </c>
      <c r="I599">
        <v>0</v>
      </c>
    </row>
    <row r="600" spans="1:9" x14ac:dyDescent="0.25">
      <c r="A600" t="s">
        <v>39</v>
      </c>
      <c r="B600">
        <v>1908.36</v>
      </c>
      <c r="C600">
        <v>0</v>
      </c>
      <c r="D600">
        <v>0</v>
      </c>
      <c r="E600">
        <v>0</v>
      </c>
      <c r="F600">
        <v>0</v>
      </c>
      <c r="G600">
        <v>7.7558299999999997E-2</v>
      </c>
      <c r="H600">
        <v>1</v>
      </c>
      <c r="I600">
        <v>0</v>
      </c>
    </row>
    <row r="601" spans="1:9" x14ac:dyDescent="0.25">
      <c r="A601" t="s">
        <v>39</v>
      </c>
      <c r="B601">
        <v>1906.52</v>
      </c>
      <c r="C601">
        <v>0</v>
      </c>
      <c r="D601">
        <v>0</v>
      </c>
      <c r="E601">
        <v>0</v>
      </c>
      <c r="F601">
        <v>0</v>
      </c>
      <c r="G601">
        <v>7.7429100000000001E-2</v>
      </c>
      <c r="H601">
        <v>1</v>
      </c>
      <c r="I601">
        <v>0</v>
      </c>
    </row>
    <row r="602" spans="1:9" x14ac:dyDescent="0.25">
      <c r="A602" t="s">
        <v>39</v>
      </c>
      <c r="B602">
        <v>1907.21</v>
      </c>
      <c r="C602">
        <v>0</v>
      </c>
      <c r="D602">
        <v>0</v>
      </c>
      <c r="E602">
        <v>0</v>
      </c>
      <c r="F602">
        <v>0</v>
      </c>
      <c r="G602">
        <v>7.7948500000000004E-2</v>
      </c>
      <c r="H602">
        <v>1</v>
      </c>
      <c r="I602">
        <v>0</v>
      </c>
    </row>
    <row r="603" spans="1:9" x14ac:dyDescent="0.25">
      <c r="A603" t="s">
        <v>39</v>
      </c>
      <c r="B603">
        <v>1908.77</v>
      </c>
      <c r="C603">
        <v>0</v>
      </c>
      <c r="D603">
        <v>0</v>
      </c>
      <c r="E603">
        <v>0</v>
      </c>
      <c r="F603">
        <v>0</v>
      </c>
      <c r="G603">
        <v>7.7429100000000001E-2</v>
      </c>
      <c r="H603">
        <v>1</v>
      </c>
      <c r="I603">
        <v>0</v>
      </c>
    </row>
    <row r="604" spans="1:9" x14ac:dyDescent="0.25">
      <c r="A604" t="s">
        <v>39</v>
      </c>
      <c r="B604">
        <v>1909.23</v>
      </c>
      <c r="C604">
        <v>0</v>
      </c>
      <c r="D604">
        <v>0</v>
      </c>
      <c r="E604">
        <v>0</v>
      </c>
      <c r="F604">
        <v>0</v>
      </c>
      <c r="G604">
        <v>7.7429100000000001E-2</v>
      </c>
      <c r="H604">
        <v>1</v>
      </c>
      <c r="I604">
        <v>0</v>
      </c>
    </row>
    <row r="605" spans="1:9" x14ac:dyDescent="0.25">
      <c r="A605" t="s">
        <v>39</v>
      </c>
      <c r="B605">
        <v>1906.82</v>
      </c>
      <c r="C605">
        <v>0</v>
      </c>
      <c r="D605">
        <v>0</v>
      </c>
      <c r="E605">
        <v>0</v>
      </c>
      <c r="F605">
        <v>0</v>
      </c>
      <c r="G605">
        <v>7.7558299999999997E-2</v>
      </c>
      <c r="H605">
        <v>1</v>
      </c>
      <c r="I605">
        <v>0</v>
      </c>
    </row>
    <row r="606" spans="1:9" x14ac:dyDescent="0.25">
      <c r="A606" t="s">
        <v>39</v>
      </c>
      <c r="B606">
        <v>1909.08</v>
      </c>
      <c r="C606">
        <v>0</v>
      </c>
      <c r="D606">
        <v>0</v>
      </c>
      <c r="E606">
        <v>0</v>
      </c>
      <c r="F606">
        <v>0</v>
      </c>
      <c r="G606">
        <v>7.7429100000000001E-2</v>
      </c>
      <c r="H606">
        <v>1</v>
      </c>
      <c r="I606">
        <v>0</v>
      </c>
    </row>
    <row r="607" spans="1:9" x14ac:dyDescent="0.25">
      <c r="A607" t="s">
        <v>39</v>
      </c>
      <c r="B607">
        <v>1909.24</v>
      </c>
      <c r="C607">
        <v>0</v>
      </c>
      <c r="D607">
        <v>0</v>
      </c>
      <c r="E607">
        <v>0</v>
      </c>
      <c r="F607">
        <v>0</v>
      </c>
      <c r="G607">
        <v>7.7429100000000001E-2</v>
      </c>
      <c r="H607">
        <v>1</v>
      </c>
      <c r="I607">
        <v>0</v>
      </c>
    </row>
    <row r="608" spans="1:9" x14ac:dyDescent="0.25">
      <c r="A608" t="s">
        <v>39</v>
      </c>
      <c r="B608">
        <v>1907.73</v>
      </c>
      <c r="C608">
        <v>0</v>
      </c>
      <c r="D608">
        <v>0</v>
      </c>
      <c r="E608">
        <v>0</v>
      </c>
      <c r="F608">
        <v>0</v>
      </c>
      <c r="G608">
        <v>7.7429100000000001E-2</v>
      </c>
      <c r="H608">
        <v>1</v>
      </c>
      <c r="I608">
        <v>0</v>
      </c>
    </row>
    <row r="609" spans="1:25" x14ac:dyDescent="0.25">
      <c r="A609" t="s">
        <v>39</v>
      </c>
      <c r="B609">
        <v>1909.27</v>
      </c>
      <c r="C609">
        <v>0</v>
      </c>
      <c r="D609">
        <v>0</v>
      </c>
      <c r="E609">
        <v>0</v>
      </c>
      <c r="F609">
        <v>0</v>
      </c>
      <c r="G609">
        <v>7.7429100000000001E-2</v>
      </c>
      <c r="H609">
        <v>1</v>
      </c>
      <c r="I609">
        <v>0</v>
      </c>
    </row>
    <row r="610" spans="1:25" x14ac:dyDescent="0.25">
      <c r="A610" t="s">
        <v>39</v>
      </c>
      <c r="B610">
        <v>1906.3</v>
      </c>
      <c r="C610">
        <v>0</v>
      </c>
      <c r="D610">
        <v>0</v>
      </c>
      <c r="E610">
        <v>0</v>
      </c>
      <c r="F610">
        <v>0</v>
      </c>
      <c r="G610">
        <v>7.7817999999999998E-2</v>
      </c>
      <c r="H610">
        <v>1</v>
      </c>
      <c r="I610">
        <v>0</v>
      </c>
    </row>
    <row r="611" spans="1:25" x14ac:dyDescent="0.25">
      <c r="A611" t="s">
        <v>39</v>
      </c>
      <c r="B611">
        <v>1904.59</v>
      </c>
      <c r="C611">
        <v>0</v>
      </c>
      <c r="D611">
        <v>0</v>
      </c>
      <c r="E611">
        <v>0</v>
      </c>
      <c r="F611">
        <v>0</v>
      </c>
      <c r="G611">
        <v>7.7817999999999998E-2</v>
      </c>
      <c r="H611">
        <v>1</v>
      </c>
      <c r="I611">
        <v>0</v>
      </c>
    </row>
    <row r="612" spans="1:25" x14ac:dyDescent="0.25">
      <c r="A612" t="s">
        <v>39</v>
      </c>
      <c r="B612">
        <v>1903.97</v>
      </c>
      <c r="C612">
        <v>0</v>
      </c>
      <c r="D612">
        <v>0</v>
      </c>
      <c r="E612">
        <v>0</v>
      </c>
      <c r="F612">
        <v>0</v>
      </c>
      <c r="G612">
        <v>7.7817999999999998E-2</v>
      </c>
      <c r="H612">
        <v>1</v>
      </c>
      <c r="I612">
        <v>0</v>
      </c>
    </row>
    <row r="613" spans="1:25" x14ac:dyDescent="0.25">
      <c r="A613" t="s">
        <v>39</v>
      </c>
      <c r="B613">
        <v>1908.03</v>
      </c>
      <c r="C613">
        <v>0</v>
      </c>
      <c r="D613">
        <v>0</v>
      </c>
      <c r="E613">
        <v>0</v>
      </c>
      <c r="F613">
        <v>0</v>
      </c>
      <c r="G613">
        <v>7.7817999999999998E-2</v>
      </c>
      <c r="H613">
        <v>1</v>
      </c>
      <c r="I613">
        <v>0</v>
      </c>
    </row>
    <row r="614" spans="1:25" x14ac:dyDescent="0.25">
      <c r="A614" t="s">
        <v>39</v>
      </c>
      <c r="B614">
        <v>1908.53</v>
      </c>
      <c r="C614">
        <v>0</v>
      </c>
      <c r="D614">
        <v>0</v>
      </c>
      <c r="E614">
        <v>0</v>
      </c>
      <c r="F614">
        <v>0</v>
      </c>
      <c r="G614">
        <v>7.7817999999999998E-2</v>
      </c>
      <c r="H614">
        <v>1</v>
      </c>
      <c r="I614">
        <v>0</v>
      </c>
    </row>
    <row r="615" spans="1:25" x14ac:dyDescent="0.25">
      <c r="A615" t="s">
        <v>39</v>
      </c>
      <c r="B615">
        <v>1909.27</v>
      </c>
      <c r="C615">
        <v>0</v>
      </c>
      <c r="D615">
        <v>0</v>
      </c>
      <c r="E615">
        <v>0</v>
      </c>
      <c r="F615">
        <v>0</v>
      </c>
      <c r="G615">
        <v>7.7429100000000001E-2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1907.22</v>
      </c>
      <c r="C616">
        <v>0</v>
      </c>
      <c r="D616">
        <v>0</v>
      </c>
      <c r="E616">
        <v>0</v>
      </c>
      <c r="F616">
        <v>0</v>
      </c>
      <c r="G616">
        <v>7.7948500000000004E-2</v>
      </c>
      <c r="H616">
        <v>1</v>
      </c>
      <c r="I616">
        <v>0</v>
      </c>
      <c r="R616">
        <f>AVERAGE(B567:B616)</f>
        <v>1908.0008000000005</v>
      </c>
      <c r="S616">
        <f>AVERAGE(C567:C616)</f>
        <v>0</v>
      </c>
      <c r="U616">
        <f>_xlfn.VAR.P(B567:B616)</f>
        <v>3.506287360000008</v>
      </c>
      <c r="V616">
        <f>_xlfn.VAR.P(C567:C616)</f>
        <v>0</v>
      </c>
      <c r="X616">
        <f>1.96*SQRT(U616)/50</f>
        <v>7.3402325636660951E-2</v>
      </c>
      <c r="Y616">
        <f>1.96*SQRT(V616)/50</f>
        <v>0</v>
      </c>
    </row>
    <row r="617" spans="1:25" x14ac:dyDescent="0.25">
      <c r="A617" t="s">
        <v>39</v>
      </c>
      <c r="B617">
        <v>95407.714796</v>
      </c>
      <c r="C617" t="s">
        <v>37</v>
      </c>
    </row>
    <row r="618" spans="1:25" x14ac:dyDescent="0.25">
      <c r="A618" t="s">
        <v>40</v>
      </c>
      <c r="B618">
        <v>1913.03</v>
      </c>
      <c r="C618">
        <v>1895.76</v>
      </c>
      <c r="D618">
        <v>1859.98</v>
      </c>
      <c r="E618">
        <v>1315.62</v>
      </c>
      <c r="F618">
        <v>0</v>
      </c>
      <c r="G618">
        <v>7.7429100000000001E-2</v>
      </c>
      <c r="H618">
        <v>1</v>
      </c>
      <c r="I618">
        <v>0</v>
      </c>
    </row>
    <row r="619" spans="1:25" x14ac:dyDescent="0.25">
      <c r="A619" t="s">
        <v>40</v>
      </c>
      <c r="B619">
        <v>1911.29</v>
      </c>
      <c r="C619">
        <v>1894.57</v>
      </c>
      <c r="D619">
        <v>1858.88</v>
      </c>
      <c r="E619">
        <v>1315.38</v>
      </c>
      <c r="F619">
        <v>0</v>
      </c>
      <c r="G619">
        <v>7.7687900000000004E-2</v>
      </c>
      <c r="H619">
        <v>1</v>
      </c>
      <c r="I619">
        <v>0</v>
      </c>
    </row>
    <row r="620" spans="1:25" x14ac:dyDescent="0.25">
      <c r="A620" t="s">
        <v>40</v>
      </c>
      <c r="B620">
        <v>1907.99</v>
      </c>
      <c r="C620">
        <v>1891.37</v>
      </c>
      <c r="D620">
        <v>1855.68</v>
      </c>
      <c r="E620">
        <v>1315.08</v>
      </c>
      <c r="F620">
        <v>0</v>
      </c>
      <c r="G620">
        <v>7.7687900000000004E-2</v>
      </c>
      <c r="H620">
        <v>1</v>
      </c>
      <c r="I620">
        <v>0</v>
      </c>
    </row>
    <row r="621" spans="1:25" x14ac:dyDescent="0.25">
      <c r="A621" t="s">
        <v>40</v>
      </c>
      <c r="B621">
        <v>1910.44</v>
      </c>
      <c r="C621">
        <v>1893.73</v>
      </c>
      <c r="D621">
        <v>1857.98</v>
      </c>
      <c r="E621">
        <v>1314.95</v>
      </c>
      <c r="F621">
        <v>0</v>
      </c>
      <c r="G621">
        <v>7.7429100000000001E-2</v>
      </c>
      <c r="H621">
        <v>1</v>
      </c>
      <c r="I621">
        <v>0</v>
      </c>
    </row>
    <row r="622" spans="1:25" x14ac:dyDescent="0.25">
      <c r="A622" t="s">
        <v>40</v>
      </c>
      <c r="B622">
        <v>1910.11</v>
      </c>
      <c r="C622">
        <v>1893.52</v>
      </c>
      <c r="D622">
        <v>1857.63</v>
      </c>
      <c r="E622">
        <v>1314.21</v>
      </c>
      <c r="F622">
        <v>0</v>
      </c>
      <c r="G622">
        <v>7.7429100000000001E-2</v>
      </c>
      <c r="H622">
        <v>1</v>
      </c>
      <c r="I622">
        <v>0</v>
      </c>
    </row>
    <row r="623" spans="1:25" x14ac:dyDescent="0.25">
      <c r="A623" t="s">
        <v>40</v>
      </c>
      <c r="B623">
        <v>1910.8</v>
      </c>
      <c r="C623">
        <v>1894.11</v>
      </c>
      <c r="D623">
        <v>1858.39</v>
      </c>
      <c r="E623">
        <v>1314.56</v>
      </c>
      <c r="F623">
        <v>0</v>
      </c>
      <c r="G623">
        <v>7.7429100000000001E-2</v>
      </c>
      <c r="H623">
        <v>1</v>
      </c>
      <c r="I623">
        <v>0</v>
      </c>
    </row>
    <row r="624" spans="1:25" x14ac:dyDescent="0.25">
      <c r="A624" t="s">
        <v>40</v>
      </c>
      <c r="B624">
        <v>1909.07</v>
      </c>
      <c r="C624">
        <v>1892.52</v>
      </c>
      <c r="D624">
        <v>1856.82</v>
      </c>
      <c r="E624">
        <v>1314.92</v>
      </c>
      <c r="F624">
        <v>0</v>
      </c>
      <c r="G624">
        <v>7.7429100000000001E-2</v>
      </c>
      <c r="H624">
        <v>1</v>
      </c>
      <c r="I624">
        <v>0</v>
      </c>
    </row>
    <row r="625" spans="1:9" x14ac:dyDescent="0.25">
      <c r="A625" t="s">
        <v>40</v>
      </c>
      <c r="B625">
        <v>1908.85</v>
      </c>
      <c r="C625">
        <v>1891.47</v>
      </c>
      <c r="D625">
        <v>1855.81</v>
      </c>
      <c r="E625">
        <v>1315.23</v>
      </c>
      <c r="F625">
        <v>0</v>
      </c>
      <c r="G625">
        <v>7.7687900000000004E-2</v>
      </c>
      <c r="H625">
        <v>1</v>
      </c>
      <c r="I625">
        <v>0</v>
      </c>
    </row>
    <row r="626" spans="1:9" x14ac:dyDescent="0.25">
      <c r="A626" t="s">
        <v>40</v>
      </c>
      <c r="B626">
        <v>1911.63</v>
      </c>
      <c r="C626">
        <v>1895.06</v>
      </c>
      <c r="D626">
        <v>1859.42</v>
      </c>
      <c r="E626">
        <v>1315.14</v>
      </c>
      <c r="F626">
        <v>0</v>
      </c>
      <c r="G626">
        <v>7.7429100000000001E-2</v>
      </c>
      <c r="H626">
        <v>1</v>
      </c>
      <c r="I626">
        <v>0</v>
      </c>
    </row>
    <row r="627" spans="1:9" x14ac:dyDescent="0.25">
      <c r="A627" t="s">
        <v>40</v>
      </c>
      <c r="B627">
        <v>1911.86</v>
      </c>
      <c r="C627">
        <v>1895.11</v>
      </c>
      <c r="D627">
        <v>1859.35</v>
      </c>
      <c r="E627">
        <v>1316.21</v>
      </c>
      <c r="F627">
        <v>0</v>
      </c>
      <c r="G627">
        <v>7.7429100000000001E-2</v>
      </c>
      <c r="H627">
        <v>1</v>
      </c>
      <c r="I627">
        <v>0</v>
      </c>
    </row>
    <row r="628" spans="1:9" x14ac:dyDescent="0.25">
      <c r="A628" t="s">
        <v>40</v>
      </c>
      <c r="B628">
        <v>1909.55</v>
      </c>
      <c r="C628">
        <v>1892.3</v>
      </c>
      <c r="D628">
        <v>1856.4</v>
      </c>
      <c r="E628">
        <v>1315.65</v>
      </c>
      <c r="F628">
        <v>0</v>
      </c>
      <c r="G628">
        <v>7.7817999999999998E-2</v>
      </c>
      <c r="H628">
        <v>1</v>
      </c>
      <c r="I628">
        <v>0</v>
      </c>
    </row>
    <row r="629" spans="1:9" x14ac:dyDescent="0.25">
      <c r="A629" t="s">
        <v>40</v>
      </c>
      <c r="B629">
        <v>1909.35</v>
      </c>
      <c r="C629">
        <v>1892.64</v>
      </c>
      <c r="D629">
        <v>1857.12</v>
      </c>
      <c r="E629">
        <v>1315.06</v>
      </c>
      <c r="F629">
        <v>0</v>
      </c>
      <c r="G629">
        <v>7.7429100000000001E-2</v>
      </c>
      <c r="H629">
        <v>1</v>
      </c>
      <c r="I629">
        <v>0</v>
      </c>
    </row>
    <row r="630" spans="1:9" x14ac:dyDescent="0.25">
      <c r="A630" t="s">
        <v>40</v>
      </c>
      <c r="B630">
        <v>1908.09</v>
      </c>
      <c r="C630">
        <v>1891.56</v>
      </c>
      <c r="D630">
        <v>1856.01</v>
      </c>
      <c r="E630">
        <v>1315.79</v>
      </c>
      <c r="F630">
        <v>0</v>
      </c>
      <c r="G630">
        <v>7.7687900000000004E-2</v>
      </c>
      <c r="H630">
        <v>1</v>
      </c>
      <c r="I630">
        <v>0</v>
      </c>
    </row>
    <row r="631" spans="1:9" x14ac:dyDescent="0.25">
      <c r="A631" t="s">
        <v>40</v>
      </c>
      <c r="B631">
        <v>1910.29</v>
      </c>
      <c r="C631">
        <v>1893.3</v>
      </c>
      <c r="D631">
        <v>1857.67</v>
      </c>
      <c r="E631">
        <v>1315.73</v>
      </c>
      <c r="F631">
        <v>0</v>
      </c>
      <c r="G631">
        <v>7.7687900000000004E-2</v>
      </c>
      <c r="H631">
        <v>1</v>
      </c>
      <c r="I631">
        <v>0</v>
      </c>
    </row>
    <row r="632" spans="1:9" x14ac:dyDescent="0.25">
      <c r="A632" t="s">
        <v>40</v>
      </c>
      <c r="B632">
        <v>1908.06</v>
      </c>
      <c r="C632">
        <v>1891.56</v>
      </c>
      <c r="D632">
        <v>1855.8</v>
      </c>
      <c r="E632">
        <v>1316.06</v>
      </c>
      <c r="F632">
        <v>0</v>
      </c>
      <c r="G632">
        <v>7.7687900000000004E-2</v>
      </c>
      <c r="H632">
        <v>1</v>
      </c>
      <c r="I632">
        <v>0</v>
      </c>
    </row>
    <row r="633" spans="1:9" x14ac:dyDescent="0.25">
      <c r="A633" t="s">
        <v>40</v>
      </c>
      <c r="B633">
        <v>1913.84</v>
      </c>
      <c r="C633">
        <v>1896.98</v>
      </c>
      <c r="D633">
        <v>1861.24</v>
      </c>
      <c r="E633">
        <v>1315.2</v>
      </c>
      <c r="F633">
        <v>0</v>
      </c>
      <c r="G633">
        <v>7.7429100000000001E-2</v>
      </c>
      <c r="H633">
        <v>1</v>
      </c>
      <c r="I633">
        <v>0</v>
      </c>
    </row>
    <row r="634" spans="1:9" x14ac:dyDescent="0.25">
      <c r="A634" t="s">
        <v>40</v>
      </c>
      <c r="B634">
        <v>1909.08</v>
      </c>
      <c r="C634">
        <v>1892.52</v>
      </c>
      <c r="D634">
        <v>1856.76</v>
      </c>
      <c r="E634">
        <v>1315.35</v>
      </c>
      <c r="F634">
        <v>0</v>
      </c>
      <c r="G634">
        <v>7.7687900000000004E-2</v>
      </c>
      <c r="H634">
        <v>1</v>
      </c>
      <c r="I634">
        <v>0</v>
      </c>
    </row>
    <row r="635" spans="1:9" x14ac:dyDescent="0.25">
      <c r="A635" t="s">
        <v>40</v>
      </c>
      <c r="B635">
        <v>1909.68</v>
      </c>
      <c r="C635">
        <v>1892.83</v>
      </c>
      <c r="D635">
        <v>1857.2</v>
      </c>
      <c r="E635">
        <v>1315.41</v>
      </c>
      <c r="F635">
        <v>0</v>
      </c>
      <c r="G635">
        <v>7.7687900000000004E-2</v>
      </c>
      <c r="H635">
        <v>1</v>
      </c>
      <c r="I635">
        <v>0</v>
      </c>
    </row>
    <row r="636" spans="1:9" x14ac:dyDescent="0.25">
      <c r="A636" t="s">
        <v>40</v>
      </c>
      <c r="B636">
        <v>1906.15</v>
      </c>
      <c r="C636">
        <v>1889.63</v>
      </c>
      <c r="D636">
        <v>1854.15</v>
      </c>
      <c r="E636">
        <v>1314.85</v>
      </c>
      <c r="F636">
        <v>0</v>
      </c>
      <c r="G636">
        <v>7.7687900000000004E-2</v>
      </c>
      <c r="H636">
        <v>1</v>
      </c>
      <c r="I636">
        <v>0</v>
      </c>
    </row>
    <row r="637" spans="1:9" x14ac:dyDescent="0.25">
      <c r="A637" t="s">
        <v>40</v>
      </c>
      <c r="B637">
        <v>1907.24</v>
      </c>
      <c r="C637">
        <v>1890.51</v>
      </c>
      <c r="D637">
        <v>1854.82</v>
      </c>
      <c r="E637">
        <v>1315.24</v>
      </c>
      <c r="F637">
        <v>0</v>
      </c>
      <c r="G637">
        <v>7.7687900000000004E-2</v>
      </c>
      <c r="H637">
        <v>1</v>
      </c>
      <c r="I637">
        <v>0</v>
      </c>
    </row>
    <row r="638" spans="1:9" x14ac:dyDescent="0.25">
      <c r="A638" t="s">
        <v>40</v>
      </c>
      <c r="B638">
        <v>1912.03</v>
      </c>
      <c r="C638">
        <v>1895.52</v>
      </c>
      <c r="D638">
        <v>1859.81</v>
      </c>
      <c r="E638">
        <v>1315.32</v>
      </c>
      <c r="F638">
        <v>0</v>
      </c>
      <c r="G638">
        <v>7.7429100000000001E-2</v>
      </c>
      <c r="H638">
        <v>1</v>
      </c>
      <c r="I638">
        <v>0</v>
      </c>
    </row>
    <row r="639" spans="1:9" x14ac:dyDescent="0.25">
      <c r="A639" t="s">
        <v>40</v>
      </c>
      <c r="B639">
        <v>1912.83</v>
      </c>
      <c r="C639">
        <v>1896</v>
      </c>
      <c r="D639">
        <v>1860.26</v>
      </c>
      <c r="E639">
        <v>1315.64</v>
      </c>
      <c r="F639">
        <v>0</v>
      </c>
      <c r="G639">
        <v>7.7429100000000001E-2</v>
      </c>
      <c r="H639">
        <v>1</v>
      </c>
      <c r="I639">
        <v>0</v>
      </c>
    </row>
    <row r="640" spans="1:9" x14ac:dyDescent="0.25">
      <c r="A640" t="s">
        <v>40</v>
      </c>
      <c r="B640">
        <v>1908.88</v>
      </c>
      <c r="C640">
        <v>1892.31</v>
      </c>
      <c r="D640">
        <v>1856.38</v>
      </c>
      <c r="E640">
        <v>1315.94</v>
      </c>
      <c r="F640">
        <v>0</v>
      </c>
      <c r="G640">
        <v>7.7687900000000004E-2</v>
      </c>
      <c r="H640">
        <v>1</v>
      </c>
      <c r="I640">
        <v>0</v>
      </c>
    </row>
    <row r="641" spans="1:9" x14ac:dyDescent="0.25">
      <c r="A641" t="s">
        <v>40</v>
      </c>
      <c r="B641">
        <v>1912.29</v>
      </c>
      <c r="C641">
        <v>1895.49</v>
      </c>
      <c r="D641">
        <v>1859.71</v>
      </c>
      <c r="E641">
        <v>1316.01</v>
      </c>
      <c r="F641">
        <v>0</v>
      </c>
      <c r="G641">
        <v>7.7429100000000001E-2</v>
      </c>
      <c r="H641">
        <v>1</v>
      </c>
      <c r="I641">
        <v>0</v>
      </c>
    </row>
    <row r="642" spans="1:9" x14ac:dyDescent="0.25">
      <c r="A642" t="s">
        <v>40</v>
      </c>
      <c r="B642">
        <v>1909.61</v>
      </c>
      <c r="C642">
        <v>1893.11</v>
      </c>
      <c r="D642">
        <v>1857.3</v>
      </c>
      <c r="E642">
        <v>1316.07</v>
      </c>
      <c r="F642">
        <v>0</v>
      </c>
      <c r="G642">
        <v>7.7558299999999997E-2</v>
      </c>
      <c r="H642">
        <v>1</v>
      </c>
      <c r="I642">
        <v>0</v>
      </c>
    </row>
    <row r="643" spans="1:9" x14ac:dyDescent="0.25">
      <c r="A643" t="s">
        <v>40</v>
      </c>
      <c r="B643">
        <v>1913.39</v>
      </c>
      <c r="C643">
        <v>1896.64</v>
      </c>
      <c r="D643">
        <v>1861.04</v>
      </c>
      <c r="E643">
        <v>1316.6</v>
      </c>
      <c r="F643">
        <v>0</v>
      </c>
      <c r="G643">
        <v>7.7429100000000001E-2</v>
      </c>
      <c r="H643">
        <v>1</v>
      </c>
      <c r="I643">
        <v>0</v>
      </c>
    </row>
    <row r="644" spans="1:9" x14ac:dyDescent="0.25">
      <c r="A644" t="s">
        <v>40</v>
      </c>
      <c r="B644">
        <v>1913.77</v>
      </c>
      <c r="C644">
        <v>1897.21</v>
      </c>
      <c r="D644">
        <v>1861.33</v>
      </c>
      <c r="E644">
        <v>1316.82</v>
      </c>
      <c r="F644">
        <v>0</v>
      </c>
      <c r="G644">
        <v>7.7429100000000001E-2</v>
      </c>
      <c r="H644">
        <v>1</v>
      </c>
      <c r="I644">
        <v>0</v>
      </c>
    </row>
    <row r="645" spans="1:9" x14ac:dyDescent="0.25">
      <c r="A645" t="s">
        <v>40</v>
      </c>
      <c r="B645">
        <v>1913.22</v>
      </c>
      <c r="C645">
        <v>1896.52</v>
      </c>
      <c r="D645">
        <v>1860.62</v>
      </c>
      <c r="E645">
        <v>1315.91</v>
      </c>
      <c r="F645">
        <v>0</v>
      </c>
      <c r="G645">
        <v>7.7429100000000001E-2</v>
      </c>
      <c r="H645">
        <v>1</v>
      </c>
      <c r="I645">
        <v>0</v>
      </c>
    </row>
    <row r="646" spans="1:9" x14ac:dyDescent="0.25">
      <c r="A646" t="s">
        <v>40</v>
      </c>
      <c r="B646">
        <v>1912.66</v>
      </c>
      <c r="C646">
        <v>1896.1</v>
      </c>
      <c r="D646">
        <v>1860.23</v>
      </c>
      <c r="E646">
        <v>1316.12</v>
      </c>
      <c r="F646">
        <v>0</v>
      </c>
      <c r="G646">
        <v>7.7429100000000001E-2</v>
      </c>
      <c r="H646">
        <v>1</v>
      </c>
      <c r="I646">
        <v>0</v>
      </c>
    </row>
    <row r="647" spans="1:9" x14ac:dyDescent="0.25">
      <c r="A647" t="s">
        <v>40</v>
      </c>
      <c r="B647">
        <v>1912.85</v>
      </c>
      <c r="C647">
        <v>1896.13</v>
      </c>
      <c r="D647">
        <v>1860.49</v>
      </c>
      <c r="E647">
        <v>1316.08</v>
      </c>
      <c r="F647">
        <v>0</v>
      </c>
      <c r="G647">
        <v>7.7429100000000001E-2</v>
      </c>
      <c r="H647">
        <v>1</v>
      </c>
      <c r="I647">
        <v>0</v>
      </c>
    </row>
    <row r="648" spans="1:9" x14ac:dyDescent="0.25">
      <c r="A648" t="s">
        <v>40</v>
      </c>
      <c r="B648">
        <v>1903.56</v>
      </c>
      <c r="C648">
        <v>1886.17</v>
      </c>
      <c r="D648">
        <v>1850.25</v>
      </c>
      <c r="E648">
        <v>1315.68</v>
      </c>
      <c r="F648">
        <v>0</v>
      </c>
      <c r="G648">
        <v>7.7429100000000001E-2</v>
      </c>
      <c r="H648">
        <v>1</v>
      </c>
      <c r="I648">
        <v>0</v>
      </c>
    </row>
    <row r="649" spans="1:9" x14ac:dyDescent="0.25">
      <c r="A649" t="s">
        <v>40</v>
      </c>
      <c r="B649">
        <v>1910.75</v>
      </c>
      <c r="C649">
        <v>1893.67</v>
      </c>
      <c r="D649">
        <v>1857.79</v>
      </c>
      <c r="E649">
        <v>1316.16</v>
      </c>
      <c r="F649">
        <v>0</v>
      </c>
      <c r="G649">
        <v>7.7687900000000004E-2</v>
      </c>
      <c r="H649">
        <v>1</v>
      </c>
      <c r="I649">
        <v>0</v>
      </c>
    </row>
    <row r="650" spans="1:9" x14ac:dyDescent="0.25">
      <c r="A650" t="s">
        <v>40</v>
      </c>
      <c r="B650">
        <v>1913.46</v>
      </c>
      <c r="C650">
        <v>1896.6</v>
      </c>
      <c r="D650">
        <v>1860.8</v>
      </c>
      <c r="E650">
        <v>1315.62</v>
      </c>
      <c r="F650">
        <v>0</v>
      </c>
      <c r="G650">
        <v>7.7429100000000001E-2</v>
      </c>
      <c r="H650">
        <v>1</v>
      </c>
      <c r="I650">
        <v>0</v>
      </c>
    </row>
    <row r="651" spans="1:9" x14ac:dyDescent="0.25">
      <c r="A651" t="s">
        <v>40</v>
      </c>
      <c r="B651">
        <v>1911.96</v>
      </c>
      <c r="C651">
        <v>1894.3</v>
      </c>
      <c r="D651">
        <v>1858.57</v>
      </c>
      <c r="E651">
        <v>1315.18</v>
      </c>
      <c r="F651">
        <v>0</v>
      </c>
      <c r="G651">
        <v>7.7429100000000001E-2</v>
      </c>
      <c r="H651">
        <v>1</v>
      </c>
      <c r="I651">
        <v>0</v>
      </c>
    </row>
    <row r="652" spans="1:9" x14ac:dyDescent="0.25">
      <c r="A652" t="s">
        <v>40</v>
      </c>
      <c r="B652">
        <v>1913.36</v>
      </c>
      <c r="C652">
        <v>1896.62</v>
      </c>
      <c r="D652">
        <v>1860.79</v>
      </c>
      <c r="E652">
        <v>1315.38</v>
      </c>
      <c r="F652">
        <v>0</v>
      </c>
      <c r="G652">
        <v>7.7429100000000001E-2</v>
      </c>
      <c r="H652">
        <v>1</v>
      </c>
      <c r="I652">
        <v>0</v>
      </c>
    </row>
    <row r="653" spans="1:9" x14ac:dyDescent="0.25">
      <c r="A653" t="s">
        <v>40</v>
      </c>
      <c r="B653">
        <v>1907.84</v>
      </c>
      <c r="C653">
        <v>1890.9</v>
      </c>
      <c r="D653">
        <v>1855.18</v>
      </c>
      <c r="E653">
        <v>1315.05</v>
      </c>
      <c r="F653">
        <v>0</v>
      </c>
      <c r="G653">
        <v>7.7948500000000004E-2</v>
      </c>
      <c r="H653">
        <v>1</v>
      </c>
      <c r="I653">
        <v>0</v>
      </c>
    </row>
    <row r="654" spans="1:9" x14ac:dyDescent="0.25">
      <c r="A654" t="s">
        <v>40</v>
      </c>
      <c r="B654">
        <v>1909.06</v>
      </c>
      <c r="C654">
        <v>1892.26</v>
      </c>
      <c r="D654">
        <v>1856.38</v>
      </c>
      <c r="E654">
        <v>1315.66</v>
      </c>
      <c r="F654">
        <v>0</v>
      </c>
      <c r="G654">
        <v>7.7948500000000004E-2</v>
      </c>
      <c r="H654">
        <v>1</v>
      </c>
      <c r="I654">
        <v>0</v>
      </c>
    </row>
    <row r="655" spans="1:9" x14ac:dyDescent="0.25">
      <c r="A655" t="s">
        <v>40</v>
      </c>
      <c r="B655">
        <v>1907.86</v>
      </c>
      <c r="C655">
        <v>1890.95</v>
      </c>
      <c r="D655">
        <v>1855.07</v>
      </c>
      <c r="E655">
        <v>1315.53</v>
      </c>
      <c r="F655">
        <v>0</v>
      </c>
      <c r="G655">
        <v>7.7948500000000004E-2</v>
      </c>
      <c r="H655">
        <v>1</v>
      </c>
      <c r="I655">
        <v>0</v>
      </c>
    </row>
    <row r="656" spans="1:9" x14ac:dyDescent="0.25">
      <c r="A656" t="s">
        <v>40</v>
      </c>
      <c r="B656">
        <v>1911.7</v>
      </c>
      <c r="C656">
        <v>1894.94</v>
      </c>
      <c r="D656">
        <v>1858.92</v>
      </c>
      <c r="E656">
        <v>1315.96</v>
      </c>
      <c r="F656">
        <v>0</v>
      </c>
      <c r="G656">
        <v>7.7429100000000001E-2</v>
      </c>
      <c r="H656">
        <v>1</v>
      </c>
      <c r="I656">
        <v>0</v>
      </c>
    </row>
    <row r="657" spans="1:25" x14ac:dyDescent="0.25">
      <c r="A657" t="s">
        <v>40</v>
      </c>
      <c r="B657">
        <v>1909.48</v>
      </c>
      <c r="C657">
        <v>1892.49</v>
      </c>
      <c r="D657">
        <v>1856.88</v>
      </c>
      <c r="E657">
        <v>1315.57</v>
      </c>
      <c r="F657">
        <v>0</v>
      </c>
      <c r="G657">
        <v>7.7558299999999997E-2</v>
      </c>
      <c r="H657">
        <v>1</v>
      </c>
      <c r="I657">
        <v>0</v>
      </c>
    </row>
    <row r="658" spans="1:25" x14ac:dyDescent="0.25">
      <c r="A658" t="s">
        <v>40</v>
      </c>
      <c r="B658">
        <v>1914.28</v>
      </c>
      <c r="C658">
        <v>1896.8</v>
      </c>
      <c r="D658">
        <v>1861.02</v>
      </c>
      <c r="E658">
        <v>1315.62</v>
      </c>
      <c r="F658">
        <v>0</v>
      </c>
      <c r="G658">
        <v>7.7429100000000001E-2</v>
      </c>
      <c r="H658">
        <v>1</v>
      </c>
      <c r="I658">
        <v>0</v>
      </c>
    </row>
    <row r="659" spans="1:25" x14ac:dyDescent="0.25">
      <c r="A659" t="s">
        <v>40</v>
      </c>
      <c r="B659">
        <v>1909.49</v>
      </c>
      <c r="C659">
        <v>1891.84</v>
      </c>
      <c r="D659">
        <v>1856.13</v>
      </c>
      <c r="E659">
        <v>1315.14</v>
      </c>
      <c r="F659">
        <v>0</v>
      </c>
      <c r="G659">
        <v>7.7817999999999998E-2</v>
      </c>
      <c r="H659">
        <v>1</v>
      </c>
      <c r="I659">
        <v>0</v>
      </c>
    </row>
    <row r="660" spans="1:25" x14ac:dyDescent="0.25">
      <c r="A660" t="s">
        <v>40</v>
      </c>
      <c r="B660">
        <v>1909.77</v>
      </c>
      <c r="C660">
        <v>1892.38</v>
      </c>
      <c r="D660">
        <v>1856.65</v>
      </c>
      <c r="E660">
        <v>1315.22</v>
      </c>
      <c r="F660">
        <v>0</v>
      </c>
      <c r="G660">
        <v>7.7817999999999998E-2</v>
      </c>
      <c r="H660">
        <v>1</v>
      </c>
      <c r="I660">
        <v>0</v>
      </c>
    </row>
    <row r="661" spans="1:25" x14ac:dyDescent="0.25">
      <c r="A661" t="s">
        <v>40</v>
      </c>
      <c r="B661">
        <v>1907.52</v>
      </c>
      <c r="C661">
        <v>1890.59</v>
      </c>
      <c r="D661">
        <v>1854.85</v>
      </c>
      <c r="E661">
        <v>1315.07</v>
      </c>
      <c r="F661">
        <v>0</v>
      </c>
      <c r="G661">
        <v>7.7817999999999998E-2</v>
      </c>
      <c r="H661">
        <v>1</v>
      </c>
      <c r="I661">
        <v>0</v>
      </c>
    </row>
    <row r="662" spans="1:25" x14ac:dyDescent="0.25">
      <c r="A662" t="s">
        <v>40</v>
      </c>
      <c r="B662">
        <v>1912.57</v>
      </c>
      <c r="C662">
        <v>1895.16</v>
      </c>
      <c r="D662">
        <v>1859.41</v>
      </c>
      <c r="E662">
        <v>1315.47</v>
      </c>
      <c r="F662">
        <v>0</v>
      </c>
      <c r="G662">
        <v>7.7429100000000001E-2</v>
      </c>
      <c r="H662">
        <v>1</v>
      </c>
      <c r="I662">
        <v>0</v>
      </c>
    </row>
    <row r="663" spans="1:25" x14ac:dyDescent="0.25">
      <c r="A663" t="s">
        <v>40</v>
      </c>
      <c r="B663">
        <v>1912.68</v>
      </c>
      <c r="C663">
        <v>1895.83</v>
      </c>
      <c r="D663">
        <v>1860.2</v>
      </c>
      <c r="E663">
        <v>1315.14</v>
      </c>
      <c r="F663">
        <v>0</v>
      </c>
      <c r="G663">
        <v>7.7429100000000001E-2</v>
      </c>
      <c r="H663">
        <v>1</v>
      </c>
      <c r="I663">
        <v>0</v>
      </c>
    </row>
    <row r="664" spans="1:25" x14ac:dyDescent="0.25">
      <c r="A664" t="s">
        <v>40</v>
      </c>
      <c r="B664">
        <v>1910.73</v>
      </c>
      <c r="C664">
        <v>1894</v>
      </c>
      <c r="D664">
        <v>1858.07</v>
      </c>
      <c r="E664">
        <v>1315.14</v>
      </c>
      <c r="F664">
        <v>0</v>
      </c>
      <c r="G664">
        <v>7.7687900000000004E-2</v>
      </c>
      <c r="H664">
        <v>1</v>
      </c>
      <c r="I664">
        <v>0</v>
      </c>
    </row>
    <row r="665" spans="1:25" x14ac:dyDescent="0.25">
      <c r="A665" t="s">
        <v>40</v>
      </c>
      <c r="B665">
        <v>1912.65</v>
      </c>
      <c r="C665">
        <v>1895.42</v>
      </c>
      <c r="D665">
        <v>1859.74</v>
      </c>
      <c r="E665">
        <v>1315.33</v>
      </c>
      <c r="F665">
        <v>0</v>
      </c>
      <c r="G665">
        <v>7.7429100000000001E-2</v>
      </c>
      <c r="H665">
        <v>1</v>
      </c>
      <c r="I665">
        <v>0</v>
      </c>
    </row>
    <row r="666" spans="1:25" x14ac:dyDescent="0.25">
      <c r="A666" t="s">
        <v>40</v>
      </c>
      <c r="B666">
        <v>1911.47</v>
      </c>
      <c r="C666">
        <v>1894</v>
      </c>
      <c r="D666">
        <v>1858.4</v>
      </c>
      <c r="E666">
        <v>1315.74</v>
      </c>
      <c r="F666">
        <v>0</v>
      </c>
      <c r="G666">
        <v>7.7558299999999997E-2</v>
      </c>
      <c r="H666">
        <v>1</v>
      </c>
      <c r="I666">
        <v>0</v>
      </c>
    </row>
    <row r="667" spans="1:25" x14ac:dyDescent="0.25">
      <c r="A667" t="s">
        <v>40</v>
      </c>
      <c r="B667">
        <v>1908.61</v>
      </c>
      <c r="C667">
        <v>1891.73</v>
      </c>
      <c r="D667">
        <v>1856.23</v>
      </c>
      <c r="E667">
        <v>1315.21</v>
      </c>
      <c r="F667">
        <v>0</v>
      </c>
      <c r="G667">
        <v>7.7558299999999997E-2</v>
      </c>
      <c r="H667">
        <v>1</v>
      </c>
      <c r="I667">
        <v>0</v>
      </c>
    </row>
    <row r="668" spans="1:25" x14ac:dyDescent="0.25">
      <c r="A668" t="s">
        <v>40</v>
      </c>
      <c r="B668">
        <v>1908.89</v>
      </c>
      <c r="C668">
        <v>1891.44</v>
      </c>
      <c r="D668">
        <v>1855.76</v>
      </c>
      <c r="E668">
        <v>1315.5</v>
      </c>
      <c r="F668">
        <v>0</v>
      </c>
      <c r="G668">
        <v>7.7558299999999997E-2</v>
      </c>
      <c r="H668">
        <v>1</v>
      </c>
      <c r="I668">
        <v>0</v>
      </c>
    </row>
    <row r="669" spans="1:25" x14ac:dyDescent="0.25">
      <c r="A669" t="s">
        <v>40</v>
      </c>
      <c r="B669">
        <v>1914.14</v>
      </c>
      <c r="C669">
        <v>1896.58</v>
      </c>
      <c r="D669">
        <v>1860.96</v>
      </c>
      <c r="E669">
        <v>1315.66</v>
      </c>
      <c r="F669">
        <v>0</v>
      </c>
      <c r="G669">
        <v>7.7429100000000001E-2</v>
      </c>
      <c r="H669">
        <v>1</v>
      </c>
      <c r="I669">
        <v>0</v>
      </c>
    </row>
    <row r="670" spans="1:25" x14ac:dyDescent="0.25">
      <c r="A670" t="s">
        <v>40</v>
      </c>
      <c r="B670">
        <v>1910.47</v>
      </c>
      <c r="C670">
        <v>1893.77</v>
      </c>
      <c r="D670">
        <v>1857.97</v>
      </c>
      <c r="E670">
        <v>1314.62</v>
      </c>
      <c r="F670">
        <v>0</v>
      </c>
      <c r="G670">
        <v>7.7429100000000001E-2</v>
      </c>
      <c r="H670">
        <v>1</v>
      </c>
      <c r="I670">
        <v>0</v>
      </c>
    </row>
    <row r="671" spans="1:25" x14ac:dyDescent="0.25">
      <c r="A671" t="s">
        <v>40</v>
      </c>
      <c r="B671">
        <v>1911.28</v>
      </c>
      <c r="C671">
        <v>1894.45</v>
      </c>
      <c r="D671">
        <v>1858.81</v>
      </c>
      <c r="E671">
        <v>1315.01</v>
      </c>
      <c r="F671">
        <v>0</v>
      </c>
      <c r="G671">
        <v>7.7429100000000001E-2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1908.69</v>
      </c>
      <c r="C672">
        <v>1891.98</v>
      </c>
      <c r="D672">
        <v>1856.32</v>
      </c>
      <c r="E672">
        <v>1315.89</v>
      </c>
      <c r="F672">
        <v>0</v>
      </c>
      <c r="G672">
        <v>7.7558299999999997E-2</v>
      </c>
      <c r="H672">
        <v>1</v>
      </c>
      <c r="I672">
        <v>0</v>
      </c>
      <c r="R672">
        <f>AVERAGE(B623:B672)</f>
        <v>1910.5467999999998</v>
      </c>
      <c r="S672">
        <f>AVERAGE(C623:C672)</f>
        <v>1893.64</v>
      </c>
      <c r="U672">
        <f>_xlfn.VAR.P(B623:B672)</f>
        <v>5.2978857600000495</v>
      </c>
      <c r="V672">
        <f>_xlfn.VAR.P(C623:C672)</f>
        <v>5.3297199999999432</v>
      </c>
      <c r="X672">
        <f>1.96*SQRT(U672)/50</f>
        <v>9.0227175364445925E-2</v>
      </c>
      <c r="Y672">
        <f>1.96*SQRT(V672)/50</f>
        <v>9.0497850476129613E-2</v>
      </c>
    </row>
    <row r="673" spans="1:9" x14ac:dyDescent="0.25">
      <c r="A673" t="s">
        <v>39</v>
      </c>
      <c r="B673">
        <v>95539.323084000003</v>
      </c>
      <c r="C673" t="s">
        <v>37</v>
      </c>
    </row>
    <row r="674" spans="1:9" x14ac:dyDescent="0.25">
      <c r="A674" t="s">
        <v>41</v>
      </c>
      <c r="B674">
        <v>1866.12</v>
      </c>
      <c r="C674">
        <v>1863.78</v>
      </c>
      <c r="D674">
        <v>1828.19</v>
      </c>
      <c r="E674">
        <v>1292.01</v>
      </c>
      <c r="F674">
        <v>0</v>
      </c>
      <c r="G674">
        <v>7.7558299999999997E-2</v>
      </c>
      <c r="H674">
        <v>1</v>
      </c>
      <c r="I674">
        <v>0</v>
      </c>
    </row>
    <row r="675" spans="1:9" x14ac:dyDescent="0.25">
      <c r="A675" t="s">
        <v>41</v>
      </c>
      <c r="B675">
        <v>1865.74</v>
      </c>
      <c r="C675">
        <v>1863.88</v>
      </c>
      <c r="D675">
        <v>1828.23</v>
      </c>
      <c r="E675">
        <v>1291.8499999999999</v>
      </c>
      <c r="F675">
        <v>0</v>
      </c>
      <c r="G675">
        <v>7.7558299999999997E-2</v>
      </c>
      <c r="H675">
        <v>1</v>
      </c>
      <c r="I675">
        <v>0</v>
      </c>
    </row>
    <row r="676" spans="1:9" x14ac:dyDescent="0.25">
      <c r="A676" t="s">
        <v>41</v>
      </c>
      <c r="B676">
        <v>1867.1</v>
      </c>
      <c r="C676">
        <v>1865.28</v>
      </c>
      <c r="D676">
        <v>1829.62</v>
      </c>
      <c r="E676">
        <v>1291.6400000000001</v>
      </c>
      <c r="F676">
        <v>0</v>
      </c>
      <c r="G676">
        <v>7.7558299999999997E-2</v>
      </c>
      <c r="H676">
        <v>1</v>
      </c>
      <c r="I676">
        <v>0</v>
      </c>
    </row>
    <row r="677" spans="1:9" x14ac:dyDescent="0.25">
      <c r="A677" t="s">
        <v>41</v>
      </c>
      <c r="B677">
        <v>1867.3</v>
      </c>
      <c r="C677">
        <v>1865.48</v>
      </c>
      <c r="D677">
        <v>1829.92</v>
      </c>
      <c r="E677">
        <v>1291.23</v>
      </c>
      <c r="F677">
        <v>0</v>
      </c>
      <c r="G677">
        <v>7.7558299999999997E-2</v>
      </c>
      <c r="H677">
        <v>1</v>
      </c>
      <c r="I677">
        <v>0</v>
      </c>
    </row>
    <row r="678" spans="1:9" x14ac:dyDescent="0.25">
      <c r="A678" t="s">
        <v>41</v>
      </c>
      <c r="B678">
        <v>1869.13</v>
      </c>
      <c r="C678">
        <v>1867.32</v>
      </c>
      <c r="D678">
        <v>1831.68</v>
      </c>
      <c r="E678">
        <v>1292.43</v>
      </c>
      <c r="F678">
        <v>0</v>
      </c>
      <c r="G678">
        <v>7.7558299999999997E-2</v>
      </c>
      <c r="H678">
        <v>1</v>
      </c>
      <c r="I678">
        <v>0</v>
      </c>
    </row>
    <row r="679" spans="1:9" x14ac:dyDescent="0.25">
      <c r="A679" t="s">
        <v>41</v>
      </c>
      <c r="B679">
        <v>1867.43</v>
      </c>
      <c r="C679">
        <v>1865.68</v>
      </c>
      <c r="D679">
        <v>1830.3</v>
      </c>
      <c r="E679">
        <v>1291.43</v>
      </c>
      <c r="F679">
        <v>0</v>
      </c>
      <c r="G679">
        <v>7.7558299999999997E-2</v>
      </c>
      <c r="H679">
        <v>1</v>
      </c>
      <c r="I679">
        <v>0</v>
      </c>
    </row>
    <row r="680" spans="1:9" x14ac:dyDescent="0.25">
      <c r="A680" t="s">
        <v>41</v>
      </c>
      <c r="B680">
        <v>1869.09</v>
      </c>
      <c r="C680">
        <v>1867.29</v>
      </c>
      <c r="D680">
        <v>1831.79</v>
      </c>
      <c r="E680">
        <v>1291.93</v>
      </c>
      <c r="F680">
        <v>0</v>
      </c>
      <c r="G680">
        <v>7.7558299999999997E-2</v>
      </c>
      <c r="H680">
        <v>1</v>
      </c>
      <c r="I680">
        <v>0</v>
      </c>
    </row>
    <row r="681" spans="1:9" x14ac:dyDescent="0.25">
      <c r="A681" t="s">
        <v>41</v>
      </c>
      <c r="B681">
        <v>1865.81</v>
      </c>
      <c r="C681">
        <v>1863.62</v>
      </c>
      <c r="D681">
        <v>1827.89</v>
      </c>
      <c r="E681">
        <v>1291.8900000000001</v>
      </c>
      <c r="F681">
        <v>0</v>
      </c>
      <c r="G681">
        <v>7.7558299999999997E-2</v>
      </c>
      <c r="H681">
        <v>1</v>
      </c>
      <c r="I681">
        <v>0</v>
      </c>
    </row>
    <row r="682" spans="1:9" x14ac:dyDescent="0.25">
      <c r="A682" t="s">
        <v>41</v>
      </c>
      <c r="B682">
        <v>1865.38</v>
      </c>
      <c r="C682">
        <v>1862.86</v>
      </c>
      <c r="D682">
        <v>1827.26</v>
      </c>
      <c r="E682">
        <v>1292.42</v>
      </c>
      <c r="F682">
        <v>0</v>
      </c>
      <c r="G682">
        <v>7.7558299999999997E-2</v>
      </c>
      <c r="H682">
        <v>1</v>
      </c>
      <c r="I682">
        <v>0</v>
      </c>
    </row>
    <row r="683" spans="1:9" x14ac:dyDescent="0.25">
      <c r="A683" t="s">
        <v>41</v>
      </c>
      <c r="B683">
        <v>1865.84</v>
      </c>
      <c r="C683">
        <v>1864.06</v>
      </c>
      <c r="D683">
        <v>1828.49</v>
      </c>
      <c r="E683">
        <v>1291.5999999999999</v>
      </c>
      <c r="F683">
        <v>0</v>
      </c>
      <c r="G683">
        <v>7.7558299999999997E-2</v>
      </c>
      <c r="H683">
        <v>1</v>
      </c>
      <c r="I683">
        <v>0</v>
      </c>
    </row>
    <row r="684" spans="1:9" x14ac:dyDescent="0.25">
      <c r="A684" t="s">
        <v>41</v>
      </c>
      <c r="B684">
        <v>1868.08</v>
      </c>
      <c r="C684">
        <v>1866.33</v>
      </c>
      <c r="D684">
        <v>1830.71</v>
      </c>
      <c r="E684">
        <v>1292.01</v>
      </c>
      <c r="F684">
        <v>0</v>
      </c>
      <c r="G684">
        <v>7.7558299999999997E-2</v>
      </c>
      <c r="H684">
        <v>1</v>
      </c>
      <c r="I684">
        <v>0</v>
      </c>
    </row>
    <row r="685" spans="1:9" x14ac:dyDescent="0.25">
      <c r="A685" t="s">
        <v>41</v>
      </c>
      <c r="B685">
        <v>1867.71</v>
      </c>
      <c r="C685">
        <v>1865.18</v>
      </c>
      <c r="D685">
        <v>1829.74</v>
      </c>
      <c r="E685">
        <v>1292.1600000000001</v>
      </c>
      <c r="F685">
        <v>0</v>
      </c>
      <c r="G685">
        <v>7.7558299999999997E-2</v>
      </c>
      <c r="H685">
        <v>1</v>
      </c>
      <c r="I685">
        <v>0</v>
      </c>
    </row>
    <row r="686" spans="1:9" x14ac:dyDescent="0.25">
      <c r="A686" t="s">
        <v>41</v>
      </c>
      <c r="B686">
        <v>1864.7</v>
      </c>
      <c r="C686">
        <v>1862.94</v>
      </c>
      <c r="D686">
        <v>1827.44</v>
      </c>
      <c r="E686">
        <v>1292.3</v>
      </c>
      <c r="F686">
        <v>0</v>
      </c>
      <c r="G686">
        <v>7.7558299999999997E-2</v>
      </c>
      <c r="H686">
        <v>1</v>
      </c>
      <c r="I686">
        <v>0</v>
      </c>
    </row>
    <row r="687" spans="1:9" x14ac:dyDescent="0.25">
      <c r="A687" t="s">
        <v>41</v>
      </c>
      <c r="B687">
        <v>1868.79</v>
      </c>
      <c r="C687">
        <v>1867.05</v>
      </c>
      <c r="D687">
        <v>1831.57</v>
      </c>
      <c r="E687">
        <v>1292.24</v>
      </c>
      <c r="F687">
        <v>0</v>
      </c>
      <c r="G687">
        <v>7.7558299999999997E-2</v>
      </c>
      <c r="H687">
        <v>1</v>
      </c>
      <c r="I687">
        <v>0</v>
      </c>
    </row>
    <row r="688" spans="1:9" x14ac:dyDescent="0.25">
      <c r="A688" t="s">
        <v>41</v>
      </c>
      <c r="B688">
        <v>1868.24</v>
      </c>
      <c r="C688">
        <v>1866.44</v>
      </c>
      <c r="D688">
        <v>1830.67</v>
      </c>
      <c r="E688">
        <v>1291.94</v>
      </c>
      <c r="F688">
        <v>0</v>
      </c>
      <c r="G688">
        <v>7.7558299999999997E-2</v>
      </c>
      <c r="H688">
        <v>1</v>
      </c>
      <c r="I688">
        <v>0</v>
      </c>
    </row>
    <row r="689" spans="1:9" x14ac:dyDescent="0.25">
      <c r="A689" t="s">
        <v>41</v>
      </c>
      <c r="B689">
        <v>1870.1</v>
      </c>
      <c r="C689">
        <v>1867.55</v>
      </c>
      <c r="D689">
        <v>1831.78</v>
      </c>
      <c r="E689">
        <v>1292.45</v>
      </c>
      <c r="F689">
        <v>0</v>
      </c>
      <c r="G689">
        <v>7.7558299999999997E-2</v>
      </c>
      <c r="H689">
        <v>1</v>
      </c>
      <c r="I689">
        <v>0</v>
      </c>
    </row>
    <row r="690" spans="1:9" x14ac:dyDescent="0.25">
      <c r="A690" t="s">
        <v>41</v>
      </c>
      <c r="B690">
        <v>1867.47</v>
      </c>
      <c r="C690">
        <v>1865.61</v>
      </c>
      <c r="D690">
        <v>1830.18</v>
      </c>
      <c r="E690">
        <v>1292.24</v>
      </c>
      <c r="F690">
        <v>0</v>
      </c>
      <c r="G690">
        <v>7.7558299999999997E-2</v>
      </c>
      <c r="H690">
        <v>1</v>
      </c>
      <c r="I690">
        <v>0</v>
      </c>
    </row>
    <row r="691" spans="1:9" x14ac:dyDescent="0.25">
      <c r="A691" t="s">
        <v>41</v>
      </c>
      <c r="B691">
        <v>1867.03</v>
      </c>
      <c r="C691">
        <v>1864.8</v>
      </c>
      <c r="D691">
        <v>1829.11</v>
      </c>
      <c r="E691">
        <v>1292.4000000000001</v>
      </c>
      <c r="F691">
        <v>0</v>
      </c>
      <c r="G691">
        <v>7.7558299999999997E-2</v>
      </c>
      <c r="H691">
        <v>1</v>
      </c>
      <c r="I691">
        <v>0</v>
      </c>
    </row>
    <row r="692" spans="1:9" x14ac:dyDescent="0.25">
      <c r="A692" t="s">
        <v>41</v>
      </c>
      <c r="B692">
        <v>1865.2</v>
      </c>
      <c r="C692">
        <v>1863.34</v>
      </c>
      <c r="D692">
        <v>1827.73</v>
      </c>
      <c r="E692">
        <v>1292.4100000000001</v>
      </c>
      <c r="F692">
        <v>0</v>
      </c>
      <c r="G692">
        <v>7.7558299999999997E-2</v>
      </c>
      <c r="H692">
        <v>1</v>
      </c>
      <c r="I692">
        <v>0</v>
      </c>
    </row>
    <row r="693" spans="1:9" x14ac:dyDescent="0.25">
      <c r="A693" t="s">
        <v>41</v>
      </c>
      <c r="B693">
        <v>1869.45</v>
      </c>
      <c r="C693">
        <v>1866.88</v>
      </c>
      <c r="D693">
        <v>1831.16</v>
      </c>
      <c r="E693">
        <v>1292.8499999999999</v>
      </c>
      <c r="F693">
        <v>0</v>
      </c>
      <c r="G693">
        <v>7.7558299999999997E-2</v>
      </c>
      <c r="H693">
        <v>1</v>
      </c>
      <c r="I693">
        <v>0</v>
      </c>
    </row>
    <row r="694" spans="1:9" x14ac:dyDescent="0.25">
      <c r="A694" t="s">
        <v>41</v>
      </c>
      <c r="B694">
        <v>1869.34</v>
      </c>
      <c r="C694">
        <v>1867.21</v>
      </c>
      <c r="D694">
        <v>1831.67</v>
      </c>
      <c r="E694">
        <v>1292.5999999999999</v>
      </c>
      <c r="F694">
        <v>0</v>
      </c>
      <c r="G694">
        <v>7.7558299999999997E-2</v>
      </c>
      <c r="H694">
        <v>1</v>
      </c>
      <c r="I694">
        <v>0</v>
      </c>
    </row>
    <row r="695" spans="1:9" x14ac:dyDescent="0.25">
      <c r="A695" t="s">
        <v>41</v>
      </c>
      <c r="B695">
        <v>1868.07</v>
      </c>
      <c r="C695">
        <v>1865.55</v>
      </c>
      <c r="D695">
        <v>1830.06</v>
      </c>
      <c r="E695">
        <v>1292.3</v>
      </c>
      <c r="F695">
        <v>0</v>
      </c>
      <c r="G695">
        <v>7.7558299999999997E-2</v>
      </c>
      <c r="H695">
        <v>1</v>
      </c>
      <c r="I695">
        <v>0</v>
      </c>
    </row>
    <row r="696" spans="1:9" x14ac:dyDescent="0.25">
      <c r="A696" t="s">
        <v>41</v>
      </c>
      <c r="B696">
        <v>1867.33</v>
      </c>
      <c r="C696">
        <v>1864.82</v>
      </c>
      <c r="D696">
        <v>1829.28</v>
      </c>
      <c r="E696">
        <v>1292.69</v>
      </c>
      <c r="F696">
        <v>0</v>
      </c>
      <c r="G696">
        <v>7.7558299999999997E-2</v>
      </c>
      <c r="H696">
        <v>1</v>
      </c>
      <c r="I696">
        <v>0</v>
      </c>
    </row>
    <row r="697" spans="1:9" x14ac:dyDescent="0.25">
      <c r="A697" t="s">
        <v>41</v>
      </c>
      <c r="B697">
        <v>1870.29</v>
      </c>
      <c r="C697">
        <v>1868.51</v>
      </c>
      <c r="D697">
        <v>1833.17</v>
      </c>
      <c r="E697">
        <v>1292.97</v>
      </c>
      <c r="F697">
        <v>0</v>
      </c>
      <c r="G697">
        <v>7.7558299999999997E-2</v>
      </c>
      <c r="H697">
        <v>1</v>
      </c>
      <c r="I697">
        <v>0</v>
      </c>
    </row>
    <row r="698" spans="1:9" x14ac:dyDescent="0.25">
      <c r="A698" t="s">
        <v>41</v>
      </c>
      <c r="B698">
        <v>1870.18</v>
      </c>
      <c r="C698">
        <v>1867.68</v>
      </c>
      <c r="D698">
        <v>1831.96</v>
      </c>
      <c r="E698">
        <v>1292.8900000000001</v>
      </c>
      <c r="F698">
        <v>0</v>
      </c>
      <c r="G698">
        <v>7.7558299999999997E-2</v>
      </c>
      <c r="H698">
        <v>1</v>
      </c>
      <c r="I698">
        <v>0</v>
      </c>
    </row>
    <row r="699" spans="1:9" x14ac:dyDescent="0.25">
      <c r="A699" t="s">
        <v>41</v>
      </c>
      <c r="B699">
        <v>1868.85</v>
      </c>
      <c r="C699">
        <v>1867.03</v>
      </c>
      <c r="D699">
        <v>1831.36</v>
      </c>
      <c r="E699">
        <v>1293.1300000000001</v>
      </c>
      <c r="F699">
        <v>0</v>
      </c>
      <c r="G699">
        <v>7.7558299999999997E-2</v>
      </c>
      <c r="H699">
        <v>1</v>
      </c>
      <c r="I699">
        <v>0</v>
      </c>
    </row>
    <row r="700" spans="1:9" x14ac:dyDescent="0.25">
      <c r="A700" t="s">
        <v>41</v>
      </c>
      <c r="B700">
        <v>1870.8</v>
      </c>
      <c r="C700">
        <v>1868.33</v>
      </c>
      <c r="D700">
        <v>1832.57</v>
      </c>
      <c r="E700">
        <v>1293.1199999999999</v>
      </c>
      <c r="F700">
        <v>0</v>
      </c>
      <c r="G700">
        <v>7.7558299999999997E-2</v>
      </c>
      <c r="H700">
        <v>1</v>
      </c>
      <c r="I700">
        <v>0</v>
      </c>
    </row>
    <row r="701" spans="1:9" x14ac:dyDescent="0.25">
      <c r="A701" t="s">
        <v>41</v>
      </c>
      <c r="B701">
        <v>1867.3</v>
      </c>
      <c r="C701">
        <v>1864.78</v>
      </c>
      <c r="D701">
        <v>1829.25</v>
      </c>
      <c r="E701">
        <v>1292.57</v>
      </c>
      <c r="F701">
        <v>0</v>
      </c>
      <c r="G701">
        <v>7.7558299999999997E-2</v>
      </c>
      <c r="H701">
        <v>1</v>
      </c>
      <c r="I701">
        <v>0</v>
      </c>
    </row>
    <row r="702" spans="1:9" x14ac:dyDescent="0.25">
      <c r="A702" t="s">
        <v>41</v>
      </c>
      <c r="B702">
        <v>1868.25</v>
      </c>
      <c r="C702">
        <v>1865.77</v>
      </c>
      <c r="D702">
        <v>1830.33</v>
      </c>
      <c r="E702">
        <v>1292.28</v>
      </c>
      <c r="F702">
        <v>0</v>
      </c>
      <c r="G702">
        <v>7.7558299999999997E-2</v>
      </c>
      <c r="H702">
        <v>1</v>
      </c>
      <c r="I702">
        <v>0</v>
      </c>
    </row>
    <row r="703" spans="1:9" x14ac:dyDescent="0.25">
      <c r="A703" t="s">
        <v>41</v>
      </c>
      <c r="B703">
        <v>1868.02</v>
      </c>
      <c r="C703">
        <v>1866.25</v>
      </c>
      <c r="D703">
        <v>1830.87</v>
      </c>
      <c r="E703">
        <v>1292.54</v>
      </c>
      <c r="F703">
        <v>0</v>
      </c>
      <c r="G703">
        <v>7.7558299999999997E-2</v>
      </c>
      <c r="H703">
        <v>1</v>
      </c>
      <c r="I703">
        <v>0</v>
      </c>
    </row>
    <row r="704" spans="1:9" x14ac:dyDescent="0.25">
      <c r="A704" t="s">
        <v>41</v>
      </c>
      <c r="B704">
        <v>1865.72</v>
      </c>
      <c r="C704">
        <v>1863.2</v>
      </c>
      <c r="D704">
        <v>1827.65</v>
      </c>
      <c r="E704">
        <v>1292.24</v>
      </c>
      <c r="F704">
        <v>0</v>
      </c>
      <c r="G704">
        <v>7.7558299999999997E-2</v>
      </c>
      <c r="H704">
        <v>1</v>
      </c>
      <c r="I704">
        <v>0</v>
      </c>
    </row>
    <row r="705" spans="1:9" x14ac:dyDescent="0.25">
      <c r="A705" t="s">
        <v>41</v>
      </c>
      <c r="B705">
        <v>1865.18</v>
      </c>
      <c r="C705">
        <v>1863.38</v>
      </c>
      <c r="D705">
        <v>1827.71</v>
      </c>
      <c r="E705">
        <v>1292.03</v>
      </c>
      <c r="F705">
        <v>0</v>
      </c>
      <c r="G705">
        <v>7.7558299999999997E-2</v>
      </c>
      <c r="H705">
        <v>1</v>
      </c>
      <c r="I705">
        <v>0</v>
      </c>
    </row>
    <row r="706" spans="1:9" x14ac:dyDescent="0.25">
      <c r="A706" t="s">
        <v>41</v>
      </c>
      <c r="B706">
        <v>1864.31</v>
      </c>
      <c r="C706">
        <v>1862.53</v>
      </c>
      <c r="D706">
        <v>1826.99</v>
      </c>
      <c r="E706">
        <v>1291.67</v>
      </c>
      <c r="F706">
        <v>0</v>
      </c>
      <c r="G706">
        <v>7.7558299999999997E-2</v>
      </c>
      <c r="H706">
        <v>1</v>
      </c>
      <c r="I706">
        <v>0</v>
      </c>
    </row>
    <row r="707" spans="1:9" x14ac:dyDescent="0.25">
      <c r="A707" t="s">
        <v>41</v>
      </c>
      <c r="B707">
        <v>1867.11</v>
      </c>
      <c r="C707">
        <v>1864.62</v>
      </c>
      <c r="D707">
        <v>1829</v>
      </c>
      <c r="E707">
        <v>1291.6500000000001</v>
      </c>
      <c r="F707">
        <v>0</v>
      </c>
      <c r="G707">
        <v>7.7558299999999997E-2</v>
      </c>
      <c r="H707">
        <v>1</v>
      </c>
      <c r="I707">
        <v>0</v>
      </c>
    </row>
    <row r="708" spans="1:9" x14ac:dyDescent="0.25">
      <c r="A708" t="s">
        <v>41</v>
      </c>
      <c r="B708">
        <v>1865.15</v>
      </c>
      <c r="C708">
        <v>1862.64</v>
      </c>
      <c r="D708">
        <v>1827.23</v>
      </c>
      <c r="E708">
        <v>1291.32</v>
      </c>
      <c r="F708">
        <v>0</v>
      </c>
      <c r="G708">
        <v>7.7558299999999997E-2</v>
      </c>
      <c r="H708">
        <v>1</v>
      </c>
      <c r="I708">
        <v>0</v>
      </c>
    </row>
    <row r="709" spans="1:9" x14ac:dyDescent="0.25">
      <c r="A709" t="s">
        <v>41</v>
      </c>
      <c r="B709">
        <v>1868.18</v>
      </c>
      <c r="C709">
        <v>1866.38</v>
      </c>
      <c r="D709">
        <v>1830.94</v>
      </c>
      <c r="E709">
        <v>1291.54</v>
      </c>
      <c r="F709">
        <v>0</v>
      </c>
      <c r="G709">
        <v>7.7558299999999997E-2</v>
      </c>
      <c r="H709">
        <v>1</v>
      </c>
      <c r="I709">
        <v>0</v>
      </c>
    </row>
    <row r="710" spans="1:9" x14ac:dyDescent="0.25">
      <c r="A710" t="s">
        <v>41</v>
      </c>
      <c r="B710">
        <v>1868.41</v>
      </c>
      <c r="C710">
        <v>1865.86</v>
      </c>
      <c r="D710">
        <v>1830.34</v>
      </c>
      <c r="E710">
        <v>1290.8800000000001</v>
      </c>
      <c r="F710">
        <v>0</v>
      </c>
      <c r="G710">
        <v>7.7558299999999997E-2</v>
      </c>
      <c r="H710">
        <v>1</v>
      </c>
      <c r="I710">
        <v>0</v>
      </c>
    </row>
    <row r="711" spans="1:9" x14ac:dyDescent="0.25">
      <c r="A711" t="s">
        <v>41</v>
      </c>
      <c r="B711">
        <v>1868.42</v>
      </c>
      <c r="C711">
        <v>1865.88</v>
      </c>
      <c r="D711">
        <v>1830.29</v>
      </c>
      <c r="E711">
        <v>1291.68</v>
      </c>
      <c r="F711">
        <v>0</v>
      </c>
      <c r="G711">
        <v>7.7558299999999997E-2</v>
      </c>
      <c r="H711">
        <v>1</v>
      </c>
      <c r="I711">
        <v>0</v>
      </c>
    </row>
    <row r="712" spans="1:9" x14ac:dyDescent="0.25">
      <c r="A712" t="s">
        <v>41</v>
      </c>
      <c r="B712">
        <v>1864.63</v>
      </c>
      <c r="C712">
        <v>1862.79</v>
      </c>
      <c r="D712">
        <v>1827.26</v>
      </c>
      <c r="E712">
        <v>1291.45</v>
      </c>
      <c r="F712">
        <v>0</v>
      </c>
      <c r="G712">
        <v>7.7558299999999997E-2</v>
      </c>
      <c r="H712">
        <v>1</v>
      </c>
      <c r="I712">
        <v>0</v>
      </c>
    </row>
    <row r="713" spans="1:9" x14ac:dyDescent="0.25">
      <c r="A713" t="s">
        <v>41</v>
      </c>
      <c r="B713">
        <v>1866.3</v>
      </c>
      <c r="C713">
        <v>1864.48</v>
      </c>
      <c r="D713">
        <v>1828.77</v>
      </c>
      <c r="E713">
        <v>1291.5999999999999</v>
      </c>
      <c r="F713">
        <v>0</v>
      </c>
      <c r="G713">
        <v>7.7558299999999997E-2</v>
      </c>
      <c r="H713">
        <v>1</v>
      </c>
      <c r="I713">
        <v>0</v>
      </c>
    </row>
    <row r="714" spans="1:9" x14ac:dyDescent="0.25">
      <c r="A714" t="s">
        <v>41</v>
      </c>
      <c r="B714">
        <v>1868.65</v>
      </c>
      <c r="C714">
        <v>1866.11</v>
      </c>
      <c r="D714">
        <v>1830.72</v>
      </c>
      <c r="E714">
        <v>1291.8499999999999</v>
      </c>
      <c r="F714">
        <v>0</v>
      </c>
      <c r="G714">
        <v>7.7558299999999997E-2</v>
      </c>
      <c r="H714">
        <v>1</v>
      </c>
      <c r="I714">
        <v>0</v>
      </c>
    </row>
    <row r="715" spans="1:9" x14ac:dyDescent="0.25">
      <c r="A715" t="s">
        <v>41</v>
      </c>
      <c r="B715">
        <v>1866.56</v>
      </c>
      <c r="C715">
        <v>1864.03</v>
      </c>
      <c r="D715">
        <v>1828.7</v>
      </c>
      <c r="E715">
        <v>1291.98</v>
      </c>
      <c r="F715">
        <v>0</v>
      </c>
      <c r="G715">
        <v>7.7558299999999997E-2</v>
      </c>
      <c r="H715">
        <v>1</v>
      </c>
      <c r="I715">
        <v>0</v>
      </c>
    </row>
    <row r="716" spans="1:9" x14ac:dyDescent="0.25">
      <c r="A716" t="s">
        <v>41</v>
      </c>
      <c r="B716">
        <v>1866.19</v>
      </c>
      <c r="C716">
        <v>1864.4</v>
      </c>
      <c r="D716">
        <v>1828.95</v>
      </c>
      <c r="E716">
        <v>1292.3499999999999</v>
      </c>
      <c r="F716">
        <v>0</v>
      </c>
      <c r="G716">
        <v>7.7558299999999997E-2</v>
      </c>
      <c r="H716">
        <v>1</v>
      </c>
      <c r="I716">
        <v>0</v>
      </c>
    </row>
    <row r="717" spans="1:9" x14ac:dyDescent="0.25">
      <c r="A717" t="s">
        <v>41</v>
      </c>
      <c r="B717">
        <v>1868.49</v>
      </c>
      <c r="C717">
        <v>1865.97</v>
      </c>
      <c r="D717">
        <v>1830.3</v>
      </c>
      <c r="E717">
        <v>1292.32</v>
      </c>
      <c r="F717">
        <v>0</v>
      </c>
      <c r="G717">
        <v>7.7558299999999997E-2</v>
      </c>
      <c r="H717">
        <v>1</v>
      </c>
      <c r="I717">
        <v>0</v>
      </c>
    </row>
    <row r="718" spans="1:9" x14ac:dyDescent="0.25">
      <c r="A718" t="s">
        <v>41</v>
      </c>
      <c r="B718">
        <v>1865.13</v>
      </c>
      <c r="C718">
        <v>1862.62</v>
      </c>
      <c r="D718">
        <v>1826.93</v>
      </c>
      <c r="E718">
        <v>1291.78</v>
      </c>
      <c r="F718">
        <v>0</v>
      </c>
      <c r="G718">
        <v>7.7558299999999997E-2</v>
      </c>
      <c r="H718">
        <v>1</v>
      </c>
      <c r="I718">
        <v>0</v>
      </c>
    </row>
    <row r="719" spans="1:9" x14ac:dyDescent="0.25">
      <c r="A719" t="s">
        <v>41</v>
      </c>
      <c r="B719">
        <v>1866.69</v>
      </c>
      <c r="C719">
        <v>1864.85</v>
      </c>
      <c r="D719">
        <v>1829.26</v>
      </c>
      <c r="E719">
        <v>1292.8499999999999</v>
      </c>
      <c r="F719">
        <v>0</v>
      </c>
      <c r="G719">
        <v>7.7558299999999997E-2</v>
      </c>
      <c r="H719">
        <v>1</v>
      </c>
      <c r="I719">
        <v>0</v>
      </c>
    </row>
    <row r="720" spans="1:9" x14ac:dyDescent="0.25">
      <c r="A720" t="s">
        <v>41</v>
      </c>
      <c r="B720">
        <v>1867.6</v>
      </c>
      <c r="C720">
        <v>1865.84</v>
      </c>
      <c r="D720">
        <v>1830.39</v>
      </c>
      <c r="E720">
        <v>1292.3800000000001</v>
      </c>
      <c r="F720">
        <v>0</v>
      </c>
      <c r="G720">
        <v>7.7558299999999997E-2</v>
      </c>
      <c r="H720">
        <v>1</v>
      </c>
      <c r="I720">
        <v>0</v>
      </c>
    </row>
    <row r="721" spans="1:25" x14ac:dyDescent="0.25">
      <c r="A721" t="s">
        <v>41</v>
      </c>
      <c r="B721">
        <v>1866.8</v>
      </c>
      <c r="C721">
        <v>1865.04</v>
      </c>
      <c r="D721">
        <v>1829.63</v>
      </c>
      <c r="E721">
        <v>1292.1199999999999</v>
      </c>
      <c r="F721">
        <v>0</v>
      </c>
      <c r="G721">
        <v>7.7558299999999997E-2</v>
      </c>
      <c r="H721">
        <v>1</v>
      </c>
      <c r="I721">
        <v>0</v>
      </c>
    </row>
    <row r="722" spans="1:25" x14ac:dyDescent="0.25">
      <c r="A722" t="s">
        <v>41</v>
      </c>
      <c r="B722">
        <v>1867.35</v>
      </c>
      <c r="C722">
        <v>1865.54</v>
      </c>
      <c r="D722">
        <v>1830.05</v>
      </c>
      <c r="E722">
        <v>1291.0899999999999</v>
      </c>
      <c r="F722">
        <v>0</v>
      </c>
      <c r="G722">
        <v>7.7558299999999997E-2</v>
      </c>
      <c r="H722">
        <v>1</v>
      </c>
      <c r="I722">
        <v>0</v>
      </c>
    </row>
    <row r="723" spans="1:25" x14ac:dyDescent="0.25">
      <c r="A723" t="s">
        <v>41</v>
      </c>
      <c r="B723">
        <v>1870.07</v>
      </c>
      <c r="C723">
        <v>1868.23</v>
      </c>
      <c r="D723">
        <v>1832.65</v>
      </c>
      <c r="E723">
        <v>1291.9100000000001</v>
      </c>
      <c r="F723">
        <v>0</v>
      </c>
      <c r="G723">
        <v>7.7558299999999997E-2</v>
      </c>
      <c r="H723">
        <v>1</v>
      </c>
      <c r="I723">
        <v>0</v>
      </c>
    </row>
    <row r="724" spans="1:25" x14ac:dyDescent="0.25">
      <c r="A724" t="s">
        <v>41</v>
      </c>
      <c r="B724">
        <v>1867.1</v>
      </c>
      <c r="C724">
        <v>1864.91</v>
      </c>
      <c r="D724">
        <v>1829.4</v>
      </c>
      <c r="E724">
        <v>1292.06</v>
      </c>
      <c r="F724">
        <v>0</v>
      </c>
      <c r="G724">
        <v>7.7558299999999997E-2</v>
      </c>
      <c r="H724">
        <v>1</v>
      </c>
      <c r="I724">
        <v>0</v>
      </c>
    </row>
    <row r="725" spans="1:25" x14ac:dyDescent="0.25">
      <c r="A725" t="s">
        <v>41</v>
      </c>
      <c r="B725">
        <v>1868.04</v>
      </c>
      <c r="C725">
        <v>1866.21</v>
      </c>
      <c r="D725">
        <v>1830.49</v>
      </c>
      <c r="E725">
        <v>1291.5899999999999</v>
      </c>
      <c r="F725">
        <v>0</v>
      </c>
      <c r="G725">
        <v>7.7558299999999997E-2</v>
      </c>
      <c r="H725">
        <v>1</v>
      </c>
      <c r="I725">
        <v>0</v>
      </c>
    </row>
    <row r="726" spans="1:25" x14ac:dyDescent="0.25">
      <c r="A726" t="s">
        <v>41</v>
      </c>
      <c r="B726">
        <v>1867.34</v>
      </c>
      <c r="C726">
        <v>1864.84</v>
      </c>
      <c r="D726">
        <v>1829.26</v>
      </c>
      <c r="E726">
        <v>1291.72</v>
      </c>
      <c r="F726">
        <v>0</v>
      </c>
      <c r="G726">
        <v>7.7558299999999997E-2</v>
      </c>
      <c r="H726">
        <v>1</v>
      </c>
      <c r="I726">
        <v>0</v>
      </c>
    </row>
    <row r="727" spans="1:25" x14ac:dyDescent="0.25">
      <c r="A727" t="s">
        <v>41</v>
      </c>
      <c r="B727">
        <v>1868.34</v>
      </c>
      <c r="C727">
        <v>1866.56</v>
      </c>
      <c r="D727">
        <v>1831.12</v>
      </c>
      <c r="E727">
        <v>1291.93</v>
      </c>
      <c r="F727">
        <v>0</v>
      </c>
      <c r="G727">
        <v>7.7558299999999997E-2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1867.59</v>
      </c>
      <c r="C728">
        <v>1865.83</v>
      </c>
      <c r="D728">
        <v>1830.32</v>
      </c>
      <c r="E728">
        <v>1292.31</v>
      </c>
      <c r="F728">
        <v>0</v>
      </c>
      <c r="G728">
        <v>7.7558299999999997E-2</v>
      </c>
      <c r="H728">
        <v>1</v>
      </c>
      <c r="I728">
        <v>0</v>
      </c>
      <c r="R728">
        <f>AVERAGE(B679:B728)</f>
        <v>1867.4820000000007</v>
      </c>
      <c r="S728">
        <f>AVERAGE(C679:C728)</f>
        <v>1865.3659999999995</v>
      </c>
      <c r="U728">
        <f>_xlfn.VAR.P(B679:B728)</f>
        <v>2.5425919999999347</v>
      </c>
      <c r="V728">
        <f>_xlfn.VAR.P(C679:C728)</f>
        <v>2.5100400000000165</v>
      </c>
      <c r="X728">
        <f>1.96*SQRT(U728)/50</f>
        <v>6.2506388240562261E-2</v>
      </c>
      <c r="Y728">
        <f>1.96*SQRT(V728)/50</f>
        <v>6.210497456403976E-2</v>
      </c>
    </row>
    <row r="729" spans="1:25" x14ac:dyDescent="0.25">
      <c r="A729" t="s">
        <v>41</v>
      </c>
      <c r="B729">
        <v>93378.617868999994</v>
      </c>
      <c r="C729" t="s">
        <v>37</v>
      </c>
      <c r="U729" t="s">
        <v>83</v>
      </c>
    </row>
    <row r="730" spans="1:25" x14ac:dyDescent="0.25">
      <c r="A730" t="s">
        <v>99</v>
      </c>
      <c r="B730">
        <v>1479.26</v>
      </c>
      <c r="C730">
        <v>1462.55</v>
      </c>
      <c r="D730">
        <v>1427.04</v>
      </c>
      <c r="E730">
        <v>439.15100000000001</v>
      </c>
      <c r="F730">
        <v>0</v>
      </c>
      <c r="G730">
        <v>5.3915999999999999E-2</v>
      </c>
      <c r="H730">
        <v>0.95917699999999995</v>
      </c>
      <c r="I730">
        <v>0</v>
      </c>
      <c r="U730">
        <f>_xlfn.STDEV.P(B679:B728)</f>
        <v>1.5945507204225065</v>
      </c>
      <c r="V730">
        <f>_xlfn.STDEV.P(C679:C728)</f>
        <v>1.5843105756132592</v>
      </c>
    </row>
    <row r="731" spans="1:25" x14ac:dyDescent="0.25">
      <c r="A731" t="s">
        <v>99</v>
      </c>
      <c r="B731">
        <v>1478.89</v>
      </c>
      <c r="C731">
        <v>1461.53</v>
      </c>
      <c r="D731">
        <v>1425.95</v>
      </c>
      <c r="E731">
        <v>438.786</v>
      </c>
      <c r="F731">
        <v>0</v>
      </c>
      <c r="G731">
        <v>5.3909800000000001E-2</v>
      </c>
      <c r="H731">
        <v>0.95853999999999995</v>
      </c>
      <c r="I731">
        <v>0</v>
      </c>
    </row>
    <row r="732" spans="1:25" x14ac:dyDescent="0.25">
      <c r="A732" t="s">
        <v>99</v>
      </c>
      <c r="B732">
        <v>1479.87</v>
      </c>
      <c r="C732">
        <v>1463.03</v>
      </c>
      <c r="D732">
        <v>1427.3</v>
      </c>
      <c r="E732">
        <v>439.52800000000002</v>
      </c>
      <c r="F732">
        <v>0</v>
      </c>
      <c r="G732">
        <v>2.9048999999999998E-2</v>
      </c>
      <c r="H732">
        <v>0.95922600000000002</v>
      </c>
      <c r="I732">
        <v>0</v>
      </c>
    </row>
    <row r="733" spans="1:25" x14ac:dyDescent="0.25">
      <c r="A733" t="s">
        <v>99</v>
      </c>
      <c r="B733">
        <v>1479.36</v>
      </c>
      <c r="C733">
        <v>1461.64</v>
      </c>
      <c r="D733">
        <v>1426.16</v>
      </c>
      <c r="E733">
        <v>438.577</v>
      </c>
      <c r="F733">
        <v>0</v>
      </c>
      <c r="G733">
        <v>4.2954800000000001E-2</v>
      </c>
      <c r="H733">
        <v>0.95879199999999998</v>
      </c>
      <c r="I733">
        <v>0</v>
      </c>
    </row>
    <row r="734" spans="1:25" x14ac:dyDescent="0.25">
      <c r="A734" t="s">
        <v>99</v>
      </c>
      <c r="B734">
        <v>1479.54</v>
      </c>
      <c r="C734">
        <v>1462.09</v>
      </c>
      <c r="D734">
        <v>1426.8</v>
      </c>
      <c r="E734">
        <v>439.37900000000002</v>
      </c>
      <c r="F734">
        <v>0</v>
      </c>
      <c r="G734">
        <v>5.3909499999999999E-2</v>
      </c>
      <c r="H734">
        <v>0.95922600000000002</v>
      </c>
      <c r="I734">
        <v>0</v>
      </c>
    </row>
    <row r="735" spans="1:25" x14ac:dyDescent="0.25">
      <c r="A735" t="s">
        <v>99</v>
      </c>
      <c r="B735">
        <v>1477.68</v>
      </c>
      <c r="C735">
        <v>1460.75</v>
      </c>
      <c r="D735">
        <v>1425.34</v>
      </c>
      <c r="E735">
        <v>438.90499999999997</v>
      </c>
      <c r="F735">
        <v>0</v>
      </c>
      <c r="G735">
        <v>2.9403200000000001E-2</v>
      </c>
      <c r="H735">
        <v>0.95906599999999997</v>
      </c>
      <c r="I735">
        <v>0</v>
      </c>
    </row>
    <row r="736" spans="1:25" x14ac:dyDescent="0.25">
      <c r="A736" t="s">
        <v>99</v>
      </c>
      <c r="B736">
        <v>1477.53</v>
      </c>
      <c r="C736">
        <v>1460.79</v>
      </c>
      <c r="D736">
        <v>1425.39</v>
      </c>
      <c r="E736">
        <v>439.07799999999997</v>
      </c>
      <c r="F736">
        <v>0</v>
      </c>
      <c r="G736">
        <v>3.6307300000000001E-2</v>
      </c>
      <c r="H736">
        <v>0.95922300000000005</v>
      </c>
      <c r="I736">
        <v>1</v>
      </c>
    </row>
    <row r="737" spans="1:9" x14ac:dyDescent="0.25">
      <c r="A737" t="s">
        <v>99</v>
      </c>
      <c r="B737">
        <v>1479.97</v>
      </c>
      <c r="C737">
        <v>1462.67</v>
      </c>
      <c r="D737">
        <v>1427.03</v>
      </c>
      <c r="E737">
        <v>439.14</v>
      </c>
      <c r="F737">
        <v>0</v>
      </c>
      <c r="G737">
        <v>4.6606099999999998E-2</v>
      </c>
      <c r="H737">
        <v>0.95922700000000005</v>
      </c>
      <c r="I737">
        <v>0</v>
      </c>
    </row>
    <row r="738" spans="1:9" x14ac:dyDescent="0.25">
      <c r="A738" t="s">
        <v>99</v>
      </c>
      <c r="B738">
        <v>1478.07</v>
      </c>
      <c r="C738">
        <v>1460.61</v>
      </c>
      <c r="D738">
        <v>1425.24</v>
      </c>
      <c r="E738">
        <v>438.72800000000001</v>
      </c>
      <c r="F738">
        <v>0</v>
      </c>
      <c r="G738">
        <v>4.5241099999999999E-2</v>
      </c>
      <c r="H738">
        <v>0.95804999999999996</v>
      </c>
      <c r="I738">
        <v>0</v>
      </c>
    </row>
    <row r="739" spans="1:9" x14ac:dyDescent="0.25">
      <c r="A739" t="s">
        <v>99</v>
      </c>
      <c r="B739">
        <v>1480.64</v>
      </c>
      <c r="C739">
        <v>1463</v>
      </c>
      <c r="D739">
        <v>1427.55</v>
      </c>
      <c r="E739">
        <v>439.47300000000001</v>
      </c>
      <c r="F739">
        <v>0</v>
      </c>
      <c r="G739">
        <v>3.4701299999999997E-2</v>
      </c>
      <c r="H739">
        <v>0.95912299999999995</v>
      </c>
      <c r="I739">
        <v>0</v>
      </c>
    </row>
    <row r="740" spans="1:9" x14ac:dyDescent="0.25">
      <c r="A740" t="s">
        <v>99</v>
      </c>
      <c r="B740">
        <v>1477.41</v>
      </c>
      <c r="C740">
        <v>1460.63</v>
      </c>
      <c r="D740">
        <v>1425.37</v>
      </c>
      <c r="E740">
        <v>439.04199999999997</v>
      </c>
      <c r="F740">
        <v>0</v>
      </c>
      <c r="G740">
        <v>2.9492500000000001E-2</v>
      </c>
      <c r="H740">
        <v>0.95921199999999995</v>
      </c>
      <c r="I740">
        <v>0</v>
      </c>
    </row>
    <row r="741" spans="1:9" x14ac:dyDescent="0.25">
      <c r="A741" t="s">
        <v>99</v>
      </c>
      <c r="B741">
        <v>1479.18</v>
      </c>
      <c r="C741">
        <v>1461.54</v>
      </c>
      <c r="D741">
        <v>1426.12</v>
      </c>
      <c r="E741">
        <v>439.185</v>
      </c>
      <c r="F741">
        <v>0</v>
      </c>
      <c r="G741">
        <v>2.9435300000000001E-2</v>
      </c>
      <c r="H741">
        <v>0.95873699999999995</v>
      </c>
      <c r="I741">
        <v>0</v>
      </c>
    </row>
    <row r="742" spans="1:9" x14ac:dyDescent="0.25">
      <c r="A742" t="s">
        <v>99</v>
      </c>
      <c r="B742">
        <v>1479.43</v>
      </c>
      <c r="C742">
        <v>1462.64</v>
      </c>
      <c r="D742">
        <v>1427.22</v>
      </c>
      <c r="E742">
        <v>439.10599999999999</v>
      </c>
      <c r="F742">
        <v>0</v>
      </c>
      <c r="G742">
        <v>5.3912000000000002E-2</v>
      </c>
      <c r="H742">
        <v>0.95873399999999998</v>
      </c>
      <c r="I742">
        <v>0</v>
      </c>
    </row>
    <row r="743" spans="1:9" x14ac:dyDescent="0.25">
      <c r="A743" t="s">
        <v>99</v>
      </c>
      <c r="B743">
        <v>1478.71</v>
      </c>
      <c r="C743">
        <v>1461.09</v>
      </c>
      <c r="D743">
        <v>1425.65</v>
      </c>
      <c r="E743">
        <v>439.26100000000002</v>
      </c>
      <c r="F743">
        <v>0</v>
      </c>
      <c r="G743">
        <v>5.1498500000000003E-2</v>
      </c>
      <c r="H743">
        <v>0.95913700000000002</v>
      </c>
      <c r="I743">
        <v>0</v>
      </c>
    </row>
    <row r="744" spans="1:9" x14ac:dyDescent="0.25">
      <c r="A744" t="s">
        <v>99</v>
      </c>
      <c r="B744">
        <v>1480.07</v>
      </c>
      <c r="C744">
        <v>1462.64</v>
      </c>
      <c r="D744">
        <v>1427.1</v>
      </c>
      <c r="E744">
        <v>438.976</v>
      </c>
      <c r="F744">
        <v>0</v>
      </c>
      <c r="G744">
        <v>5.3913999999999997E-2</v>
      </c>
      <c r="H744">
        <v>0.95922700000000005</v>
      </c>
      <c r="I744">
        <v>0</v>
      </c>
    </row>
    <row r="745" spans="1:9" x14ac:dyDescent="0.25">
      <c r="A745" t="s">
        <v>99</v>
      </c>
      <c r="B745">
        <v>1479.35</v>
      </c>
      <c r="C745">
        <v>1462.46</v>
      </c>
      <c r="D745">
        <v>1427.1</v>
      </c>
      <c r="E745">
        <v>439.51</v>
      </c>
      <c r="F745">
        <v>0</v>
      </c>
      <c r="G745">
        <v>2.90802E-2</v>
      </c>
      <c r="H745">
        <v>0.95352099999999995</v>
      </c>
      <c r="I745">
        <v>0</v>
      </c>
    </row>
    <row r="746" spans="1:9" x14ac:dyDescent="0.25">
      <c r="A746" t="s">
        <v>99</v>
      </c>
      <c r="B746">
        <v>1479.81</v>
      </c>
      <c r="C746">
        <v>1463.05</v>
      </c>
      <c r="D746">
        <v>1427.6</v>
      </c>
      <c r="E746">
        <v>439.36399999999998</v>
      </c>
      <c r="F746">
        <v>0</v>
      </c>
      <c r="G746">
        <v>5.3909800000000001E-2</v>
      </c>
      <c r="H746">
        <v>0.95912900000000001</v>
      </c>
      <c r="I746">
        <v>0</v>
      </c>
    </row>
    <row r="747" spans="1:9" x14ac:dyDescent="0.25">
      <c r="A747" t="s">
        <v>99</v>
      </c>
      <c r="B747">
        <v>1479.42</v>
      </c>
      <c r="C747">
        <v>1462.48</v>
      </c>
      <c r="D747">
        <v>1427</v>
      </c>
      <c r="E747">
        <v>439.267</v>
      </c>
      <c r="F747">
        <v>0</v>
      </c>
      <c r="G747">
        <v>5.3910800000000002E-2</v>
      </c>
      <c r="H747">
        <v>0.95906999999999998</v>
      </c>
      <c r="I747">
        <v>0</v>
      </c>
    </row>
    <row r="748" spans="1:9" x14ac:dyDescent="0.25">
      <c r="A748" t="s">
        <v>99</v>
      </c>
      <c r="B748">
        <v>1479.45</v>
      </c>
      <c r="C748">
        <v>1462.78</v>
      </c>
      <c r="D748">
        <v>1427.34</v>
      </c>
      <c r="E748">
        <v>439.327</v>
      </c>
      <c r="F748">
        <v>0</v>
      </c>
      <c r="G748">
        <v>2.9922500000000001E-2</v>
      </c>
      <c r="H748">
        <v>0.95922300000000005</v>
      </c>
      <c r="I748">
        <v>0</v>
      </c>
    </row>
    <row r="749" spans="1:9" x14ac:dyDescent="0.25">
      <c r="A749" t="s">
        <v>99</v>
      </c>
      <c r="B749">
        <v>1480.7</v>
      </c>
      <c r="C749">
        <v>1463.8</v>
      </c>
      <c r="D749">
        <v>1428.43</v>
      </c>
      <c r="E749">
        <v>439.52499999999998</v>
      </c>
      <c r="F749">
        <v>0</v>
      </c>
      <c r="G749">
        <v>4.6452500000000001E-2</v>
      </c>
      <c r="H749">
        <v>0.95922700000000005</v>
      </c>
      <c r="I749">
        <v>0</v>
      </c>
    </row>
    <row r="750" spans="1:9" x14ac:dyDescent="0.25">
      <c r="A750" t="s">
        <v>99</v>
      </c>
      <c r="B750">
        <v>1480</v>
      </c>
      <c r="C750">
        <v>1463.31</v>
      </c>
      <c r="D750">
        <v>1427.84</v>
      </c>
      <c r="E750">
        <v>439.24400000000003</v>
      </c>
      <c r="F750">
        <v>0</v>
      </c>
      <c r="G750">
        <v>4.1750299999999997E-2</v>
      </c>
      <c r="H750">
        <v>0.95892900000000003</v>
      </c>
      <c r="I750">
        <v>0</v>
      </c>
    </row>
    <row r="751" spans="1:9" x14ac:dyDescent="0.25">
      <c r="A751" t="s">
        <v>99</v>
      </c>
      <c r="B751">
        <v>1480.38</v>
      </c>
      <c r="C751">
        <v>1462.79</v>
      </c>
      <c r="D751">
        <v>1427.22</v>
      </c>
      <c r="E751">
        <v>439.55399999999997</v>
      </c>
      <c r="F751">
        <v>0</v>
      </c>
      <c r="G751">
        <v>3.22273E-2</v>
      </c>
      <c r="H751">
        <v>0.95921000000000001</v>
      </c>
      <c r="I751">
        <v>0</v>
      </c>
    </row>
    <row r="752" spans="1:9" x14ac:dyDescent="0.25">
      <c r="A752" t="s">
        <v>99</v>
      </c>
      <c r="B752">
        <v>1479.18</v>
      </c>
      <c r="C752">
        <v>1462.38</v>
      </c>
      <c r="D752">
        <v>1427</v>
      </c>
      <c r="E752">
        <v>439.2</v>
      </c>
      <c r="F752">
        <v>0</v>
      </c>
      <c r="G752">
        <v>3.2356200000000002E-2</v>
      </c>
      <c r="H752">
        <v>0.95921800000000002</v>
      </c>
      <c r="I752">
        <v>0</v>
      </c>
    </row>
    <row r="753" spans="1:9" x14ac:dyDescent="0.25">
      <c r="A753" t="s">
        <v>99</v>
      </c>
      <c r="B753">
        <v>1480.54</v>
      </c>
      <c r="C753">
        <v>1463.01</v>
      </c>
      <c r="D753">
        <v>1427.5</v>
      </c>
      <c r="E753">
        <v>439.16300000000001</v>
      </c>
      <c r="F753">
        <v>0</v>
      </c>
      <c r="G753">
        <v>5.3909499999999999E-2</v>
      </c>
      <c r="H753">
        <v>0.958978</v>
      </c>
      <c r="I753">
        <v>0</v>
      </c>
    </row>
    <row r="754" spans="1:9" x14ac:dyDescent="0.25">
      <c r="A754" t="s">
        <v>99</v>
      </c>
      <c r="B754">
        <v>1479.53</v>
      </c>
      <c r="C754">
        <v>1462.11</v>
      </c>
      <c r="D754">
        <v>1426.62</v>
      </c>
      <c r="E754">
        <v>438.94299999999998</v>
      </c>
      <c r="F754">
        <v>0</v>
      </c>
      <c r="G754">
        <v>4.3638900000000001E-2</v>
      </c>
      <c r="H754">
        <v>0.95921800000000002</v>
      </c>
      <c r="I754">
        <v>0</v>
      </c>
    </row>
    <row r="755" spans="1:9" x14ac:dyDescent="0.25">
      <c r="A755" t="s">
        <v>99</v>
      </c>
      <c r="B755">
        <v>1480.2</v>
      </c>
      <c r="C755">
        <v>1462.65</v>
      </c>
      <c r="D755">
        <v>1427.27</v>
      </c>
      <c r="E755">
        <v>439.48399999999998</v>
      </c>
      <c r="F755">
        <v>0</v>
      </c>
      <c r="G755">
        <v>5.3909499999999999E-2</v>
      </c>
      <c r="H755">
        <v>0.95819200000000004</v>
      </c>
      <c r="I755">
        <v>0</v>
      </c>
    </row>
    <row r="756" spans="1:9" x14ac:dyDescent="0.25">
      <c r="A756" t="s">
        <v>99</v>
      </c>
      <c r="B756">
        <v>1479.77</v>
      </c>
      <c r="C756">
        <v>1462.33</v>
      </c>
      <c r="D756">
        <v>1426.63</v>
      </c>
      <c r="E756">
        <v>439.142</v>
      </c>
      <c r="F756">
        <v>0</v>
      </c>
      <c r="G756">
        <v>5.3910100000000002E-2</v>
      </c>
      <c r="H756">
        <v>0.95891099999999996</v>
      </c>
      <c r="I756">
        <v>1</v>
      </c>
    </row>
    <row r="757" spans="1:9" x14ac:dyDescent="0.25">
      <c r="A757" t="s">
        <v>99</v>
      </c>
      <c r="B757">
        <v>1478.49</v>
      </c>
      <c r="C757">
        <v>1461.66</v>
      </c>
      <c r="D757">
        <v>1426.41</v>
      </c>
      <c r="E757">
        <v>439.09300000000002</v>
      </c>
      <c r="F757">
        <v>0</v>
      </c>
      <c r="G757">
        <v>5.39105E-2</v>
      </c>
      <c r="H757">
        <v>0.95922099999999999</v>
      </c>
      <c r="I757">
        <v>0</v>
      </c>
    </row>
    <row r="758" spans="1:9" x14ac:dyDescent="0.25">
      <c r="A758" t="s">
        <v>99</v>
      </c>
      <c r="B758">
        <v>1478.19</v>
      </c>
      <c r="C758">
        <v>1461.48</v>
      </c>
      <c r="D758">
        <v>1426.01</v>
      </c>
      <c r="E758">
        <v>438.88499999999999</v>
      </c>
      <c r="F758">
        <v>0</v>
      </c>
      <c r="G758">
        <v>5.3911100000000003E-2</v>
      </c>
      <c r="H758">
        <v>0.95912600000000003</v>
      </c>
      <c r="I758">
        <v>0</v>
      </c>
    </row>
    <row r="759" spans="1:9" x14ac:dyDescent="0.25">
      <c r="A759" t="s">
        <v>99</v>
      </c>
      <c r="B759">
        <v>1478.94</v>
      </c>
      <c r="C759">
        <v>1462.13</v>
      </c>
      <c r="D759">
        <v>1426.49</v>
      </c>
      <c r="E759">
        <v>439.12</v>
      </c>
      <c r="F759">
        <v>0</v>
      </c>
      <c r="G759">
        <v>5.3922400000000002E-2</v>
      </c>
      <c r="H759">
        <v>0.95902900000000002</v>
      </c>
      <c r="I759">
        <v>0</v>
      </c>
    </row>
    <row r="760" spans="1:9" x14ac:dyDescent="0.25">
      <c r="A760" t="s">
        <v>99</v>
      </c>
      <c r="B760">
        <v>1479.94</v>
      </c>
      <c r="C760">
        <v>1462.46</v>
      </c>
      <c r="D760">
        <v>1426.75</v>
      </c>
      <c r="E760">
        <v>438.99</v>
      </c>
      <c r="F760">
        <v>0</v>
      </c>
      <c r="G760">
        <v>2.9037799999999999E-2</v>
      </c>
      <c r="H760">
        <v>0.95921999999999996</v>
      </c>
      <c r="I760">
        <v>0</v>
      </c>
    </row>
    <row r="761" spans="1:9" x14ac:dyDescent="0.25">
      <c r="A761" t="s">
        <v>99</v>
      </c>
      <c r="B761">
        <v>1479.51</v>
      </c>
      <c r="C761">
        <v>1462.71</v>
      </c>
      <c r="D761">
        <v>1427.04</v>
      </c>
      <c r="E761">
        <v>438.99799999999999</v>
      </c>
      <c r="F761">
        <v>0</v>
      </c>
      <c r="G761">
        <v>5.3911599999999997E-2</v>
      </c>
      <c r="H761">
        <v>0.95921999999999996</v>
      </c>
      <c r="I761">
        <v>0</v>
      </c>
    </row>
    <row r="762" spans="1:9" x14ac:dyDescent="0.25">
      <c r="A762" t="s">
        <v>99</v>
      </c>
      <c r="B762">
        <v>1479.46</v>
      </c>
      <c r="C762">
        <v>1462</v>
      </c>
      <c r="D762">
        <v>1426.55</v>
      </c>
      <c r="E762">
        <v>438.92</v>
      </c>
      <c r="F762">
        <v>0</v>
      </c>
      <c r="G762">
        <v>4.6954599999999999E-2</v>
      </c>
      <c r="H762">
        <v>0.95879999999999999</v>
      </c>
      <c r="I762">
        <v>0</v>
      </c>
    </row>
    <row r="763" spans="1:9" x14ac:dyDescent="0.25">
      <c r="A763" t="s">
        <v>99</v>
      </c>
      <c r="B763">
        <v>1479.41</v>
      </c>
      <c r="C763">
        <v>1461.87</v>
      </c>
      <c r="D763">
        <v>1426.52</v>
      </c>
      <c r="E763">
        <v>439.36</v>
      </c>
      <c r="F763">
        <v>0</v>
      </c>
      <c r="G763">
        <v>3.1015600000000001E-2</v>
      </c>
      <c r="H763">
        <v>0.95922499999999999</v>
      </c>
      <c r="I763">
        <v>0</v>
      </c>
    </row>
    <row r="764" spans="1:9" x14ac:dyDescent="0.25">
      <c r="A764" t="s">
        <v>99</v>
      </c>
      <c r="B764">
        <v>1478.96</v>
      </c>
      <c r="C764">
        <v>1461.51</v>
      </c>
      <c r="D764">
        <v>1426.23</v>
      </c>
      <c r="E764">
        <v>439.14</v>
      </c>
      <c r="F764">
        <v>0</v>
      </c>
      <c r="G764">
        <v>5.34887E-2</v>
      </c>
      <c r="H764">
        <v>0.95887599999999995</v>
      </c>
      <c r="I764">
        <v>0</v>
      </c>
    </row>
    <row r="765" spans="1:9" x14ac:dyDescent="0.25">
      <c r="A765" t="s">
        <v>99</v>
      </c>
      <c r="B765">
        <v>1479.09</v>
      </c>
      <c r="C765">
        <v>1462.31</v>
      </c>
      <c r="D765">
        <v>1426.69</v>
      </c>
      <c r="E765">
        <v>439.18200000000002</v>
      </c>
      <c r="F765">
        <v>0</v>
      </c>
      <c r="G765">
        <v>5.3909600000000002E-2</v>
      </c>
      <c r="H765">
        <v>0.95920499999999997</v>
      </c>
      <c r="I765">
        <v>0</v>
      </c>
    </row>
    <row r="766" spans="1:9" x14ac:dyDescent="0.25">
      <c r="A766" t="s">
        <v>99</v>
      </c>
      <c r="B766">
        <v>1477.81</v>
      </c>
      <c r="C766">
        <v>1461.01</v>
      </c>
      <c r="D766">
        <v>1425.66</v>
      </c>
      <c r="E766">
        <v>438.5</v>
      </c>
      <c r="F766">
        <v>0</v>
      </c>
      <c r="G766">
        <v>5.3909699999999998E-2</v>
      </c>
      <c r="H766">
        <v>0.95920700000000003</v>
      </c>
      <c r="I766">
        <v>0</v>
      </c>
    </row>
    <row r="767" spans="1:9" x14ac:dyDescent="0.25">
      <c r="A767" t="s">
        <v>99</v>
      </c>
      <c r="B767">
        <v>1478.41</v>
      </c>
      <c r="C767">
        <v>1461.58</v>
      </c>
      <c r="D767">
        <v>1426.03</v>
      </c>
      <c r="E767">
        <v>438.858</v>
      </c>
      <c r="F767">
        <v>0</v>
      </c>
      <c r="G767">
        <v>5.3909499999999999E-2</v>
      </c>
      <c r="H767">
        <v>0.95902200000000004</v>
      </c>
      <c r="I767">
        <v>0</v>
      </c>
    </row>
    <row r="768" spans="1:9" x14ac:dyDescent="0.25">
      <c r="A768" t="s">
        <v>99</v>
      </c>
      <c r="B768">
        <v>1478.25</v>
      </c>
      <c r="C768">
        <v>1461.52</v>
      </c>
      <c r="D768">
        <v>1426.11</v>
      </c>
      <c r="E768">
        <v>438.928</v>
      </c>
      <c r="F768">
        <v>0</v>
      </c>
      <c r="G768">
        <v>4.4562600000000001E-2</v>
      </c>
      <c r="H768">
        <v>0.95921599999999996</v>
      </c>
      <c r="I768">
        <v>0</v>
      </c>
    </row>
    <row r="769" spans="1:25" x14ac:dyDescent="0.25">
      <c r="A769" t="s">
        <v>99</v>
      </c>
      <c r="B769">
        <v>1478.03</v>
      </c>
      <c r="C769">
        <v>1461.2</v>
      </c>
      <c r="D769">
        <v>1425.89</v>
      </c>
      <c r="E769">
        <v>438.79399999999998</v>
      </c>
      <c r="F769">
        <v>0</v>
      </c>
      <c r="G769">
        <v>5.3913000000000003E-2</v>
      </c>
      <c r="H769">
        <v>0.95921100000000004</v>
      </c>
      <c r="I769">
        <v>0</v>
      </c>
    </row>
    <row r="770" spans="1:25" x14ac:dyDescent="0.25">
      <c r="A770" t="s">
        <v>99</v>
      </c>
      <c r="B770">
        <v>1477.81</v>
      </c>
      <c r="C770">
        <v>1460.25</v>
      </c>
      <c r="D770">
        <v>1424.99</v>
      </c>
      <c r="E770">
        <v>438.887</v>
      </c>
      <c r="F770">
        <v>0</v>
      </c>
      <c r="G770">
        <v>5.3910699999999999E-2</v>
      </c>
      <c r="H770">
        <v>0.95847199999999999</v>
      </c>
      <c r="I770">
        <v>0</v>
      </c>
    </row>
    <row r="771" spans="1:25" x14ac:dyDescent="0.25">
      <c r="A771" t="s">
        <v>99</v>
      </c>
      <c r="B771">
        <v>1478.34</v>
      </c>
      <c r="C771">
        <v>1461.53</v>
      </c>
      <c r="D771">
        <v>1426.14</v>
      </c>
      <c r="E771">
        <v>438.78</v>
      </c>
      <c r="F771">
        <v>0</v>
      </c>
      <c r="G771">
        <v>5.3909499999999999E-2</v>
      </c>
      <c r="H771">
        <v>0.95887800000000001</v>
      </c>
      <c r="I771">
        <v>0</v>
      </c>
    </row>
    <row r="772" spans="1:25" x14ac:dyDescent="0.25">
      <c r="A772" t="s">
        <v>99</v>
      </c>
      <c r="B772">
        <v>1479.34</v>
      </c>
      <c r="C772">
        <v>1461.85</v>
      </c>
      <c r="D772">
        <v>1426.59</v>
      </c>
      <c r="E772">
        <v>439.14699999999999</v>
      </c>
      <c r="F772">
        <v>0</v>
      </c>
      <c r="G772">
        <v>3.1493300000000002E-2</v>
      </c>
      <c r="H772">
        <v>0.95915499999999998</v>
      </c>
      <c r="I772">
        <v>0</v>
      </c>
    </row>
    <row r="773" spans="1:25" x14ac:dyDescent="0.25">
      <c r="A773" t="s">
        <v>99</v>
      </c>
      <c r="B773">
        <v>1478.73</v>
      </c>
      <c r="C773">
        <v>1461.93</v>
      </c>
      <c r="D773">
        <v>1426.46</v>
      </c>
      <c r="E773">
        <v>439.51900000000001</v>
      </c>
      <c r="F773">
        <v>0</v>
      </c>
      <c r="G773">
        <v>5.3911100000000003E-2</v>
      </c>
      <c r="H773">
        <v>0.95900799999999997</v>
      </c>
      <c r="I773">
        <v>0</v>
      </c>
    </row>
    <row r="774" spans="1:25" x14ac:dyDescent="0.25">
      <c r="A774" t="s">
        <v>99</v>
      </c>
      <c r="B774">
        <v>1479.09</v>
      </c>
      <c r="C774">
        <v>1462.27</v>
      </c>
      <c r="D774">
        <v>1426.72</v>
      </c>
      <c r="E774">
        <v>438.74099999999999</v>
      </c>
      <c r="F774">
        <v>0</v>
      </c>
      <c r="G774">
        <v>3.0138000000000002E-2</v>
      </c>
      <c r="H774">
        <v>0.95921599999999996</v>
      </c>
      <c r="I774">
        <v>0</v>
      </c>
    </row>
    <row r="775" spans="1:25" x14ac:dyDescent="0.25">
      <c r="A775" t="s">
        <v>99</v>
      </c>
      <c r="B775">
        <v>1478.9</v>
      </c>
      <c r="C775">
        <v>1462.15</v>
      </c>
      <c r="D775">
        <v>1426.64</v>
      </c>
      <c r="E775">
        <v>439.32499999999999</v>
      </c>
      <c r="F775">
        <v>0</v>
      </c>
      <c r="G775">
        <v>4.2844E-2</v>
      </c>
      <c r="H775">
        <v>0.95911100000000005</v>
      </c>
      <c r="I775">
        <v>0</v>
      </c>
    </row>
    <row r="776" spans="1:25" x14ac:dyDescent="0.25">
      <c r="A776" t="s">
        <v>99</v>
      </c>
      <c r="B776">
        <v>1479.21</v>
      </c>
      <c r="C776">
        <v>1462.41</v>
      </c>
      <c r="D776">
        <v>1427.21</v>
      </c>
      <c r="E776">
        <v>438.68799999999999</v>
      </c>
      <c r="F776">
        <v>0</v>
      </c>
      <c r="G776">
        <v>4.2993900000000002E-2</v>
      </c>
      <c r="H776">
        <v>0.95917399999999997</v>
      </c>
      <c r="I776">
        <v>0</v>
      </c>
    </row>
    <row r="777" spans="1:25" x14ac:dyDescent="0.25">
      <c r="A777" t="s">
        <v>99</v>
      </c>
      <c r="B777">
        <v>1478.1</v>
      </c>
      <c r="C777">
        <v>1461.33</v>
      </c>
      <c r="D777">
        <v>1425.89</v>
      </c>
      <c r="E777">
        <v>439.012</v>
      </c>
      <c r="F777">
        <v>0</v>
      </c>
      <c r="G777">
        <v>2.9529799999999998E-2</v>
      </c>
      <c r="H777">
        <v>0.95918199999999998</v>
      </c>
      <c r="I777">
        <v>0</v>
      </c>
    </row>
    <row r="778" spans="1:25" x14ac:dyDescent="0.25">
      <c r="A778" t="s">
        <v>99</v>
      </c>
      <c r="B778">
        <v>1479.85</v>
      </c>
      <c r="C778">
        <v>1462.72</v>
      </c>
      <c r="D778">
        <v>1427.3</v>
      </c>
      <c r="E778">
        <v>438.89</v>
      </c>
      <c r="F778">
        <v>0</v>
      </c>
      <c r="G778">
        <v>4.4192200000000001E-2</v>
      </c>
      <c r="H778">
        <v>0.95922700000000005</v>
      </c>
      <c r="I778">
        <v>0</v>
      </c>
    </row>
    <row r="779" spans="1:25" x14ac:dyDescent="0.25">
      <c r="A779" t="s">
        <v>99</v>
      </c>
      <c r="B779">
        <v>1478.3</v>
      </c>
      <c r="C779">
        <v>1460.78</v>
      </c>
      <c r="D779">
        <v>1425.28</v>
      </c>
      <c r="E779">
        <v>438.452</v>
      </c>
      <c r="F779">
        <v>0</v>
      </c>
      <c r="G779">
        <v>3.2001500000000002E-2</v>
      </c>
      <c r="H779">
        <v>0.95919900000000002</v>
      </c>
      <c r="I779">
        <v>0</v>
      </c>
    </row>
    <row r="780" spans="1:25" x14ac:dyDescent="0.25">
      <c r="A780" t="s">
        <v>99</v>
      </c>
      <c r="B780">
        <v>1480.82</v>
      </c>
      <c r="C780">
        <v>1463.31</v>
      </c>
      <c r="D780">
        <v>1427.76</v>
      </c>
      <c r="E780">
        <v>439.43299999999999</v>
      </c>
      <c r="F780">
        <v>0</v>
      </c>
      <c r="G780">
        <v>3.0804100000000001E-2</v>
      </c>
      <c r="H780">
        <v>0.95909800000000001</v>
      </c>
      <c r="I780">
        <v>0</v>
      </c>
    </row>
    <row r="781" spans="1:25" x14ac:dyDescent="0.25">
      <c r="A781" t="s">
        <v>99</v>
      </c>
      <c r="B781">
        <v>1480.62</v>
      </c>
      <c r="C781">
        <v>1463.08</v>
      </c>
      <c r="D781">
        <v>1427.69</v>
      </c>
      <c r="E781">
        <v>439.18400000000003</v>
      </c>
      <c r="F781">
        <v>0</v>
      </c>
      <c r="G781">
        <v>5.3913599999999999E-2</v>
      </c>
      <c r="H781">
        <v>0.95838699999999999</v>
      </c>
      <c r="I781">
        <v>0</v>
      </c>
    </row>
    <row r="782" spans="1:25" x14ac:dyDescent="0.25">
      <c r="A782" t="s">
        <v>99</v>
      </c>
      <c r="B782">
        <v>1479.7</v>
      </c>
      <c r="C782">
        <v>1462.89</v>
      </c>
      <c r="D782">
        <v>1427.37</v>
      </c>
      <c r="E782">
        <v>439.33800000000002</v>
      </c>
      <c r="F782">
        <v>0</v>
      </c>
      <c r="G782">
        <v>5.3912599999999998E-2</v>
      </c>
      <c r="H782">
        <v>0.95899599999999996</v>
      </c>
      <c r="I782">
        <v>0</v>
      </c>
    </row>
    <row r="783" spans="1:25" x14ac:dyDescent="0.25">
      <c r="A783" t="s">
        <v>99</v>
      </c>
      <c r="B783">
        <v>1480.59</v>
      </c>
      <c r="C783">
        <v>1463.1</v>
      </c>
      <c r="D783">
        <v>1427.63</v>
      </c>
      <c r="E783">
        <v>439.66699999999997</v>
      </c>
      <c r="F783">
        <v>0</v>
      </c>
      <c r="G783">
        <v>5.3909499999999999E-2</v>
      </c>
      <c r="H783">
        <v>0.95919500000000002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1478.71</v>
      </c>
      <c r="C784">
        <v>1461.85</v>
      </c>
      <c r="D784">
        <v>1426.41</v>
      </c>
      <c r="E784">
        <v>438.93099999999998</v>
      </c>
      <c r="F784">
        <v>0</v>
      </c>
      <c r="G784">
        <v>3.2470400000000003E-2</v>
      </c>
      <c r="H784">
        <v>0.95919100000000002</v>
      </c>
      <c r="I784">
        <v>0</v>
      </c>
      <c r="R784">
        <f>AVERAGE(B735:B784)</f>
        <v>1479.1924000000001</v>
      </c>
      <c r="S784">
        <f>AVERAGE(C735:C784)</f>
        <v>1462.0880000000004</v>
      </c>
      <c r="U784">
        <f>_xlfn.VAR.P(B735:B784)</f>
        <v>0.82152623999999919</v>
      </c>
      <c r="V784">
        <f>_xlfn.VAR.P(C735:C784)</f>
        <v>0.6726600000000077</v>
      </c>
      <c r="X784">
        <f>1.96*SQRT(U784)/50</f>
        <v>3.5530129206542423E-2</v>
      </c>
      <c r="Y784">
        <f>1.96*SQRT(V784)/50</f>
        <v>3.2150214033502357E-2</v>
      </c>
    </row>
    <row r="785" spans="1:9" x14ac:dyDescent="0.25">
      <c r="A785" t="s">
        <v>99</v>
      </c>
      <c r="B785">
        <v>73967.133287000004</v>
      </c>
      <c r="C785" t="s">
        <v>37</v>
      </c>
    </row>
    <row r="786" spans="1:9" x14ac:dyDescent="0.25">
      <c r="A786" t="s">
        <v>100</v>
      </c>
      <c r="B786">
        <v>1392.39</v>
      </c>
      <c r="C786">
        <v>1390.41</v>
      </c>
      <c r="D786">
        <v>1354.66</v>
      </c>
      <c r="E786">
        <v>367.56200000000001</v>
      </c>
      <c r="F786">
        <v>0</v>
      </c>
      <c r="G786">
        <v>5.3910399999999997E-2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1391.63</v>
      </c>
      <c r="C787">
        <v>1389.77</v>
      </c>
      <c r="D787">
        <v>1354.11</v>
      </c>
      <c r="E787">
        <v>367.71899999999999</v>
      </c>
      <c r="F787">
        <v>0</v>
      </c>
      <c r="G787">
        <v>3.2888599999999997E-2</v>
      </c>
      <c r="H787">
        <v>0.95922700000000005</v>
      </c>
      <c r="I787">
        <v>0</v>
      </c>
    </row>
    <row r="788" spans="1:9" x14ac:dyDescent="0.25">
      <c r="A788" t="s">
        <v>100</v>
      </c>
      <c r="B788">
        <v>1391.04</v>
      </c>
      <c r="C788">
        <v>1389.22</v>
      </c>
      <c r="D788">
        <v>1353.92</v>
      </c>
      <c r="E788">
        <v>367.53300000000002</v>
      </c>
      <c r="F788">
        <v>0</v>
      </c>
      <c r="G788">
        <v>5.39105E-2</v>
      </c>
      <c r="H788">
        <v>0.95739799999999997</v>
      </c>
      <c r="I788">
        <v>0</v>
      </c>
    </row>
    <row r="789" spans="1:9" x14ac:dyDescent="0.25">
      <c r="A789" t="s">
        <v>100</v>
      </c>
      <c r="B789">
        <v>1392.79</v>
      </c>
      <c r="C789">
        <v>1390.25</v>
      </c>
      <c r="D789">
        <v>1354.75</v>
      </c>
      <c r="E789">
        <v>367.62400000000002</v>
      </c>
      <c r="F789">
        <v>0</v>
      </c>
      <c r="G789">
        <v>5.3910399999999997E-2</v>
      </c>
      <c r="H789">
        <v>0.95922600000000002</v>
      </c>
      <c r="I789">
        <v>0</v>
      </c>
    </row>
    <row r="790" spans="1:9" x14ac:dyDescent="0.25">
      <c r="A790" t="s">
        <v>100</v>
      </c>
      <c r="B790">
        <v>1391.24</v>
      </c>
      <c r="C790">
        <v>1388.74</v>
      </c>
      <c r="D790">
        <v>1353.01</v>
      </c>
      <c r="E790">
        <v>367.58</v>
      </c>
      <c r="F790">
        <v>0</v>
      </c>
      <c r="G790">
        <v>3.1372299999999999E-2</v>
      </c>
      <c r="H790">
        <v>0.95909699999999998</v>
      </c>
      <c r="I790">
        <v>0</v>
      </c>
    </row>
    <row r="791" spans="1:9" x14ac:dyDescent="0.25">
      <c r="A791" t="s">
        <v>100</v>
      </c>
      <c r="B791">
        <v>1391.18</v>
      </c>
      <c r="C791">
        <v>1389.32</v>
      </c>
      <c r="D791">
        <v>1353.95</v>
      </c>
      <c r="E791">
        <v>367.55700000000002</v>
      </c>
      <c r="F791">
        <v>0</v>
      </c>
      <c r="G791">
        <v>3.9915199999999998E-2</v>
      </c>
      <c r="H791">
        <v>0.95901899999999995</v>
      </c>
      <c r="I791">
        <v>0</v>
      </c>
    </row>
    <row r="792" spans="1:9" x14ac:dyDescent="0.25">
      <c r="A792" t="s">
        <v>100</v>
      </c>
      <c r="B792">
        <v>1393.49</v>
      </c>
      <c r="C792">
        <v>1390.96</v>
      </c>
      <c r="D792">
        <v>1355.33</v>
      </c>
      <c r="E792">
        <v>367.83499999999998</v>
      </c>
      <c r="F792">
        <v>0</v>
      </c>
      <c r="G792">
        <v>4.6044000000000002E-2</v>
      </c>
      <c r="H792">
        <v>0.95883600000000002</v>
      </c>
      <c r="I792">
        <v>0</v>
      </c>
    </row>
    <row r="793" spans="1:9" x14ac:dyDescent="0.25">
      <c r="A793" t="s">
        <v>100</v>
      </c>
      <c r="B793">
        <v>1391.79</v>
      </c>
      <c r="C793">
        <v>1389.98</v>
      </c>
      <c r="D793">
        <v>1354.54</v>
      </c>
      <c r="E793">
        <v>367.33600000000001</v>
      </c>
      <c r="F793">
        <v>0</v>
      </c>
      <c r="G793">
        <v>3.33368E-2</v>
      </c>
      <c r="H793">
        <v>0.95913000000000004</v>
      </c>
      <c r="I793">
        <v>0</v>
      </c>
    </row>
    <row r="794" spans="1:9" x14ac:dyDescent="0.25">
      <c r="A794" t="s">
        <v>100</v>
      </c>
      <c r="B794">
        <v>1392.85</v>
      </c>
      <c r="C794">
        <v>1391.06</v>
      </c>
      <c r="D794">
        <v>1355.55</v>
      </c>
      <c r="E794">
        <v>367.96699999999998</v>
      </c>
      <c r="F794">
        <v>0</v>
      </c>
      <c r="G794">
        <v>3.8680699999999998E-2</v>
      </c>
      <c r="H794">
        <v>0.95867400000000003</v>
      </c>
      <c r="I794">
        <v>0</v>
      </c>
    </row>
    <row r="795" spans="1:9" x14ac:dyDescent="0.25">
      <c r="A795" t="s">
        <v>100</v>
      </c>
      <c r="B795">
        <v>1392.61</v>
      </c>
      <c r="C795">
        <v>1390.06</v>
      </c>
      <c r="D795">
        <v>1354.62</v>
      </c>
      <c r="E795">
        <v>367.92399999999998</v>
      </c>
      <c r="F795">
        <v>0</v>
      </c>
      <c r="G795">
        <v>5.3911300000000002E-2</v>
      </c>
      <c r="H795">
        <v>0.95919399999999999</v>
      </c>
      <c r="I795">
        <v>0</v>
      </c>
    </row>
    <row r="796" spans="1:9" x14ac:dyDescent="0.25">
      <c r="A796" t="s">
        <v>100</v>
      </c>
      <c r="B796">
        <v>1392.96</v>
      </c>
      <c r="C796">
        <v>1391.19</v>
      </c>
      <c r="D796">
        <v>1355.92</v>
      </c>
      <c r="E796">
        <v>367.86500000000001</v>
      </c>
      <c r="F796">
        <v>0</v>
      </c>
      <c r="G796">
        <v>2.94402E-2</v>
      </c>
      <c r="H796">
        <v>0.95922499999999999</v>
      </c>
      <c r="I796">
        <v>0</v>
      </c>
    </row>
    <row r="797" spans="1:9" x14ac:dyDescent="0.25">
      <c r="A797" t="s">
        <v>100</v>
      </c>
      <c r="B797">
        <v>1393.17</v>
      </c>
      <c r="C797">
        <v>1391.38</v>
      </c>
      <c r="D797">
        <v>1355.86</v>
      </c>
      <c r="E797">
        <v>367.721</v>
      </c>
      <c r="F797">
        <v>0</v>
      </c>
      <c r="G797">
        <v>3.3498600000000003E-2</v>
      </c>
      <c r="H797">
        <v>0.95922399999999997</v>
      </c>
      <c r="I797">
        <v>0</v>
      </c>
    </row>
    <row r="798" spans="1:9" x14ac:dyDescent="0.25">
      <c r="A798" t="s">
        <v>100</v>
      </c>
      <c r="B798">
        <v>1391.82</v>
      </c>
      <c r="C798">
        <v>1390.03</v>
      </c>
      <c r="D798">
        <v>1354.58</v>
      </c>
      <c r="E798">
        <v>367.58</v>
      </c>
      <c r="F798">
        <v>0</v>
      </c>
      <c r="G798">
        <v>5.3912099999999998E-2</v>
      </c>
      <c r="H798">
        <v>0.95918800000000004</v>
      </c>
      <c r="I798">
        <v>0</v>
      </c>
    </row>
    <row r="799" spans="1:9" x14ac:dyDescent="0.25">
      <c r="A799" t="s">
        <v>100</v>
      </c>
      <c r="B799">
        <v>1391.87</v>
      </c>
      <c r="C799">
        <v>1389.37</v>
      </c>
      <c r="D799">
        <v>1353.69</v>
      </c>
      <c r="E799">
        <v>367.46199999999999</v>
      </c>
      <c r="F799">
        <v>0</v>
      </c>
      <c r="G799">
        <v>3.2413299999999999E-2</v>
      </c>
      <c r="H799">
        <v>0.95921800000000002</v>
      </c>
      <c r="I799">
        <v>0</v>
      </c>
    </row>
    <row r="800" spans="1:9" x14ac:dyDescent="0.25">
      <c r="A800" t="s">
        <v>100</v>
      </c>
      <c r="B800">
        <v>1391.94</v>
      </c>
      <c r="C800">
        <v>1389.42</v>
      </c>
      <c r="D800">
        <v>1354.04</v>
      </c>
      <c r="E800">
        <v>367.51100000000002</v>
      </c>
      <c r="F800">
        <v>0</v>
      </c>
      <c r="G800">
        <v>2.9763299999999999E-2</v>
      </c>
      <c r="H800">
        <v>0.95901099999999995</v>
      </c>
      <c r="I800">
        <v>0</v>
      </c>
    </row>
    <row r="801" spans="1:9" x14ac:dyDescent="0.25">
      <c r="A801" t="s">
        <v>100</v>
      </c>
      <c r="B801">
        <v>1392.05</v>
      </c>
      <c r="C801">
        <v>1389.54</v>
      </c>
      <c r="D801">
        <v>1354.21</v>
      </c>
      <c r="E801">
        <v>367.66399999999999</v>
      </c>
      <c r="F801">
        <v>0</v>
      </c>
      <c r="G801">
        <v>2.9122599999999998E-2</v>
      </c>
      <c r="H801">
        <v>0.96436900000000003</v>
      </c>
      <c r="I801">
        <v>0</v>
      </c>
    </row>
    <row r="802" spans="1:9" x14ac:dyDescent="0.25">
      <c r="A802" t="s">
        <v>100</v>
      </c>
      <c r="B802">
        <v>1393.89</v>
      </c>
      <c r="C802">
        <v>1391.33</v>
      </c>
      <c r="D802">
        <v>1355.74</v>
      </c>
      <c r="E802">
        <v>367.59300000000002</v>
      </c>
      <c r="F802">
        <v>0</v>
      </c>
      <c r="G802">
        <v>5.3911800000000003E-2</v>
      </c>
      <c r="H802">
        <v>0.95922600000000002</v>
      </c>
      <c r="I802">
        <v>0</v>
      </c>
    </row>
    <row r="803" spans="1:9" x14ac:dyDescent="0.25">
      <c r="A803" t="s">
        <v>100</v>
      </c>
      <c r="B803">
        <v>1392.52</v>
      </c>
      <c r="C803">
        <v>1390.74</v>
      </c>
      <c r="D803">
        <v>1355.22</v>
      </c>
      <c r="E803">
        <v>367.91800000000001</v>
      </c>
      <c r="F803">
        <v>0</v>
      </c>
      <c r="G803">
        <v>3.2561E-2</v>
      </c>
      <c r="H803">
        <v>0.95917699999999995</v>
      </c>
      <c r="I803">
        <v>0</v>
      </c>
    </row>
    <row r="804" spans="1:9" x14ac:dyDescent="0.25">
      <c r="A804" t="s">
        <v>100</v>
      </c>
      <c r="B804">
        <v>1391.71</v>
      </c>
      <c r="C804">
        <v>1389.2</v>
      </c>
      <c r="D804">
        <v>1353.65</v>
      </c>
      <c r="E804">
        <v>367.51</v>
      </c>
      <c r="F804">
        <v>0</v>
      </c>
      <c r="G804">
        <v>2.9929899999999999E-2</v>
      </c>
      <c r="H804">
        <v>0.95911299999999999</v>
      </c>
      <c r="I804">
        <v>0</v>
      </c>
    </row>
    <row r="805" spans="1:9" x14ac:dyDescent="0.25">
      <c r="A805" t="s">
        <v>100</v>
      </c>
      <c r="B805">
        <v>1392.75</v>
      </c>
      <c r="C805">
        <v>1390.18</v>
      </c>
      <c r="D805">
        <v>1354.4</v>
      </c>
      <c r="E805">
        <v>367.68</v>
      </c>
      <c r="F805">
        <v>0</v>
      </c>
      <c r="G805">
        <v>3.4571400000000002E-2</v>
      </c>
      <c r="H805">
        <v>0.95922700000000005</v>
      </c>
      <c r="I805">
        <v>0</v>
      </c>
    </row>
    <row r="806" spans="1:9" x14ac:dyDescent="0.25">
      <c r="A806" t="s">
        <v>100</v>
      </c>
      <c r="B806">
        <v>1391.83</v>
      </c>
      <c r="C806">
        <v>1390.02</v>
      </c>
      <c r="D806">
        <v>1354.51</v>
      </c>
      <c r="E806">
        <v>367.40199999999999</v>
      </c>
      <c r="F806">
        <v>0</v>
      </c>
      <c r="G806">
        <v>5.3909499999999999E-2</v>
      </c>
      <c r="H806">
        <v>0.95922700000000005</v>
      </c>
      <c r="I806">
        <v>0</v>
      </c>
    </row>
    <row r="807" spans="1:9" x14ac:dyDescent="0.25">
      <c r="A807" t="s">
        <v>100</v>
      </c>
      <c r="B807">
        <v>1391.03</v>
      </c>
      <c r="C807">
        <v>1388.52</v>
      </c>
      <c r="D807">
        <v>1353.1</v>
      </c>
      <c r="E807">
        <v>367.697</v>
      </c>
      <c r="F807">
        <v>0</v>
      </c>
      <c r="G807">
        <v>4.4481100000000003E-2</v>
      </c>
      <c r="H807">
        <v>0.95877000000000001</v>
      </c>
      <c r="I807">
        <v>0</v>
      </c>
    </row>
    <row r="808" spans="1:9" x14ac:dyDescent="0.25">
      <c r="A808" t="s">
        <v>100</v>
      </c>
      <c r="B808">
        <v>1392.48</v>
      </c>
      <c r="C808">
        <v>1390.72</v>
      </c>
      <c r="D808">
        <v>1355.06</v>
      </c>
      <c r="E808">
        <v>367.61900000000003</v>
      </c>
      <c r="F808">
        <v>0</v>
      </c>
      <c r="G808">
        <v>5.39105E-2</v>
      </c>
      <c r="H808">
        <v>0.95922700000000005</v>
      </c>
      <c r="I808">
        <v>0</v>
      </c>
    </row>
    <row r="809" spans="1:9" x14ac:dyDescent="0.25">
      <c r="A809" t="s">
        <v>100</v>
      </c>
      <c r="B809">
        <v>1394.56</v>
      </c>
      <c r="C809">
        <v>1389.91</v>
      </c>
      <c r="D809">
        <v>1354.27</v>
      </c>
      <c r="E809">
        <v>367.435</v>
      </c>
      <c r="F809">
        <v>0</v>
      </c>
      <c r="G809">
        <v>5.3917699999999999E-2</v>
      </c>
      <c r="H809">
        <v>0.95882400000000001</v>
      </c>
      <c r="I809">
        <v>0</v>
      </c>
    </row>
    <row r="810" spans="1:9" x14ac:dyDescent="0.25">
      <c r="A810" t="s">
        <v>100</v>
      </c>
      <c r="B810">
        <v>1391.08</v>
      </c>
      <c r="C810">
        <v>1389.28</v>
      </c>
      <c r="D810">
        <v>1353.67</v>
      </c>
      <c r="E810">
        <v>367.59199999999998</v>
      </c>
      <c r="F810">
        <v>0</v>
      </c>
      <c r="G810">
        <v>2.9430899999999999E-2</v>
      </c>
      <c r="H810">
        <v>0.95920000000000005</v>
      </c>
      <c r="I810">
        <v>0</v>
      </c>
    </row>
    <row r="811" spans="1:9" x14ac:dyDescent="0.25">
      <c r="A811" t="s">
        <v>100</v>
      </c>
      <c r="B811">
        <v>1393.29</v>
      </c>
      <c r="C811">
        <v>1391.47</v>
      </c>
      <c r="D811">
        <v>1356.02</v>
      </c>
      <c r="E811">
        <v>368.017</v>
      </c>
      <c r="F811">
        <v>0</v>
      </c>
      <c r="G811">
        <v>5.3912399999999999E-2</v>
      </c>
      <c r="H811">
        <v>0.95921699999999999</v>
      </c>
      <c r="I811">
        <v>0</v>
      </c>
    </row>
    <row r="812" spans="1:9" x14ac:dyDescent="0.25">
      <c r="A812" t="s">
        <v>100</v>
      </c>
      <c r="B812">
        <v>1392.47</v>
      </c>
      <c r="C812">
        <v>1390.65</v>
      </c>
      <c r="D812">
        <v>1355.05</v>
      </c>
      <c r="E812">
        <v>367.71499999999997</v>
      </c>
      <c r="F812">
        <v>0</v>
      </c>
      <c r="G812">
        <v>3.1122500000000001E-2</v>
      </c>
      <c r="H812">
        <v>0.95922700000000005</v>
      </c>
      <c r="I812">
        <v>0</v>
      </c>
    </row>
    <row r="813" spans="1:9" x14ac:dyDescent="0.25">
      <c r="A813" t="s">
        <v>100</v>
      </c>
      <c r="B813">
        <v>1391.66</v>
      </c>
      <c r="C813">
        <v>1389.86</v>
      </c>
      <c r="D813">
        <v>1354.49</v>
      </c>
      <c r="E813">
        <v>367.67200000000003</v>
      </c>
      <c r="F813">
        <v>0</v>
      </c>
      <c r="G813">
        <v>3.8471699999999998E-2</v>
      </c>
      <c r="H813">
        <v>0.95921800000000002</v>
      </c>
      <c r="I813">
        <v>0</v>
      </c>
    </row>
    <row r="814" spans="1:9" x14ac:dyDescent="0.25">
      <c r="A814" t="s">
        <v>100</v>
      </c>
      <c r="B814">
        <v>1394.09</v>
      </c>
      <c r="C814">
        <v>1391.55</v>
      </c>
      <c r="D814">
        <v>1355.92</v>
      </c>
      <c r="E814">
        <v>368.06799999999998</v>
      </c>
      <c r="F814">
        <v>0</v>
      </c>
      <c r="G814">
        <v>3.2573199999999997E-2</v>
      </c>
      <c r="H814">
        <v>0.95833599999999997</v>
      </c>
      <c r="I814">
        <v>0</v>
      </c>
    </row>
    <row r="815" spans="1:9" x14ac:dyDescent="0.25">
      <c r="A815" t="s">
        <v>100</v>
      </c>
      <c r="B815">
        <v>1394.17</v>
      </c>
      <c r="C815">
        <v>1391.59</v>
      </c>
      <c r="D815">
        <v>1356.01</v>
      </c>
      <c r="E815">
        <v>368.06599999999997</v>
      </c>
      <c r="F815">
        <v>0</v>
      </c>
      <c r="G815">
        <v>5.3912300000000003E-2</v>
      </c>
      <c r="H815">
        <v>0.95921199999999995</v>
      </c>
      <c r="I815">
        <v>0</v>
      </c>
    </row>
    <row r="816" spans="1:9" x14ac:dyDescent="0.25">
      <c r="A816" t="s">
        <v>100</v>
      </c>
      <c r="B816">
        <v>1392.77</v>
      </c>
      <c r="C816">
        <v>1391</v>
      </c>
      <c r="D816">
        <v>1355.61</v>
      </c>
      <c r="E816">
        <v>367.93799999999999</v>
      </c>
      <c r="F816">
        <v>0</v>
      </c>
      <c r="G816">
        <v>3.4226199999999998E-2</v>
      </c>
      <c r="H816">
        <v>0.959171</v>
      </c>
      <c r="I816">
        <v>0</v>
      </c>
    </row>
    <row r="817" spans="1:9" x14ac:dyDescent="0.25">
      <c r="A817" t="s">
        <v>100</v>
      </c>
      <c r="B817">
        <v>1392.36</v>
      </c>
      <c r="C817">
        <v>1390.57</v>
      </c>
      <c r="D817">
        <v>1354.95</v>
      </c>
      <c r="E817">
        <v>367.702</v>
      </c>
      <c r="F817">
        <v>0</v>
      </c>
      <c r="G817">
        <v>5.3909699999999998E-2</v>
      </c>
      <c r="H817">
        <v>0.95905600000000002</v>
      </c>
      <c r="I817">
        <v>0</v>
      </c>
    </row>
    <row r="818" spans="1:9" x14ac:dyDescent="0.25">
      <c r="A818" t="s">
        <v>100</v>
      </c>
      <c r="B818">
        <v>1392.95</v>
      </c>
      <c r="C818">
        <v>1391.15</v>
      </c>
      <c r="D818">
        <v>1355.62</v>
      </c>
      <c r="E818">
        <v>367.96199999999999</v>
      </c>
      <c r="F818">
        <v>0</v>
      </c>
      <c r="G818">
        <v>3.1581100000000001E-2</v>
      </c>
      <c r="H818">
        <v>0.95905300000000004</v>
      </c>
      <c r="I818">
        <v>0</v>
      </c>
    </row>
    <row r="819" spans="1:9" x14ac:dyDescent="0.25">
      <c r="A819" t="s">
        <v>100</v>
      </c>
      <c r="B819">
        <v>1392.63</v>
      </c>
      <c r="C819">
        <v>1390.81</v>
      </c>
      <c r="D819">
        <v>1355.47</v>
      </c>
      <c r="E819">
        <v>367.72800000000001</v>
      </c>
      <c r="F819">
        <v>0</v>
      </c>
      <c r="G819">
        <v>5.3909600000000002E-2</v>
      </c>
      <c r="H819">
        <v>0.95843400000000001</v>
      </c>
      <c r="I819">
        <v>0</v>
      </c>
    </row>
    <row r="820" spans="1:9" x14ac:dyDescent="0.25">
      <c r="A820" t="s">
        <v>100</v>
      </c>
      <c r="B820">
        <v>1391.66</v>
      </c>
      <c r="C820">
        <v>1389.8</v>
      </c>
      <c r="D820">
        <v>1354.32</v>
      </c>
      <c r="E820">
        <v>367.447</v>
      </c>
      <c r="F820">
        <v>0</v>
      </c>
      <c r="G820">
        <v>5.3913200000000001E-2</v>
      </c>
      <c r="H820">
        <v>0.95868900000000001</v>
      </c>
      <c r="I820">
        <v>0</v>
      </c>
    </row>
    <row r="821" spans="1:9" x14ac:dyDescent="0.25">
      <c r="A821" t="s">
        <v>100</v>
      </c>
      <c r="B821">
        <v>1391.75</v>
      </c>
      <c r="C821">
        <v>1389.98</v>
      </c>
      <c r="D821">
        <v>1354.6</v>
      </c>
      <c r="E821">
        <v>367.61599999999999</v>
      </c>
      <c r="F821">
        <v>0</v>
      </c>
      <c r="G821">
        <v>5.39105E-2</v>
      </c>
      <c r="H821">
        <v>0.95922700000000005</v>
      </c>
      <c r="I821">
        <v>0</v>
      </c>
    </row>
    <row r="822" spans="1:9" x14ac:dyDescent="0.25">
      <c r="A822" t="s">
        <v>100</v>
      </c>
      <c r="B822">
        <v>1391.88</v>
      </c>
      <c r="C822">
        <v>1390.11</v>
      </c>
      <c r="D822">
        <v>1354.57</v>
      </c>
      <c r="E822">
        <v>367.50400000000002</v>
      </c>
      <c r="F822">
        <v>0</v>
      </c>
      <c r="G822">
        <v>4.6304400000000003E-2</v>
      </c>
      <c r="H822">
        <v>0.95917399999999997</v>
      </c>
      <c r="I822">
        <v>0</v>
      </c>
    </row>
    <row r="823" spans="1:9" x14ac:dyDescent="0.25">
      <c r="A823" t="s">
        <v>100</v>
      </c>
      <c r="B823">
        <v>1392</v>
      </c>
      <c r="C823">
        <v>1389.47</v>
      </c>
      <c r="D823">
        <v>1353.96</v>
      </c>
      <c r="E823">
        <v>367.44099999999997</v>
      </c>
      <c r="F823">
        <v>0</v>
      </c>
      <c r="G823">
        <v>3.1570300000000003E-2</v>
      </c>
      <c r="H823">
        <v>0.95922300000000005</v>
      </c>
      <c r="I823">
        <v>0</v>
      </c>
    </row>
    <row r="824" spans="1:9" x14ac:dyDescent="0.25">
      <c r="A824" t="s">
        <v>100</v>
      </c>
      <c r="B824">
        <v>1392.75</v>
      </c>
      <c r="C824">
        <v>1390.2</v>
      </c>
      <c r="D824">
        <v>1354.75</v>
      </c>
      <c r="E824">
        <v>368.1</v>
      </c>
      <c r="F824">
        <v>0</v>
      </c>
      <c r="G824">
        <v>3.0166700000000001E-2</v>
      </c>
      <c r="H824">
        <v>0.95921599999999996</v>
      </c>
      <c r="I824">
        <v>0</v>
      </c>
    </row>
    <row r="825" spans="1:9" x14ac:dyDescent="0.25">
      <c r="A825" t="s">
        <v>100</v>
      </c>
      <c r="B825">
        <v>1392.74</v>
      </c>
      <c r="C825">
        <v>1390.25</v>
      </c>
      <c r="D825">
        <v>1354.87</v>
      </c>
      <c r="E825">
        <v>367.81799999999998</v>
      </c>
      <c r="F825">
        <v>0</v>
      </c>
      <c r="G825">
        <v>3.0845899999999999E-2</v>
      </c>
      <c r="H825">
        <v>0.95915099999999998</v>
      </c>
      <c r="I825">
        <v>0</v>
      </c>
    </row>
    <row r="826" spans="1:9" x14ac:dyDescent="0.25">
      <c r="A826" t="s">
        <v>100</v>
      </c>
      <c r="B826">
        <v>1392.19</v>
      </c>
      <c r="C826">
        <v>1389.68</v>
      </c>
      <c r="D826">
        <v>1354.49</v>
      </c>
      <c r="E826">
        <v>367.4</v>
      </c>
      <c r="F826">
        <v>0</v>
      </c>
      <c r="G826">
        <v>5.3911399999999998E-2</v>
      </c>
      <c r="H826">
        <v>0.95921800000000002</v>
      </c>
      <c r="I826">
        <v>0</v>
      </c>
    </row>
    <row r="827" spans="1:9" x14ac:dyDescent="0.25">
      <c r="A827" t="s">
        <v>100</v>
      </c>
      <c r="B827">
        <v>1392.39</v>
      </c>
      <c r="C827">
        <v>1389.91</v>
      </c>
      <c r="D827">
        <v>1354.38</v>
      </c>
      <c r="E827">
        <v>367.58199999999999</v>
      </c>
      <c r="F827">
        <v>0</v>
      </c>
      <c r="G827">
        <v>4.5168300000000002E-2</v>
      </c>
      <c r="H827">
        <v>0.95922399999999997</v>
      </c>
      <c r="I827">
        <v>0</v>
      </c>
    </row>
    <row r="828" spans="1:9" x14ac:dyDescent="0.25">
      <c r="A828" t="s">
        <v>100</v>
      </c>
      <c r="B828">
        <v>1392.13</v>
      </c>
      <c r="C828">
        <v>1389.6</v>
      </c>
      <c r="D828">
        <v>1353.91</v>
      </c>
      <c r="E828">
        <v>367.41300000000001</v>
      </c>
      <c r="F828">
        <v>0</v>
      </c>
      <c r="G828">
        <v>5.3909499999999999E-2</v>
      </c>
      <c r="H828">
        <v>0.959094</v>
      </c>
      <c r="I828">
        <v>0</v>
      </c>
    </row>
    <row r="829" spans="1:9" x14ac:dyDescent="0.25">
      <c r="A829" t="s">
        <v>100</v>
      </c>
      <c r="B829">
        <v>1391.56</v>
      </c>
      <c r="C829">
        <v>1389.77</v>
      </c>
      <c r="D829">
        <v>1354.48</v>
      </c>
      <c r="E829">
        <v>367.55399999999997</v>
      </c>
      <c r="F829">
        <v>0</v>
      </c>
      <c r="G829">
        <v>5.39274E-2</v>
      </c>
      <c r="H829">
        <v>0.95922399999999997</v>
      </c>
      <c r="I829">
        <v>0</v>
      </c>
    </row>
    <row r="830" spans="1:9" x14ac:dyDescent="0.25">
      <c r="A830" t="s">
        <v>100</v>
      </c>
      <c r="B830">
        <v>1391.03</v>
      </c>
      <c r="C830">
        <v>1389.26</v>
      </c>
      <c r="D830">
        <v>1353.89</v>
      </c>
      <c r="E830">
        <v>367.40699999999998</v>
      </c>
      <c r="F830">
        <v>0</v>
      </c>
      <c r="G830">
        <v>3.8176000000000002E-2</v>
      </c>
      <c r="H830">
        <v>0.95880100000000001</v>
      </c>
      <c r="I830">
        <v>0</v>
      </c>
    </row>
    <row r="831" spans="1:9" x14ac:dyDescent="0.25">
      <c r="A831" t="s">
        <v>100</v>
      </c>
      <c r="B831">
        <v>1392.93</v>
      </c>
      <c r="C831">
        <v>1390.41</v>
      </c>
      <c r="D831">
        <v>1355.17</v>
      </c>
      <c r="E831">
        <v>367.66300000000001</v>
      </c>
      <c r="F831">
        <v>0</v>
      </c>
      <c r="G831">
        <v>2.90418E-2</v>
      </c>
      <c r="H831">
        <v>0.95908499999999997</v>
      </c>
      <c r="I831">
        <v>0</v>
      </c>
    </row>
    <row r="832" spans="1:9" x14ac:dyDescent="0.25">
      <c r="A832" t="s">
        <v>100</v>
      </c>
      <c r="B832">
        <v>1391.21</v>
      </c>
      <c r="C832">
        <v>1389.34</v>
      </c>
      <c r="D832">
        <v>1354.1</v>
      </c>
      <c r="E832">
        <v>367.42899999999997</v>
      </c>
      <c r="F832">
        <v>0</v>
      </c>
      <c r="G832">
        <v>5.3909699999999998E-2</v>
      </c>
      <c r="H832">
        <v>0.95919399999999999</v>
      </c>
      <c r="I832">
        <v>0</v>
      </c>
    </row>
    <row r="833" spans="1:25" x14ac:dyDescent="0.25">
      <c r="A833" t="s">
        <v>100</v>
      </c>
      <c r="B833">
        <v>1391.72</v>
      </c>
      <c r="C833">
        <v>1389.21</v>
      </c>
      <c r="D833">
        <v>1353.72</v>
      </c>
      <c r="E833">
        <v>367.435</v>
      </c>
      <c r="F833">
        <v>0</v>
      </c>
      <c r="G833">
        <v>5.3909499999999999E-2</v>
      </c>
      <c r="H833">
        <v>0.95916000000000001</v>
      </c>
      <c r="I833">
        <v>0</v>
      </c>
    </row>
    <row r="834" spans="1:25" x14ac:dyDescent="0.25">
      <c r="A834" t="s">
        <v>100</v>
      </c>
      <c r="B834">
        <v>1393.11</v>
      </c>
      <c r="C834">
        <v>1390.6</v>
      </c>
      <c r="D834">
        <v>1354.97</v>
      </c>
      <c r="E834">
        <v>367.55200000000002</v>
      </c>
      <c r="F834">
        <v>0</v>
      </c>
      <c r="G834">
        <v>5.3909499999999999E-2</v>
      </c>
      <c r="H834">
        <v>0.95922499999999999</v>
      </c>
      <c r="I834">
        <v>0</v>
      </c>
    </row>
    <row r="835" spans="1:25" x14ac:dyDescent="0.25">
      <c r="A835" t="s">
        <v>100</v>
      </c>
      <c r="B835">
        <v>1391.25</v>
      </c>
      <c r="C835">
        <v>1389.45</v>
      </c>
      <c r="D835">
        <v>1354.11</v>
      </c>
      <c r="E835">
        <v>367.37599999999998</v>
      </c>
      <c r="F835">
        <v>0</v>
      </c>
      <c r="G835">
        <v>3.7339700000000003E-2</v>
      </c>
      <c r="H835">
        <v>0.95919500000000002</v>
      </c>
      <c r="I835">
        <v>0</v>
      </c>
    </row>
    <row r="836" spans="1:25" x14ac:dyDescent="0.25">
      <c r="A836" t="s">
        <v>100</v>
      </c>
      <c r="B836">
        <v>1389.44</v>
      </c>
      <c r="C836">
        <v>1387.56</v>
      </c>
      <c r="D836">
        <v>1352.36</v>
      </c>
      <c r="E836">
        <v>367.14499999999998</v>
      </c>
      <c r="F836">
        <v>0</v>
      </c>
      <c r="G836">
        <v>4.3634100000000002E-2</v>
      </c>
      <c r="H836">
        <v>0.959175</v>
      </c>
      <c r="I836">
        <v>0</v>
      </c>
    </row>
    <row r="837" spans="1:25" x14ac:dyDescent="0.25">
      <c r="A837" t="s">
        <v>100</v>
      </c>
      <c r="B837">
        <v>1390.28</v>
      </c>
      <c r="C837">
        <v>1388.4</v>
      </c>
      <c r="D837">
        <v>1352.98</v>
      </c>
      <c r="E837">
        <v>367.15300000000002</v>
      </c>
      <c r="F837">
        <v>0</v>
      </c>
      <c r="G837">
        <v>5.3922200000000003E-2</v>
      </c>
      <c r="H837">
        <v>0.95910700000000004</v>
      </c>
      <c r="I837">
        <v>0</v>
      </c>
    </row>
    <row r="838" spans="1:25" x14ac:dyDescent="0.25">
      <c r="A838" t="s">
        <v>100</v>
      </c>
      <c r="B838">
        <v>1391.42</v>
      </c>
      <c r="C838">
        <v>1389.65</v>
      </c>
      <c r="D838">
        <v>1354.14</v>
      </c>
      <c r="E838">
        <v>367.58</v>
      </c>
      <c r="F838">
        <v>0</v>
      </c>
      <c r="G838">
        <v>3.88861E-2</v>
      </c>
      <c r="H838">
        <v>0.95922600000000002</v>
      </c>
      <c r="I838">
        <v>0</v>
      </c>
    </row>
    <row r="839" spans="1:25" x14ac:dyDescent="0.25">
      <c r="A839" t="s">
        <v>100</v>
      </c>
      <c r="B839">
        <v>1391.61</v>
      </c>
      <c r="C839">
        <v>1389.46</v>
      </c>
      <c r="D839">
        <v>1354.09</v>
      </c>
      <c r="E839">
        <v>367.59</v>
      </c>
      <c r="F839">
        <v>0</v>
      </c>
      <c r="G839">
        <v>5.3909499999999999E-2</v>
      </c>
      <c r="H839">
        <v>0.95911800000000003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1393.59</v>
      </c>
      <c r="C840">
        <v>1391.08</v>
      </c>
      <c r="D840">
        <v>1355.6</v>
      </c>
      <c r="E840">
        <v>367.952</v>
      </c>
      <c r="F840">
        <v>0</v>
      </c>
      <c r="G840">
        <v>4.0056399999999999E-2</v>
      </c>
      <c r="H840">
        <v>0.95916800000000002</v>
      </c>
      <c r="I840">
        <v>0</v>
      </c>
      <c r="R840">
        <f>AVERAGE(B791:B840)</f>
        <v>1392.2521999999997</v>
      </c>
      <c r="S840">
        <f>AVERAGE(C791:C840)</f>
        <v>1390.0810000000001</v>
      </c>
      <c r="U840">
        <f>_xlfn.VAR.P(B791:B840)</f>
        <v>0.95836915999999339</v>
      </c>
      <c r="V840">
        <f>_xlfn.VAR.P(C791:C840)</f>
        <v>0.73605700000000029</v>
      </c>
      <c r="X840">
        <f>1.96*SQRT(U840)/50</f>
        <v>3.8375361705427477E-2</v>
      </c>
      <c r="Y840">
        <f>1.96*SQRT(V840)/50</f>
        <v>3.3631155622131099E-2</v>
      </c>
    </row>
    <row r="841" spans="1:25" x14ac:dyDescent="0.25">
      <c r="A841" t="s">
        <v>100</v>
      </c>
      <c r="B841">
        <v>69616.875988999993</v>
      </c>
      <c r="C841" t="s">
        <v>37</v>
      </c>
    </row>
    <row r="842" spans="1:25" x14ac:dyDescent="0.25">
      <c r="A842" t="s">
        <v>119</v>
      </c>
      <c r="B842">
        <v>849.32600000000002</v>
      </c>
      <c r="C842">
        <v>832.40700000000004</v>
      </c>
      <c r="D842">
        <v>797.49300000000005</v>
      </c>
      <c r="E842">
        <v>439.447</v>
      </c>
      <c r="F842">
        <v>0</v>
      </c>
      <c r="G842">
        <v>3.36978E-2</v>
      </c>
      <c r="H842">
        <v>0.959198</v>
      </c>
      <c r="I842">
        <v>0</v>
      </c>
    </row>
    <row r="843" spans="1:25" x14ac:dyDescent="0.25">
      <c r="A843" t="s">
        <v>119</v>
      </c>
      <c r="B843">
        <v>848.83</v>
      </c>
      <c r="C843">
        <v>831.58</v>
      </c>
      <c r="D843">
        <v>796.63699999999994</v>
      </c>
      <c r="E843">
        <v>439.166</v>
      </c>
      <c r="F843">
        <v>0</v>
      </c>
      <c r="G843">
        <v>5.3910300000000001E-2</v>
      </c>
      <c r="H843">
        <v>0.95922700000000005</v>
      </c>
      <c r="I843">
        <v>0</v>
      </c>
    </row>
    <row r="844" spans="1:25" x14ac:dyDescent="0.25">
      <c r="A844" t="s">
        <v>119</v>
      </c>
      <c r="B844">
        <v>849.99900000000002</v>
      </c>
      <c r="C844">
        <v>832.40599999999995</v>
      </c>
      <c r="D844">
        <v>797.28200000000004</v>
      </c>
      <c r="E844">
        <v>439.43299999999999</v>
      </c>
      <c r="F844">
        <v>0</v>
      </c>
      <c r="G844">
        <v>2.9073999999999999E-2</v>
      </c>
      <c r="H844">
        <v>0.95921299999999998</v>
      </c>
      <c r="I844">
        <v>1</v>
      </c>
    </row>
    <row r="845" spans="1:25" x14ac:dyDescent="0.25">
      <c r="A845" t="s">
        <v>119</v>
      </c>
      <c r="B845">
        <v>849.66200000000003</v>
      </c>
      <c r="C845">
        <v>832.73699999999997</v>
      </c>
      <c r="D845">
        <v>797.70899999999995</v>
      </c>
      <c r="E845">
        <v>439.49599999999998</v>
      </c>
      <c r="F845">
        <v>0</v>
      </c>
      <c r="G845">
        <v>5.3909800000000001E-2</v>
      </c>
      <c r="H845">
        <v>0.95918599999999998</v>
      </c>
      <c r="I845">
        <v>0</v>
      </c>
    </row>
    <row r="846" spans="1:25" x14ac:dyDescent="0.25">
      <c r="A846" t="s">
        <v>119</v>
      </c>
      <c r="B846">
        <v>848.33</v>
      </c>
      <c r="C846">
        <v>831.423</v>
      </c>
      <c r="D846">
        <v>796.26599999999996</v>
      </c>
      <c r="E846">
        <v>439.13200000000001</v>
      </c>
      <c r="F846">
        <v>0</v>
      </c>
      <c r="G846">
        <v>3.7112100000000002E-2</v>
      </c>
      <c r="H846">
        <v>0.95921400000000001</v>
      </c>
      <c r="I846">
        <v>1</v>
      </c>
    </row>
    <row r="847" spans="1:25" x14ac:dyDescent="0.25">
      <c r="A847" t="s">
        <v>119</v>
      </c>
      <c r="B847">
        <v>850.19799999999998</v>
      </c>
      <c r="C847">
        <v>832.57799999999997</v>
      </c>
      <c r="D847">
        <v>797.26</v>
      </c>
      <c r="E847">
        <v>439.423</v>
      </c>
      <c r="F847">
        <v>0</v>
      </c>
      <c r="G847">
        <v>4.27588E-2</v>
      </c>
      <c r="H847">
        <v>0.95921100000000004</v>
      </c>
      <c r="I847">
        <v>0</v>
      </c>
    </row>
    <row r="848" spans="1:25" x14ac:dyDescent="0.25">
      <c r="A848" t="s">
        <v>119</v>
      </c>
      <c r="B848">
        <v>849.58600000000001</v>
      </c>
      <c r="C848">
        <v>832.04499999999996</v>
      </c>
      <c r="D848">
        <v>796.93</v>
      </c>
      <c r="E848">
        <v>439.30099999999999</v>
      </c>
      <c r="F848">
        <v>0</v>
      </c>
      <c r="G848">
        <v>3.1148599999999999E-2</v>
      </c>
      <c r="H848">
        <v>0.95916100000000004</v>
      </c>
      <c r="I848">
        <v>0</v>
      </c>
    </row>
    <row r="849" spans="1:9" x14ac:dyDescent="0.25">
      <c r="A849" t="s">
        <v>119</v>
      </c>
      <c r="B849">
        <v>849.298</v>
      </c>
      <c r="C849">
        <v>831.649</v>
      </c>
      <c r="D849">
        <v>796.77599999999995</v>
      </c>
      <c r="E849">
        <v>439.41500000000002</v>
      </c>
      <c r="F849">
        <v>0</v>
      </c>
      <c r="G849">
        <v>2.9633799999999998E-2</v>
      </c>
      <c r="H849">
        <v>0.95916000000000001</v>
      </c>
      <c r="I849">
        <v>0</v>
      </c>
    </row>
    <row r="850" spans="1:9" x14ac:dyDescent="0.25">
      <c r="A850" t="s">
        <v>119</v>
      </c>
      <c r="B850">
        <v>847.53899999999999</v>
      </c>
      <c r="C850">
        <v>830.64700000000005</v>
      </c>
      <c r="D850">
        <v>795.66</v>
      </c>
      <c r="E850">
        <v>438.58</v>
      </c>
      <c r="F850">
        <v>0</v>
      </c>
      <c r="G850">
        <v>5.3910199999999998E-2</v>
      </c>
      <c r="H850">
        <v>0.95913999999999999</v>
      </c>
      <c r="I850">
        <v>0</v>
      </c>
    </row>
    <row r="851" spans="1:9" x14ac:dyDescent="0.25">
      <c r="A851" t="s">
        <v>119</v>
      </c>
      <c r="B851">
        <v>848.25800000000004</v>
      </c>
      <c r="C851">
        <v>831.40200000000004</v>
      </c>
      <c r="D851">
        <v>796.35400000000004</v>
      </c>
      <c r="E851">
        <v>438.69200000000001</v>
      </c>
      <c r="F851">
        <v>0</v>
      </c>
      <c r="G851">
        <v>5.3909499999999999E-2</v>
      </c>
      <c r="H851">
        <v>0.95914299999999997</v>
      </c>
      <c r="I851">
        <v>0</v>
      </c>
    </row>
    <row r="852" spans="1:9" x14ac:dyDescent="0.25">
      <c r="A852" t="s">
        <v>119</v>
      </c>
      <c r="B852">
        <v>848.34900000000005</v>
      </c>
      <c r="C852">
        <v>831.35900000000004</v>
      </c>
      <c r="D852">
        <v>795.94500000000005</v>
      </c>
      <c r="E852">
        <v>438.84800000000001</v>
      </c>
      <c r="F852">
        <v>0</v>
      </c>
      <c r="G852">
        <v>2.9135899999999999E-2</v>
      </c>
      <c r="H852">
        <v>0.95921800000000002</v>
      </c>
      <c r="I852">
        <v>1</v>
      </c>
    </row>
    <row r="853" spans="1:9" x14ac:dyDescent="0.25">
      <c r="A853" t="s">
        <v>119</v>
      </c>
      <c r="B853">
        <v>848.37699999999995</v>
      </c>
      <c r="C853">
        <v>831.41800000000001</v>
      </c>
      <c r="D853">
        <v>796.45500000000004</v>
      </c>
      <c r="E853">
        <v>439.166</v>
      </c>
      <c r="F853">
        <v>0</v>
      </c>
      <c r="G853">
        <v>3.2457199999999999E-2</v>
      </c>
      <c r="H853">
        <v>0.95921800000000002</v>
      </c>
      <c r="I853">
        <v>0</v>
      </c>
    </row>
    <row r="854" spans="1:9" x14ac:dyDescent="0.25">
      <c r="A854" t="s">
        <v>119</v>
      </c>
      <c r="B854">
        <v>848.93700000000001</v>
      </c>
      <c r="C854">
        <v>831.36</v>
      </c>
      <c r="D854">
        <v>796.31500000000005</v>
      </c>
      <c r="E854">
        <v>439.20400000000001</v>
      </c>
      <c r="F854">
        <v>0</v>
      </c>
      <c r="G854">
        <v>5.3914200000000002E-2</v>
      </c>
      <c r="H854">
        <v>0.95879999999999999</v>
      </c>
      <c r="I854">
        <v>0</v>
      </c>
    </row>
    <row r="855" spans="1:9" x14ac:dyDescent="0.25">
      <c r="A855" t="s">
        <v>119</v>
      </c>
      <c r="B855">
        <v>848.38499999999999</v>
      </c>
      <c r="C855">
        <v>830.8</v>
      </c>
      <c r="D855">
        <v>795.803</v>
      </c>
      <c r="E855">
        <v>438.596</v>
      </c>
      <c r="F855">
        <v>0</v>
      </c>
      <c r="G855">
        <v>4.3243900000000002E-2</v>
      </c>
      <c r="H855">
        <v>0.95915600000000001</v>
      </c>
      <c r="I855">
        <v>0</v>
      </c>
    </row>
    <row r="856" spans="1:9" x14ac:dyDescent="0.25">
      <c r="A856" t="s">
        <v>119</v>
      </c>
      <c r="B856">
        <v>848.803</v>
      </c>
      <c r="C856">
        <v>831.19799999999998</v>
      </c>
      <c r="D856">
        <v>796.14</v>
      </c>
      <c r="E856">
        <v>438.64800000000002</v>
      </c>
      <c r="F856">
        <v>0</v>
      </c>
      <c r="G856">
        <v>5.391E-2</v>
      </c>
      <c r="H856">
        <v>0.95905899999999999</v>
      </c>
      <c r="I856">
        <v>0</v>
      </c>
    </row>
    <row r="857" spans="1:9" x14ac:dyDescent="0.25">
      <c r="A857" t="s">
        <v>119</v>
      </c>
      <c r="B857">
        <v>847.91700000000003</v>
      </c>
      <c r="C857">
        <v>830.99300000000005</v>
      </c>
      <c r="D857">
        <v>795.94</v>
      </c>
      <c r="E857">
        <v>438.86</v>
      </c>
      <c r="F857">
        <v>0</v>
      </c>
      <c r="G857">
        <v>3.22367E-2</v>
      </c>
      <c r="H857">
        <v>0.957376</v>
      </c>
      <c r="I857">
        <v>0</v>
      </c>
    </row>
    <row r="858" spans="1:9" x14ac:dyDescent="0.25">
      <c r="A858" t="s">
        <v>119</v>
      </c>
      <c r="B858">
        <v>848.61300000000006</v>
      </c>
      <c r="C858">
        <v>831.68899999999996</v>
      </c>
      <c r="D858">
        <v>796.61500000000001</v>
      </c>
      <c r="E858">
        <v>439.20100000000002</v>
      </c>
      <c r="F858">
        <v>0</v>
      </c>
      <c r="G858">
        <v>3.1972500000000001E-2</v>
      </c>
      <c r="H858">
        <v>0.95922600000000002</v>
      </c>
      <c r="I858">
        <v>0</v>
      </c>
    </row>
    <row r="859" spans="1:9" x14ac:dyDescent="0.25">
      <c r="A859" t="s">
        <v>119</v>
      </c>
      <c r="B859">
        <v>848.67499999999995</v>
      </c>
      <c r="C859">
        <v>831.08199999999999</v>
      </c>
      <c r="D859">
        <v>795.87099999999998</v>
      </c>
      <c r="E859">
        <v>438.60300000000001</v>
      </c>
      <c r="F859">
        <v>0</v>
      </c>
      <c r="G859">
        <v>4.47339E-2</v>
      </c>
      <c r="H859">
        <v>0.95918999999999999</v>
      </c>
      <c r="I859">
        <v>0</v>
      </c>
    </row>
    <row r="860" spans="1:9" x14ac:dyDescent="0.25">
      <c r="A860" t="s">
        <v>119</v>
      </c>
      <c r="B860">
        <v>850.10799999999995</v>
      </c>
      <c r="C860">
        <v>832.476</v>
      </c>
      <c r="D860">
        <v>797.2</v>
      </c>
      <c r="E860">
        <v>439.44499999999999</v>
      </c>
      <c r="F860">
        <v>0</v>
      </c>
      <c r="G860">
        <v>5.3909800000000001E-2</v>
      </c>
      <c r="H860">
        <v>0.95922700000000005</v>
      </c>
      <c r="I860">
        <v>0</v>
      </c>
    </row>
    <row r="861" spans="1:9" x14ac:dyDescent="0.25">
      <c r="A861" t="s">
        <v>119</v>
      </c>
      <c r="B861">
        <v>849.72299999999996</v>
      </c>
      <c r="C861">
        <v>832.82899999999995</v>
      </c>
      <c r="D861">
        <v>797.54499999999996</v>
      </c>
      <c r="E861">
        <v>439.91899999999998</v>
      </c>
      <c r="F861">
        <v>0</v>
      </c>
      <c r="G861">
        <v>5.3909499999999999E-2</v>
      </c>
      <c r="H861">
        <v>0.95920399999999995</v>
      </c>
      <c r="I861">
        <v>0</v>
      </c>
    </row>
    <row r="862" spans="1:9" x14ac:dyDescent="0.25">
      <c r="A862" t="s">
        <v>119</v>
      </c>
      <c r="B862">
        <v>848.14700000000005</v>
      </c>
      <c r="C862">
        <v>831.28800000000001</v>
      </c>
      <c r="D862">
        <v>796.28300000000002</v>
      </c>
      <c r="E862">
        <v>438.85399999999998</v>
      </c>
      <c r="F862">
        <v>0</v>
      </c>
      <c r="G862">
        <v>3.1009599999999998E-2</v>
      </c>
      <c r="H862">
        <v>0.959144</v>
      </c>
      <c r="I862">
        <v>0</v>
      </c>
    </row>
    <row r="863" spans="1:9" x14ac:dyDescent="0.25">
      <c r="A863" t="s">
        <v>119</v>
      </c>
      <c r="B863">
        <v>848.90700000000004</v>
      </c>
      <c r="C863">
        <v>832.08500000000004</v>
      </c>
      <c r="D863">
        <v>796.86099999999999</v>
      </c>
      <c r="E863">
        <v>439.38799999999998</v>
      </c>
      <c r="F863">
        <v>0</v>
      </c>
      <c r="G863">
        <v>3.5199899999999999E-2</v>
      </c>
      <c r="H863">
        <v>0.95922700000000005</v>
      </c>
      <c r="I863">
        <v>0</v>
      </c>
    </row>
    <row r="864" spans="1:9" x14ac:dyDescent="0.25">
      <c r="A864" t="s">
        <v>119</v>
      </c>
      <c r="B864">
        <v>848.60299999999995</v>
      </c>
      <c r="C864">
        <v>831.66099999999994</v>
      </c>
      <c r="D864">
        <v>796.53899999999999</v>
      </c>
      <c r="E864">
        <v>438.77300000000002</v>
      </c>
      <c r="F864">
        <v>0</v>
      </c>
      <c r="G864">
        <v>5.3916100000000002E-2</v>
      </c>
      <c r="H864">
        <v>0.95919699999999997</v>
      </c>
      <c r="I864">
        <v>1</v>
      </c>
    </row>
    <row r="865" spans="1:9" x14ac:dyDescent="0.25">
      <c r="A865" t="s">
        <v>119</v>
      </c>
      <c r="B865">
        <v>848.94</v>
      </c>
      <c r="C865">
        <v>832.01800000000003</v>
      </c>
      <c r="D865">
        <v>796.70600000000002</v>
      </c>
      <c r="E865">
        <v>439.37400000000002</v>
      </c>
      <c r="F865">
        <v>0</v>
      </c>
      <c r="G865">
        <v>5.3909499999999999E-2</v>
      </c>
      <c r="H865">
        <v>0.95921400000000001</v>
      </c>
      <c r="I865">
        <v>0</v>
      </c>
    </row>
    <row r="866" spans="1:9" x14ac:dyDescent="0.25">
      <c r="A866" t="s">
        <v>119</v>
      </c>
      <c r="B866">
        <v>848.34</v>
      </c>
      <c r="C866">
        <v>831.40700000000004</v>
      </c>
      <c r="D866">
        <v>796.11300000000006</v>
      </c>
      <c r="E866">
        <v>438.98599999999999</v>
      </c>
      <c r="F866">
        <v>0</v>
      </c>
      <c r="G866">
        <v>5.3909499999999999E-2</v>
      </c>
      <c r="H866">
        <v>0.95922700000000005</v>
      </c>
      <c r="I866">
        <v>0</v>
      </c>
    </row>
    <row r="867" spans="1:9" x14ac:dyDescent="0.25">
      <c r="A867" t="s">
        <v>119</v>
      </c>
      <c r="B867">
        <v>848.26400000000001</v>
      </c>
      <c r="C867">
        <v>830.74199999999996</v>
      </c>
      <c r="D867">
        <v>795.774</v>
      </c>
      <c r="E867">
        <v>439.07100000000003</v>
      </c>
      <c r="F867">
        <v>0</v>
      </c>
      <c r="G867">
        <v>3.45303E-2</v>
      </c>
      <c r="H867">
        <v>0.95916100000000004</v>
      </c>
      <c r="I867">
        <v>0</v>
      </c>
    </row>
    <row r="868" spans="1:9" x14ac:dyDescent="0.25">
      <c r="A868" t="s">
        <v>119</v>
      </c>
      <c r="B868">
        <v>849.57500000000005</v>
      </c>
      <c r="C868">
        <v>832.53800000000001</v>
      </c>
      <c r="D868">
        <v>797.24699999999996</v>
      </c>
      <c r="E868">
        <v>439.47300000000001</v>
      </c>
      <c r="F868">
        <v>0</v>
      </c>
      <c r="G868">
        <v>3.2395300000000002E-2</v>
      </c>
      <c r="H868">
        <v>0.95825899999999997</v>
      </c>
      <c r="I868">
        <v>0</v>
      </c>
    </row>
    <row r="869" spans="1:9" x14ac:dyDescent="0.25">
      <c r="A869" t="s">
        <v>119</v>
      </c>
      <c r="B869">
        <v>849.14300000000003</v>
      </c>
      <c r="C869">
        <v>832.13</v>
      </c>
      <c r="D869">
        <v>796.92600000000004</v>
      </c>
      <c r="E869">
        <v>439.22300000000001</v>
      </c>
      <c r="F869">
        <v>0</v>
      </c>
      <c r="G869">
        <v>3.2596800000000002E-2</v>
      </c>
      <c r="H869">
        <v>0.95922499999999999</v>
      </c>
      <c r="I869">
        <v>0</v>
      </c>
    </row>
    <row r="870" spans="1:9" x14ac:dyDescent="0.25">
      <c r="A870" t="s">
        <v>119</v>
      </c>
      <c r="B870">
        <v>848.17700000000002</v>
      </c>
      <c r="C870">
        <v>830.84199999999998</v>
      </c>
      <c r="D870">
        <v>795.72</v>
      </c>
      <c r="E870">
        <v>438.887</v>
      </c>
      <c r="F870">
        <v>0</v>
      </c>
      <c r="G870">
        <v>2.9037899999999998E-2</v>
      </c>
      <c r="H870">
        <v>0.959179</v>
      </c>
      <c r="I870">
        <v>0</v>
      </c>
    </row>
    <row r="871" spans="1:9" x14ac:dyDescent="0.25">
      <c r="A871" t="s">
        <v>119</v>
      </c>
      <c r="B871">
        <v>848.17200000000003</v>
      </c>
      <c r="C871">
        <v>831.02300000000002</v>
      </c>
      <c r="D871">
        <v>795.76099999999997</v>
      </c>
      <c r="E871">
        <v>438.70499999999998</v>
      </c>
      <c r="F871">
        <v>0</v>
      </c>
      <c r="G871">
        <v>5.3909800000000001E-2</v>
      </c>
      <c r="H871">
        <v>0.95918099999999995</v>
      </c>
      <c r="I871">
        <v>0</v>
      </c>
    </row>
    <row r="872" spans="1:9" x14ac:dyDescent="0.25">
      <c r="A872" t="s">
        <v>119</v>
      </c>
      <c r="B872">
        <v>847.71</v>
      </c>
      <c r="C872">
        <v>830.46500000000003</v>
      </c>
      <c r="D872">
        <v>795.202</v>
      </c>
      <c r="E872">
        <v>438.33300000000003</v>
      </c>
      <c r="F872">
        <v>0</v>
      </c>
      <c r="G872">
        <v>5.3910399999999997E-2</v>
      </c>
      <c r="H872">
        <v>0.95904800000000001</v>
      </c>
      <c r="I872">
        <v>0</v>
      </c>
    </row>
    <row r="873" spans="1:9" x14ac:dyDescent="0.25">
      <c r="A873" t="s">
        <v>119</v>
      </c>
      <c r="B873">
        <v>849.69</v>
      </c>
      <c r="C873">
        <v>831.90300000000002</v>
      </c>
      <c r="D873">
        <v>796.65200000000004</v>
      </c>
      <c r="E873">
        <v>439.17</v>
      </c>
      <c r="F873">
        <v>0</v>
      </c>
      <c r="G873">
        <v>5.3910100000000002E-2</v>
      </c>
      <c r="H873">
        <v>0.95919900000000002</v>
      </c>
      <c r="I873">
        <v>0</v>
      </c>
    </row>
    <row r="874" spans="1:9" x14ac:dyDescent="0.25">
      <c r="A874" t="s">
        <v>119</v>
      </c>
      <c r="B874">
        <v>849.44100000000003</v>
      </c>
      <c r="C874">
        <v>831.54399999999998</v>
      </c>
      <c r="D874">
        <v>796.57</v>
      </c>
      <c r="E874">
        <v>439.14299999999997</v>
      </c>
      <c r="F874">
        <v>0</v>
      </c>
      <c r="G874">
        <v>5.3759500000000002E-2</v>
      </c>
      <c r="H874">
        <v>0.95885100000000001</v>
      </c>
      <c r="I874">
        <v>0</v>
      </c>
    </row>
    <row r="875" spans="1:9" x14ac:dyDescent="0.25">
      <c r="A875" t="s">
        <v>119</v>
      </c>
      <c r="B875">
        <v>849.83299999999997</v>
      </c>
      <c r="C875">
        <v>832.24699999999996</v>
      </c>
      <c r="D875">
        <v>797.17200000000003</v>
      </c>
      <c r="E875">
        <v>439.44099999999997</v>
      </c>
      <c r="F875">
        <v>0</v>
      </c>
      <c r="G875">
        <v>5.3910600000000003E-2</v>
      </c>
      <c r="H875">
        <v>0.95922399999999997</v>
      </c>
      <c r="I875">
        <v>0</v>
      </c>
    </row>
    <row r="876" spans="1:9" x14ac:dyDescent="0.25">
      <c r="A876" t="s">
        <v>119</v>
      </c>
      <c r="B876">
        <v>849.78399999999999</v>
      </c>
      <c r="C876">
        <v>831.95799999999997</v>
      </c>
      <c r="D876">
        <v>796.85900000000004</v>
      </c>
      <c r="E876">
        <v>439.23399999999998</v>
      </c>
      <c r="F876">
        <v>0</v>
      </c>
      <c r="G876">
        <v>5.3909800000000001E-2</v>
      </c>
      <c r="H876">
        <v>0.95908499999999997</v>
      </c>
      <c r="I876">
        <v>0</v>
      </c>
    </row>
    <row r="877" spans="1:9" x14ac:dyDescent="0.25">
      <c r="A877" t="s">
        <v>119</v>
      </c>
      <c r="B877">
        <v>849.72199999999998</v>
      </c>
      <c r="C877">
        <v>832.71</v>
      </c>
      <c r="D877">
        <v>797.6</v>
      </c>
      <c r="E877">
        <v>439.55099999999999</v>
      </c>
      <c r="F877">
        <v>0</v>
      </c>
      <c r="G877">
        <v>5.3912399999999999E-2</v>
      </c>
      <c r="H877">
        <v>0.95892200000000005</v>
      </c>
      <c r="I877">
        <v>0</v>
      </c>
    </row>
    <row r="878" spans="1:9" x14ac:dyDescent="0.25">
      <c r="A878" t="s">
        <v>119</v>
      </c>
      <c r="B878">
        <v>849.24099999999999</v>
      </c>
      <c r="C878">
        <v>832.154</v>
      </c>
      <c r="D878">
        <v>796.92399999999998</v>
      </c>
      <c r="E878">
        <v>439.42200000000003</v>
      </c>
      <c r="F878">
        <v>0</v>
      </c>
      <c r="G878">
        <v>3.0560299999999999E-2</v>
      </c>
      <c r="H878">
        <v>0.959067</v>
      </c>
      <c r="I878">
        <v>0</v>
      </c>
    </row>
    <row r="879" spans="1:9" x14ac:dyDescent="0.25">
      <c r="A879" t="s">
        <v>119</v>
      </c>
      <c r="B879">
        <v>849.22299999999996</v>
      </c>
      <c r="C879">
        <v>832.15200000000004</v>
      </c>
      <c r="D879">
        <v>796.95600000000002</v>
      </c>
      <c r="E879">
        <v>439.54300000000001</v>
      </c>
      <c r="F879">
        <v>0</v>
      </c>
      <c r="G879">
        <v>2.9893099999999999E-2</v>
      </c>
      <c r="H879">
        <v>0.95921800000000002</v>
      </c>
      <c r="I879">
        <v>0</v>
      </c>
    </row>
    <row r="880" spans="1:9" x14ac:dyDescent="0.25">
      <c r="A880" t="s">
        <v>119</v>
      </c>
      <c r="B880">
        <v>849.88800000000003</v>
      </c>
      <c r="C880">
        <v>832.09299999999996</v>
      </c>
      <c r="D880">
        <v>796.84199999999998</v>
      </c>
      <c r="E880">
        <v>439.029</v>
      </c>
      <c r="F880">
        <v>0</v>
      </c>
      <c r="G880">
        <v>2.9087999999999999E-2</v>
      </c>
      <c r="H880">
        <v>0.95920899999999998</v>
      </c>
      <c r="I880">
        <v>0</v>
      </c>
    </row>
    <row r="881" spans="1:25" x14ac:dyDescent="0.25">
      <c r="A881" t="s">
        <v>119</v>
      </c>
      <c r="B881">
        <v>849.904</v>
      </c>
      <c r="C881">
        <v>832.20500000000004</v>
      </c>
      <c r="D881">
        <v>797.15300000000002</v>
      </c>
      <c r="E881">
        <v>439.37799999999999</v>
      </c>
      <c r="F881">
        <v>0</v>
      </c>
      <c r="G881">
        <v>5.3909600000000002E-2</v>
      </c>
      <c r="H881">
        <v>0.95922300000000005</v>
      </c>
      <c r="I881">
        <v>1</v>
      </c>
    </row>
    <row r="882" spans="1:25" x14ac:dyDescent="0.25">
      <c r="A882" t="s">
        <v>119</v>
      </c>
      <c r="B882">
        <v>849.70699999999999</v>
      </c>
      <c r="C882">
        <v>831.97199999999998</v>
      </c>
      <c r="D882">
        <v>796.93499999999995</v>
      </c>
      <c r="E882">
        <v>439.185</v>
      </c>
      <c r="F882">
        <v>0</v>
      </c>
      <c r="G882">
        <v>4.7154500000000002E-2</v>
      </c>
      <c r="H882">
        <v>0.95921400000000001</v>
      </c>
      <c r="I882">
        <v>0</v>
      </c>
    </row>
    <row r="883" spans="1:25" x14ac:dyDescent="0.25">
      <c r="A883" t="s">
        <v>119</v>
      </c>
      <c r="B883">
        <v>848.55200000000002</v>
      </c>
      <c r="C883">
        <v>831.601</v>
      </c>
      <c r="D883">
        <v>796.39</v>
      </c>
      <c r="E883">
        <v>439.185</v>
      </c>
      <c r="F883">
        <v>0</v>
      </c>
      <c r="G883">
        <v>2.9461999999999999E-2</v>
      </c>
      <c r="H883">
        <v>0.95890699999999995</v>
      </c>
      <c r="I883">
        <v>0</v>
      </c>
    </row>
    <row r="884" spans="1:25" x14ac:dyDescent="0.25">
      <c r="A884" t="s">
        <v>119</v>
      </c>
      <c r="B884">
        <v>848.89300000000003</v>
      </c>
      <c r="C884">
        <v>831.80799999999999</v>
      </c>
      <c r="D884">
        <v>796.70600000000002</v>
      </c>
      <c r="E884">
        <v>439.34199999999998</v>
      </c>
      <c r="F884">
        <v>0</v>
      </c>
      <c r="G884">
        <v>3.3885999999999999E-2</v>
      </c>
      <c r="H884">
        <v>0.95918199999999998</v>
      </c>
      <c r="I884">
        <v>0</v>
      </c>
    </row>
    <row r="885" spans="1:25" x14ac:dyDescent="0.25">
      <c r="A885" t="s">
        <v>119</v>
      </c>
      <c r="B885">
        <v>850.78099999999995</v>
      </c>
      <c r="C885">
        <v>833.08699999999999</v>
      </c>
      <c r="D885">
        <v>797.85699999999997</v>
      </c>
      <c r="E885">
        <v>439.84300000000002</v>
      </c>
      <c r="F885">
        <v>0</v>
      </c>
      <c r="G885">
        <v>2.9334300000000001E-2</v>
      </c>
      <c r="H885">
        <v>0.95922300000000005</v>
      </c>
      <c r="I885">
        <v>1</v>
      </c>
    </row>
    <row r="886" spans="1:25" x14ac:dyDescent="0.25">
      <c r="A886" t="s">
        <v>119</v>
      </c>
      <c r="B886">
        <v>850.21199999999999</v>
      </c>
      <c r="C886">
        <v>832.45399999999995</v>
      </c>
      <c r="D886">
        <v>797.21199999999999</v>
      </c>
      <c r="E886">
        <v>439.07400000000001</v>
      </c>
      <c r="F886">
        <v>0</v>
      </c>
      <c r="G886">
        <v>5.3909499999999999E-2</v>
      </c>
      <c r="H886">
        <v>0.95886700000000002</v>
      </c>
      <c r="I886">
        <v>0</v>
      </c>
    </row>
    <row r="887" spans="1:25" x14ac:dyDescent="0.25">
      <c r="A887" t="s">
        <v>119</v>
      </c>
      <c r="B887">
        <v>848.78700000000003</v>
      </c>
      <c r="C887">
        <v>831.83299999999997</v>
      </c>
      <c r="D887">
        <v>796.38800000000003</v>
      </c>
      <c r="E887">
        <v>438.93299999999999</v>
      </c>
      <c r="F887">
        <v>0</v>
      </c>
      <c r="G887">
        <v>4.07222E-2</v>
      </c>
      <c r="H887">
        <v>0.95911400000000002</v>
      </c>
      <c r="I887">
        <v>0</v>
      </c>
    </row>
    <row r="888" spans="1:25" x14ac:dyDescent="0.25">
      <c r="A888" t="s">
        <v>119</v>
      </c>
      <c r="B888">
        <v>849.53099999999995</v>
      </c>
      <c r="C888">
        <v>832.48800000000006</v>
      </c>
      <c r="D888">
        <v>797.35500000000002</v>
      </c>
      <c r="E888">
        <v>439.61099999999999</v>
      </c>
      <c r="F888">
        <v>0</v>
      </c>
      <c r="G888">
        <v>4.3912699999999999E-2</v>
      </c>
      <c r="H888">
        <v>0.95919900000000002</v>
      </c>
      <c r="I888">
        <v>0</v>
      </c>
    </row>
    <row r="889" spans="1:25" x14ac:dyDescent="0.25">
      <c r="A889" t="s">
        <v>119</v>
      </c>
      <c r="B889">
        <v>849.33199999999999</v>
      </c>
      <c r="C889">
        <v>831.68100000000004</v>
      </c>
      <c r="D889">
        <v>796.47299999999996</v>
      </c>
      <c r="E889">
        <v>438.964</v>
      </c>
      <c r="F889">
        <v>0</v>
      </c>
      <c r="G889">
        <v>5.3911800000000003E-2</v>
      </c>
      <c r="H889">
        <v>0.95867999999999998</v>
      </c>
      <c r="I889">
        <v>0</v>
      </c>
    </row>
    <row r="890" spans="1:25" x14ac:dyDescent="0.25">
      <c r="A890" t="s">
        <v>119</v>
      </c>
      <c r="B890">
        <v>849.00599999999997</v>
      </c>
      <c r="C890">
        <v>831.96600000000001</v>
      </c>
      <c r="D890">
        <v>796.58500000000004</v>
      </c>
      <c r="E890">
        <v>439.392</v>
      </c>
      <c r="F890">
        <v>0</v>
      </c>
      <c r="G890">
        <v>2.90704E-2</v>
      </c>
      <c r="H890">
        <v>0.95922300000000005</v>
      </c>
      <c r="I890">
        <v>0</v>
      </c>
    </row>
    <row r="891" spans="1:25" x14ac:dyDescent="0.25">
      <c r="A891" t="s">
        <v>119</v>
      </c>
      <c r="B891">
        <v>850.12199999999996</v>
      </c>
      <c r="C891">
        <v>832.43799999999999</v>
      </c>
      <c r="D891">
        <v>797.21900000000005</v>
      </c>
      <c r="E891">
        <v>439.44600000000003</v>
      </c>
      <c r="F891">
        <v>0</v>
      </c>
      <c r="G891">
        <v>3.23916E-2</v>
      </c>
      <c r="H891">
        <v>0.95922600000000002</v>
      </c>
      <c r="I891">
        <v>0</v>
      </c>
    </row>
    <row r="892" spans="1:25" x14ac:dyDescent="0.25">
      <c r="A892" t="s">
        <v>119</v>
      </c>
      <c r="B892">
        <v>848.91899999999998</v>
      </c>
      <c r="C892">
        <v>831.89</v>
      </c>
      <c r="D892">
        <v>796.71</v>
      </c>
      <c r="E892">
        <v>439.07799999999997</v>
      </c>
      <c r="F892">
        <v>0</v>
      </c>
      <c r="G892">
        <v>2.90732E-2</v>
      </c>
      <c r="H892">
        <v>0.95921800000000002</v>
      </c>
      <c r="I892">
        <v>0</v>
      </c>
    </row>
    <row r="893" spans="1:25" x14ac:dyDescent="0.25">
      <c r="A893" t="s">
        <v>119</v>
      </c>
      <c r="B893">
        <v>850.08</v>
      </c>
      <c r="C893">
        <v>832.36300000000006</v>
      </c>
      <c r="D893">
        <v>797.35</v>
      </c>
      <c r="E893">
        <v>439.57400000000001</v>
      </c>
      <c r="F893">
        <v>0</v>
      </c>
      <c r="G893">
        <v>3.3686199999999999E-2</v>
      </c>
      <c r="H893">
        <v>0.95730199999999999</v>
      </c>
      <c r="I893">
        <v>0</v>
      </c>
    </row>
    <row r="894" spans="1:25" x14ac:dyDescent="0.25">
      <c r="A894" t="s">
        <v>119</v>
      </c>
      <c r="B894">
        <v>850.76499999999999</v>
      </c>
      <c r="C894">
        <v>833.10500000000002</v>
      </c>
      <c r="D894">
        <v>797.79499999999996</v>
      </c>
      <c r="E894">
        <v>439.71100000000001</v>
      </c>
      <c r="F894">
        <v>0</v>
      </c>
      <c r="G894">
        <v>3.8017599999999999E-2</v>
      </c>
      <c r="H894">
        <v>0.959206</v>
      </c>
      <c r="I894">
        <v>0</v>
      </c>
    </row>
    <row r="895" spans="1:25" x14ac:dyDescent="0.25">
      <c r="A895" t="s">
        <v>119</v>
      </c>
      <c r="B895">
        <v>849</v>
      </c>
      <c r="C895">
        <v>831.98500000000001</v>
      </c>
      <c r="D895">
        <v>796.78099999999995</v>
      </c>
      <c r="E895">
        <v>439.20699999999999</v>
      </c>
      <c r="F895">
        <v>0</v>
      </c>
      <c r="G895">
        <v>2.9416000000000001E-2</v>
      </c>
      <c r="H895">
        <v>0.95897299999999996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849.68799999999999</v>
      </c>
      <c r="C896">
        <v>832.702</v>
      </c>
      <c r="D896">
        <v>797.61900000000003</v>
      </c>
      <c r="E896">
        <v>439.53500000000003</v>
      </c>
      <c r="F896">
        <v>0</v>
      </c>
      <c r="G896">
        <v>5.3909499999999999E-2</v>
      </c>
      <c r="H896">
        <v>0.95922300000000005</v>
      </c>
      <c r="I896">
        <v>1</v>
      </c>
      <c r="R896">
        <f>AVERAGE(B847:B896)</f>
        <v>849.13689999999997</v>
      </c>
      <c r="S896">
        <f>AVERAGE(C847:C896)</f>
        <v>831.84125999999992</v>
      </c>
      <c r="U896">
        <f>_xlfn.VAR.P(B847:B896)</f>
        <v>0.5860951699999819</v>
      </c>
      <c r="V896">
        <f>_xlfn.VAR.P(C847:C896)</f>
        <v>0.39807951239999645</v>
      </c>
      <c r="X896">
        <f>1.96*SQRT(U896)/50</f>
        <v>3.0010286270356908E-2</v>
      </c>
      <c r="Y896">
        <f>1.96*SQRT(V896)/50</f>
        <v>2.4732668718404217E-2</v>
      </c>
    </row>
    <row r="897" spans="1:9" x14ac:dyDescent="0.25">
      <c r="A897" t="s">
        <v>119</v>
      </c>
      <c r="B897">
        <v>42464.131347000002</v>
      </c>
      <c r="C897" t="s">
        <v>37</v>
      </c>
    </row>
    <row r="898" spans="1:9" x14ac:dyDescent="0.25">
      <c r="A898" t="s">
        <v>192</v>
      </c>
      <c r="B898">
        <v>10063.6</v>
      </c>
      <c r="C898">
        <v>10046.200000000001</v>
      </c>
      <c r="D898">
        <v>0</v>
      </c>
      <c r="E898">
        <v>0</v>
      </c>
      <c r="F898">
        <v>0</v>
      </c>
      <c r="G898">
        <v>2.1271699999999998E-3</v>
      </c>
      <c r="H898">
        <v>1</v>
      </c>
      <c r="I898">
        <v>8163</v>
      </c>
    </row>
    <row r="899" spans="1:9" x14ac:dyDescent="0.25">
      <c r="A899" t="s">
        <v>192</v>
      </c>
      <c r="B899">
        <v>10047.1</v>
      </c>
      <c r="C899">
        <v>10028.4</v>
      </c>
      <c r="D899">
        <v>0</v>
      </c>
      <c r="E899">
        <v>0</v>
      </c>
      <c r="F899">
        <v>0</v>
      </c>
      <c r="G899">
        <v>1.6661E-3</v>
      </c>
      <c r="H899">
        <v>1</v>
      </c>
      <c r="I899">
        <v>7985</v>
      </c>
    </row>
    <row r="900" spans="1:9" x14ac:dyDescent="0.25">
      <c r="A900" t="s">
        <v>192</v>
      </c>
      <c r="B900">
        <v>10034.5</v>
      </c>
      <c r="C900">
        <v>10015.5</v>
      </c>
      <c r="D900">
        <v>0</v>
      </c>
      <c r="E900">
        <v>0</v>
      </c>
      <c r="F900">
        <v>0</v>
      </c>
      <c r="G900">
        <v>2.1271699999999998E-3</v>
      </c>
      <c r="H900">
        <v>1</v>
      </c>
      <c r="I900">
        <v>8041</v>
      </c>
    </row>
    <row r="901" spans="1:9" x14ac:dyDescent="0.25">
      <c r="A901" t="s">
        <v>192</v>
      </c>
      <c r="B901">
        <v>11919</v>
      </c>
      <c r="C901">
        <v>11900</v>
      </c>
      <c r="D901">
        <v>0</v>
      </c>
      <c r="E901">
        <v>0</v>
      </c>
      <c r="F901">
        <v>0</v>
      </c>
      <c r="G901">
        <v>1.2379100000000001E-3</v>
      </c>
      <c r="H901">
        <v>0.995116</v>
      </c>
      <c r="I901">
        <v>0</v>
      </c>
    </row>
    <row r="902" spans="1:9" x14ac:dyDescent="0.25">
      <c r="A902" t="s">
        <v>192</v>
      </c>
      <c r="B902">
        <v>10060.4</v>
      </c>
      <c r="C902">
        <v>10041.6</v>
      </c>
      <c r="D902">
        <v>0</v>
      </c>
      <c r="E902">
        <v>0</v>
      </c>
      <c r="F902">
        <v>0</v>
      </c>
      <c r="G902">
        <v>1.29334E-3</v>
      </c>
      <c r="H902">
        <v>1</v>
      </c>
      <c r="I902">
        <v>7525</v>
      </c>
    </row>
    <row r="903" spans="1:9" x14ac:dyDescent="0.25">
      <c r="A903" t="s">
        <v>192</v>
      </c>
      <c r="B903">
        <v>11992.2</v>
      </c>
      <c r="C903">
        <v>11972.6</v>
      </c>
      <c r="D903">
        <v>0</v>
      </c>
      <c r="E903">
        <v>0</v>
      </c>
      <c r="F903">
        <v>0</v>
      </c>
      <c r="G903">
        <v>1.2300499999999999E-3</v>
      </c>
      <c r="H903">
        <v>0.99954799999999999</v>
      </c>
      <c r="I903">
        <v>0</v>
      </c>
    </row>
    <row r="904" spans="1:9" x14ac:dyDescent="0.25">
      <c r="A904" t="s">
        <v>192</v>
      </c>
      <c r="B904">
        <v>10054.1</v>
      </c>
      <c r="C904">
        <v>10035.700000000001</v>
      </c>
      <c r="D904">
        <v>0</v>
      </c>
      <c r="E904">
        <v>0</v>
      </c>
      <c r="F904">
        <v>0</v>
      </c>
      <c r="G904">
        <v>2.1271699999999998E-3</v>
      </c>
      <c r="H904">
        <v>1</v>
      </c>
      <c r="I904">
        <v>7549</v>
      </c>
    </row>
    <row r="905" spans="1:9" x14ac:dyDescent="0.25">
      <c r="A905" t="s">
        <v>192</v>
      </c>
      <c r="B905">
        <v>11979.5</v>
      </c>
      <c r="C905">
        <v>11960.1</v>
      </c>
      <c r="D905">
        <v>0</v>
      </c>
      <c r="E905">
        <v>0</v>
      </c>
      <c r="F905">
        <v>0</v>
      </c>
      <c r="G905">
        <v>1.2300499999999999E-3</v>
      </c>
      <c r="H905">
        <v>0.99950300000000003</v>
      </c>
      <c r="I905">
        <v>0</v>
      </c>
    </row>
    <row r="906" spans="1:9" x14ac:dyDescent="0.25">
      <c r="A906" t="s">
        <v>192</v>
      </c>
      <c r="B906">
        <v>10056.700000000001</v>
      </c>
      <c r="C906">
        <v>10037</v>
      </c>
      <c r="D906">
        <v>0</v>
      </c>
      <c r="E906">
        <v>0</v>
      </c>
      <c r="F906">
        <v>0</v>
      </c>
      <c r="G906">
        <v>1.29334E-3</v>
      </c>
      <c r="H906">
        <v>1</v>
      </c>
      <c r="I906">
        <v>7401</v>
      </c>
    </row>
    <row r="907" spans="1:9" x14ac:dyDescent="0.25">
      <c r="A907" t="s">
        <v>192</v>
      </c>
      <c r="B907">
        <v>11972.8</v>
      </c>
      <c r="C907">
        <v>11955.5</v>
      </c>
      <c r="D907">
        <v>0</v>
      </c>
      <c r="E907">
        <v>0</v>
      </c>
      <c r="F907">
        <v>0</v>
      </c>
      <c r="G907">
        <v>1.2300499999999999E-3</v>
      </c>
      <c r="H907">
        <v>0.99992300000000001</v>
      </c>
      <c r="I907">
        <v>0</v>
      </c>
    </row>
    <row r="908" spans="1:9" x14ac:dyDescent="0.25">
      <c r="A908" t="s">
        <v>192</v>
      </c>
      <c r="B908">
        <v>10029.4</v>
      </c>
      <c r="C908">
        <v>10010.799999999999</v>
      </c>
      <c r="D908">
        <v>0</v>
      </c>
      <c r="E908">
        <v>0</v>
      </c>
      <c r="F908">
        <v>0</v>
      </c>
      <c r="G908">
        <v>1.29334E-3</v>
      </c>
      <c r="H908">
        <v>1</v>
      </c>
      <c r="I908">
        <v>7519</v>
      </c>
    </row>
    <row r="909" spans="1:9" x14ac:dyDescent="0.25">
      <c r="A909" t="s">
        <v>192</v>
      </c>
      <c r="B909">
        <v>11980.6</v>
      </c>
      <c r="C909">
        <v>11961.1</v>
      </c>
      <c r="D909">
        <v>0</v>
      </c>
      <c r="E909">
        <v>0</v>
      </c>
      <c r="F909">
        <v>0</v>
      </c>
      <c r="G909">
        <v>1.2300499999999999E-3</v>
      </c>
      <c r="H909">
        <v>0.99995800000000001</v>
      </c>
      <c r="I909">
        <v>0</v>
      </c>
    </row>
    <row r="910" spans="1:9" x14ac:dyDescent="0.25">
      <c r="A910" t="s">
        <v>192</v>
      </c>
      <c r="B910">
        <v>10045.5</v>
      </c>
      <c r="C910">
        <v>10026.700000000001</v>
      </c>
      <c r="D910">
        <v>0</v>
      </c>
      <c r="E910">
        <v>0</v>
      </c>
      <c r="F910">
        <v>0</v>
      </c>
      <c r="G910">
        <v>1.29334E-3</v>
      </c>
      <c r="H910">
        <v>1</v>
      </c>
      <c r="I910">
        <v>7629</v>
      </c>
    </row>
    <row r="911" spans="1:9" x14ac:dyDescent="0.25">
      <c r="A911" t="s">
        <v>192</v>
      </c>
      <c r="B911">
        <v>11949.1</v>
      </c>
      <c r="C911">
        <v>11930.4</v>
      </c>
      <c r="D911">
        <v>0</v>
      </c>
      <c r="E911">
        <v>0</v>
      </c>
      <c r="F911">
        <v>0</v>
      </c>
      <c r="G911">
        <v>1.2302299999999999E-3</v>
      </c>
      <c r="H911">
        <v>0.999502</v>
      </c>
      <c r="I911">
        <v>0</v>
      </c>
    </row>
    <row r="912" spans="1:9" x14ac:dyDescent="0.25">
      <c r="A912" t="s">
        <v>192</v>
      </c>
      <c r="B912">
        <v>10027</v>
      </c>
      <c r="C912">
        <v>10008.299999999999</v>
      </c>
      <c r="D912">
        <v>0</v>
      </c>
      <c r="E912">
        <v>0</v>
      </c>
      <c r="F912">
        <v>0</v>
      </c>
      <c r="G912">
        <v>1.29334E-3</v>
      </c>
      <c r="H912">
        <v>1</v>
      </c>
      <c r="I912">
        <v>7606</v>
      </c>
    </row>
    <row r="913" spans="1:9" x14ac:dyDescent="0.25">
      <c r="A913" t="s">
        <v>192</v>
      </c>
      <c r="B913">
        <v>11967.8</v>
      </c>
      <c r="C913">
        <v>11950.3</v>
      </c>
      <c r="D913">
        <v>0</v>
      </c>
      <c r="E913">
        <v>0</v>
      </c>
      <c r="F913">
        <v>0</v>
      </c>
      <c r="G913">
        <v>1.2300600000000001E-3</v>
      </c>
      <c r="H913">
        <v>0.99992400000000004</v>
      </c>
      <c r="I913">
        <v>0</v>
      </c>
    </row>
    <row r="914" spans="1:9" x14ac:dyDescent="0.25">
      <c r="A914" t="s">
        <v>192</v>
      </c>
      <c r="B914">
        <v>10045.700000000001</v>
      </c>
      <c r="C914">
        <v>10027</v>
      </c>
      <c r="D914">
        <v>0</v>
      </c>
      <c r="E914">
        <v>0</v>
      </c>
      <c r="F914">
        <v>0</v>
      </c>
      <c r="G914">
        <v>1.29334E-3</v>
      </c>
      <c r="H914">
        <v>1</v>
      </c>
      <c r="I914">
        <v>7387</v>
      </c>
    </row>
    <row r="915" spans="1:9" x14ac:dyDescent="0.25">
      <c r="A915" t="s">
        <v>192</v>
      </c>
      <c r="B915">
        <v>12059.5</v>
      </c>
      <c r="C915">
        <v>12040.3</v>
      </c>
      <c r="D915">
        <v>0</v>
      </c>
      <c r="E915">
        <v>0</v>
      </c>
      <c r="F915">
        <v>0</v>
      </c>
      <c r="G915">
        <v>1.2300499999999999E-3</v>
      </c>
      <c r="H915">
        <v>1</v>
      </c>
      <c r="I915">
        <v>0</v>
      </c>
    </row>
    <row r="916" spans="1:9" x14ac:dyDescent="0.25">
      <c r="A916" t="s">
        <v>192</v>
      </c>
      <c r="B916">
        <v>10057.5</v>
      </c>
      <c r="C916">
        <v>10040.799999999999</v>
      </c>
      <c r="D916">
        <v>0</v>
      </c>
      <c r="E916">
        <v>0</v>
      </c>
      <c r="F916">
        <v>0</v>
      </c>
      <c r="G916">
        <v>1.29334E-3</v>
      </c>
      <c r="H916">
        <v>1</v>
      </c>
      <c r="I916">
        <v>7681</v>
      </c>
    </row>
    <row r="917" spans="1:9" x14ac:dyDescent="0.25">
      <c r="A917" t="s">
        <v>192</v>
      </c>
      <c r="B917">
        <v>11948.8</v>
      </c>
      <c r="C917">
        <v>11931.9</v>
      </c>
      <c r="D917">
        <v>0</v>
      </c>
      <c r="E917">
        <v>0</v>
      </c>
      <c r="F917">
        <v>0</v>
      </c>
      <c r="G917">
        <v>1.2300499999999999E-3</v>
      </c>
      <c r="H917">
        <v>0.99871200000000004</v>
      </c>
      <c r="I917">
        <v>0</v>
      </c>
    </row>
    <row r="918" spans="1:9" x14ac:dyDescent="0.25">
      <c r="A918" t="s">
        <v>192</v>
      </c>
      <c r="B918">
        <v>10044</v>
      </c>
      <c r="C918">
        <v>10026.4</v>
      </c>
      <c r="D918">
        <v>0</v>
      </c>
      <c r="E918">
        <v>0</v>
      </c>
      <c r="F918">
        <v>0</v>
      </c>
      <c r="G918">
        <v>2.1271699999999998E-3</v>
      </c>
      <c r="H918">
        <v>1</v>
      </c>
      <c r="I918">
        <v>7644</v>
      </c>
    </row>
    <row r="919" spans="1:9" x14ac:dyDescent="0.25">
      <c r="A919" t="s">
        <v>192</v>
      </c>
      <c r="B919">
        <v>11957.4</v>
      </c>
      <c r="C919">
        <v>11938.6</v>
      </c>
      <c r="D919">
        <v>0</v>
      </c>
      <c r="E919">
        <v>0</v>
      </c>
      <c r="F919">
        <v>0</v>
      </c>
      <c r="G919">
        <v>1.2300499999999999E-3</v>
      </c>
      <c r="H919">
        <v>0.99993200000000004</v>
      </c>
      <c r="I919">
        <v>0</v>
      </c>
    </row>
    <row r="920" spans="1:9" x14ac:dyDescent="0.25">
      <c r="A920" t="s">
        <v>192</v>
      </c>
      <c r="B920">
        <v>10015</v>
      </c>
      <c r="C920">
        <v>9996.1200000000008</v>
      </c>
      <c r="D920">
        <v>0</v>
      </c>
      <c r="E920">
        <v>0</v>
      </c>
      <c r="F920">
        <v>0</v>
      </c>
      <c r="G920">
        <v>1.29334E-3</v>
      </c>
      <c r="H920">
        <v>1</v>
      </c>
      <c r="I920">
        <v>7819</v>
      </c>
    </row>
    <row r="921" spans="1:9" x14ac:dyDescent="0.25">
      <c r="A921" t="s">
        <v>192</v>
      </c>
      <c r="B921">
        <v>11959.8</v>
      </c>
      <c r="C921">
        <v>11940.5</v>
      </c>
      <c r="D921">
        <v>0</v>
      </c>
      <c r="E921">
        <v>0</v>
      </c>
      <c r="F921">
        <v>0</v>
      </c>
      <c r="G921">
        <v>1.2300499999999999E-3</v>
      </c>
      <c r="H921">
        <v>0.995116</v>
      </c>
      <c r="I921">
        <v>0</v>
      </c>
    </row>
    <row r="922" spans="1:9" x14ac:dyDescent="0.25">
      <c r="A922" t="s">
        <v>192</v>
      </c>
      <c r="B922">
        <v>10031</v>
      </c>
      <c r="C922">
        <v>10012.200000000001</v>
      </c>
      <c r="D922">
        <v>0</v>
      </c>
      <c r="E922">
        <v>0</v>
      </c>
      <c r="F922">
        <v>0</v>
      </c>
      <c r="G922">
        <v>1.29334E-3</v>
      </c>
      <c r="H922">
        <v>1</v>
      </c>
      <c r="I922">
        <v>7504</v>
      </c>
    </row>
    <row r="923" spans="1:9" x14ac:dyDescent="0.25">
      <c r="A923" t="s">
        <v>192</v>
      </c>
      <c r="B923">
        <v>11951.7</v>
      </c>
      <c r="C923">
        <v>11933.1</v>
      </c>
      <c r="D923">
        <v>0</v>
      </c>
      <c r="E923">
        <v>0</v>
      </c>
      <c r="F923">
        <v>0</v>
      </c>
      <c r="G923">
        <v>1.2301E-3</v>
      </c>
      <c r="H923">
        <v>0.99995199999999995</v>
      </c>
      <c r="I923">
        <v>0</v>
      </c>
    </row>
    <row r="924" spans="1:9" x14ac:dyDescent="0.25">
      <c r="A924" t="s">
        <v>192</v>
      </c>
      <c r="B924">
        <v>9974.2000000000007</v>
      </c>
      <c r="C924">
        <v>9954.86</v>
      </c>
      <c r="D924">
        <v>0</v>
      </c>
      <c r="E924">
        <v>0</v>
      </c>
      <c r="F924">
        <v>0</v>
      </c>
      <c r="G924">
        <v>2.1271699999999998E-3</v>
      </c>
      <c r="H924">
        <v>1</v>
      </c>
      <c r="I924">
        <v>7996</v>
      </c>
    </row>
    <row r="925" spans="1:9" x14ac:dyDescent="0.25">
      <c r="A925" t="s">
        <v>192</v>
      </c>
      <c r="B925">
        <v>11939.3</v>
      </c>
      <c r="C925">
        <v>11920.5</v>
      </c>
      <c r="D925">
        <v>0</v>
      </c>
      <c r="E925">
        <v>0</v>
      </c>
      <c r="F925">
        <v>0</v>
      </c>
      <c r="G925">
        <v>1.23021E-3</v>
      </c>
      <c r="H925">
        <v>0.995116</v>
      </c>
      <c r="I925">
        <v>0</v>
      </c>
    </row>
    <row r="926" spans="1:9" x14ac:dyDescent="0.25">
      <c r="A926" t="s">
        <v>192</v>
      </c>
      <c r="B926">
        <v>10000.5</v>
      </c>
      <c r="C926">
        <v>9982.8700000000008</v>
      </c>
      <c r="D926">
        <v>0</v>
      </c>
      <c r="E926">
        <v>0</v>
      </c>
      <c r="F926">
        <v>0</v>
      </c>
      <c r="G926">
        <v>2.1271699999999998E-3</v>
      </c>
      <c r="H926">
        <v>1</v>
      </c>
      <c r="I926">
        <v>7860</v>
      </c>
    </row>
    <row r="927" spans="1:9" x14ac:dyDescent="0.25">
      <c r="A927" t="s">
        <v>192</v>
      </c>
      <c r="B927">
        <v>11930.2</v>
      </c>
      <c r="C927">
        <v>11910.6</v>
      </c>
      <c r="D927">
        <v>0</v>
      </c>
      <c r="E927">
        <v>0</v>
      </c>
      <c r="F927">
        <v>0</v>
      </c>
      <c r="G927">
        <v>1.2303100000000001E-3</v>
      </c>
      <c r="H927">
        <v>0.995116</v>
      </c>
      <c r="I927">
        <v>0</v>
      </c>
    </row>
    <row r="928" spans="1:9" x14ac:dyDescent="0.25">
      <c r="A928" t="s">
        <v>192</v>
      </c>
      <c r="B928">
        <v>10078.9</v>
      </c>
      <c r="C928">
        <v>10061.700000000001</v>
      </c>
      <c r="D928">
        <v>0</v>
      </c>
      <c r="E928">
        <v>0</v>
      </c>
      <c r="F928">
        <v>0</v>
      </c>
      <c r="G928">
        <v>1.25293E-3</v>
      </c>
      <c r="H928">
        <v>1</v>
      </c>
      <c r="I928">
        <v>7569</v>
      </c>
    </row>
    <row r="929" spans="1:9" x14ac:dyDescent="0.25">
      <c r="A929" t="s">
        <v>192</v>
      </c>
      <c r="B929">
        <v>12059.3</v>
      </c>
      <c r="C929">
        <v>12040.3</v>
      </c>
      <c r="D929">
        <v>0</v>
      </c>
      <c r="E929">
        <v>0</v>
      </c>
      <c r="F929">
        <v>0</v>
      </c>
      <c r="G929">
        <v>1.2300900000000001E-3</v>
      </c>
      <c r="H929">
        <v>0.99997400000000003</v>
      </c>
      <c r="I929">
        <v>0</v>
      </c>
    </row>
    <row r="930" spans="1:9" x14ac:dyDescent="0.25">
      <c r="A930" t="s">
        <v>192</v>
      </c>
      <c r="B930">
        <v>10030.4</v>
      </c>
      <c r="C930">
        <v>10011.1</v>
      </c>
      <c r="D930">
        <v>0</v>
      </c>
      <c r="E930">
        <v>0</v>
      </c>
      <c r="F930">
        <v>0</v>
      </c>
      <c r="G930">
        <v>1.29334E-3</v>
      </c>
      <c r="H930">
        <v>1</v>
      </c>
      <c r="I930">
        <v>7622</v>
      </c>
    </row>
    <row r="931" spans="1:9" x14ac:dyDescent="0.25">
      <c r="A931" t="s">
        <v>192</v>
      </c>
      <c r="B931">
        <v>11932</v>
      </c>
      <c r="C931">
        <v>11913</v>
      </c>
      <c r="D931">
        <v>0</v>
      </c>
      <c r="E931">
        <v>0</v>
      </c>
      <c r="F931">
        <v>0</v>
      </c>
      <c r="G931">
        <v>1.2301600000000001E-3</v>
      </c>
      <c r="H931">
        <v>0.99992400000000004</v>
      </c>
      <c r="I931">
        <v>0</v>
      </c>
    </row>
    <row r="932" spans="1:9" x14ac:dyDescent="0.25">
      <c r="A932" t="s">
        <v>192</v>
      </c>
      <c r="B932">
        <v>10046.299999999999</v>
      </c>
      <c r="C932">
        <v>10027.6</v>
      </c>
      <c r="D932">
        <v>0</v>
      </c>
      <c r="E932">
        <v>0</v>
      </c>
      <c r="F932">
        <v>0</v>
      </c>
      <c r="G932">
        <v>1.29334E-3</v>
      </c>
      <c r="H932">
        <v>1</v>
      </c>
      <c r="I932">
        <v>7477</v>
      </c>
    </row>
    <row r="933" spans="1:9" x14ac:dyDescent="0.25">
      <c r="A933" t="s">
        <v>192</v>
      </c>
      <c r="B933">
        <v>11939.8</v>
      </c>
      <c r="C933">
        <v>11920.5</v>
      </c>
      <c r="D933">
        <v>0</v>
      </c>
      <c r="E933">
        <v>0</v>
      </c>
      <c r="F933">
        <v>0</v>
      </c>
      <c r="G933">
        <v>1.2300499999999999E-3</v>
      </c>
      <c r="H933">
        <v>0.995116</v>
      </c>
      <c r="I933">
        <v>0</v>
      </c>
    </row>
    <row r="934" spans="1:9" x14ac:dyDescent="0.25">
      <c r="A934" t="s">
        <v>192</v>
      </c>
      <c r="B934">
        <v>10033.200000000001</v>
      </c>
      <c r="C934">
        <v>10014.200000000001</v>
      </c>
      <c r="D934">
        <v>0</v>
      </c>
      <c r="E934">
        <v>0</v>
      </c>
      <c r="F934">
        <v>0</v>
      </c>
      <c r="G934">
        <v>1.29334E-3</v>
      </c>
      <c r="H934">
        <v>1</v>
      </c>
      <c r="I934">
        <v>7706</v>
      </c>
    </row>
    <row r="935" spans="1:9" x14ac:dyDescent="0.25">
      <c r="A935" t="s">
        <v>192</v>
      </c>
      <c r="B935">
        <v>11961.6</v>
      </c>
      <c r="C935">
        <v>11942.6</v>
      </c>
      <c r="D935">
        <v>0</v>
      </c>
      <c r="E935">
        <v>0</v>
      </c>
      <c r="F935">
        <v>0</v>
      </c>
      <c r="G935">
        <v>1.2300600000000001E-3</v>
      </c>
      <c r="H935">
        <v>0.99946100000000004</v>
      </c>
      <c r="I935">
        <v>0</v>
      </c>
    </row>
    <row r="936" spans="1:9" x14ac:dyDescent="0.25">
      <c r="A936" t="s">
        <v>192</v>
      </c>
      <c r="B936">
        <v>10039.700000000001</v>
      </c>
      <c r="C936">
        <v>10022.5</v>
      </c>
      <c r="D936">
        <v>0</v>
      </c>
      <c r="E936">
        <v>0</v>
      </c>
      <c r="F936">
        <v>0</v>
      </c>
      <c r="G936">
        <v>1.29334E-3</v>
      </c>
      <c r="H936">
        <v>1</v>
      </c>
      <c r="I936">
        <v>7761</v>
      </c>
    </row>
    <row r="937" spans="1:9" x14ac:dyDescent="0.25">
      <c r="A937" t="s">
        <v>192</v>
      </c>
      <c r="B937">
        <v>11951.5</v>
      </c>
      <c r="C937">
        <v>11932.8</v>
      </c>
      <c r="D937">
        <v>0</v>
      </c>
      <c r="E937">
        <v>0</v>
      </c>
      <c r="F937">
        <v>0</v>
      </c>
      <c r="G937">
        <v>1.2300799999999999E-3</v>
      </c>
      <c r="H937">
        <v>0.995116</v>
      </c>
      <c r="I937">
        <v>0</v>
      </c>
    </row>
    <row r="938" spans="1:9" x14ac:dyDescent="0.25">
      <c r="A938" t="s">
        <v>192</v>
      </c>
      <c r="B938">
        <v>10064.1</v>
      </c>
      <c r="C938">
        <v>10045.1</v>
      </c>
      <c r="D938">
        <v>0</v>
      </c>
      <c r="E938">
        <v>0</v>
      </c>
      <c r="F938">
        <v>0</v>
      </c>
      <c r="G938">
        <v>1.2412499999999999E-3</v>
      </c>
      <c r="H938">
        <v>1</v>
      </c>
      <c r="I938">
        <v>7570</v>
      </c>
    </row>
    <row r="939" spans="1:9" x14ac:dyDescent="0.25">
      <c r="A939" t="s">
        <v>192</v>
      </c>
      <c r="B939">
        <v>11967.5</v>
      </c>
      <c r="C939">
        <v>11948.3</v>
      </c>
      <c r="D939">
        <v>0</v>
      </c>
      <c r="E939">
        <v>0</v>
      </c>
      <c r="F939">
        <v>0</v>
      </c>
      <c r="G939">
        <v>1.2300499999999999E-3</v>
      </c>
      <c r="H939">
        <v>0.99997499999999995</v>
      </c>
      <c r="I939">
        <v>0</v>
      </c>
    </row>
    <row r="940" spans="1:9" x14ac:dyDescent="0.25">
      <c r="A940" t="s">
        <v>192</v>
      </c>
      <c r="B940">
        <v>10037</v>
      </c>
      <c r="C940">
        <v>10018.200000000001</v>
      </c>
      <c r="D940">
        <v>0</v>
      </c>
      <c r="E940">
        <v>0</v>
      </c>
      <c r="F940">
        <v>0</v>
      </c>
      <c r="G940">
        <v>1.29334E-3</v>
      </c>
      <c r="H940">
        <v>1</v>
      </c>
      <c r="I940">
        <v>7675</v>
      </c>
    </row>
    <row r="941" spans="1:9" x14ac:dyDescent="0.25">
      <c r="A941" t="s">
        <v>192</v>
      </c>
      <c r="B941">
        <v>11959.1</v>
      </c>
      <c r="C941">
        <v>11940.1</v>
      </c>
      <c r="D941">
        <v>0</v>
      </c>
      <c r="E941">
        <v>0</v>
      </c>
      <c r="F941">
        <v>0</v>
      </c>
      <c r="G941">
        <v>1.23007E-3</v>
      </c>
      <c r="H941">
        <v>0.999502</v>
      </c>
      <c r="I941">
        <v>0</v>
      </c>
    </row>
    <row r="942" spans="1:9" x14ac:dyDescent="0.25">
      <c r="A942" t="s">
        <v>192</v>
      </c>
      <c r="B942">
        <v>10056.299999999999</v>
      </c>
      <c r="C942">
        <v>10037.1</v>
      </c>
      <c r="D942">
        <v>0</v>
      </c>
      <c r="E942">
        <v>0</v>
      </c>
      <c r="F942">
        <v>0</v>
      </c>
      <c r="G942">
        <v>1.29334E-3</v>
      </c>
      <c r="H942">
        <v>1</v>
      </c>
      <c r="I942">
        <v>7753</v>
      </c>
    </row>
    <row r="943" spans="1:9" x14ac:dyDescent="0.25">
      <c r="A943" t="s">
        <v>192</v>
      </c>
      <c r="B943">
        <v>11989.3</v>
      </c>
      <c r="C943">
        <v>11970.4</v>
      </c>
      <c r="D943">
        <v>0</v>
      </c>
      <c r="E943">
        <v>0</v>
      </c>
      <c r="F943">
        <v>0</v>
      </c>
      <c r="G943">
        <v>1.2300499999999999E-3</v>
      </c>
      <c r="H943">
        <v>0.99950300000000003</v>
      </c>
      <c r="I943">
        <v>0</v>
      </c>
    </row>
    <row r="944" spans="1:9" x14ac:dyDescent="0.25">
      <c r="A944" t="s">
        <v>192</v>
      </c>
      <c r="B944">
        <v>10031.4</v>
      </c>
      <c r="C944">
        <v>10012.5</v>
      </c>
      <c r="D944">
        <v>0</v>
      </c>
      <c r="E944">
        <v>0</v>
      </c>
      <c r="F944">
        <v>0</v>
      </c>
      <c r="G944">
        <v>1.29334E-3</v>
      </c>
      <c r="H944">
        <v>1</v>
      </c>
      <c r="I944">
        <v>7541</v>
      </c>
    </row>
    <row r="945" spans="1:25" x14ac:dyDescent="0.25">
      <c r="A945" t="s">
        <v>192</v>
      </c>
      <c r="B945">
        <v>12013.8</v>
      </c>
      <c r="C945">
        <v>11994.7</v>
      </c>
      <c r="D945">
        <v>0</v>
      </c>
      <c r="E945">
        <v>0</v>
      </c>
      <c r="F945">
        <v>0</v>
      </c>
      <c r="G945">
        <v>1.2300499999999999E-3</v>
      </c>
      <c r="H945">
        <v>0.99974099999999999</v>
      </c>
      <c r="I945">
        <v>0</v>
      </c>
    </row>
    <row r="946" spans="1:25" x14ac:dyDescent="0.25">
      <c r="A946" t="s">
        <v>192</v>
      </c>
      <c r="B946">
        <v>10054.299999999999</v>
      </c>
      <c r="C946">
        <v>10035.6</v>
      </c>
      <c r="D946">
        <v>0</v>
      </c>
      <c r="E946">
        <v>0</v>
      </c>
      <c r="F946">
        <v>0</v>
      </c>
      <c r="G946">
        <v>1.29334E-3</v>
      </c>
      <c r="H946">
        <v>1</v>
      </c>
      <c r="I946">
        <v>7493</v>
      </c>
    </row>
    <row r="947" spans="1:25" x14ac:dyDescent="0.25">
      <c r="A947" t="s">
        <v>192</v>
      </c>
      <c r="B947">
        <v>11956.1</v>
      </c>
      <c r="C947">
        <v>11938.9</v>
      </c>
      <c r="D947">
        <v>0</v>
      </c>
      <c r="E947">
        <v>0</v>
      </c>
      <c r="F947">
        <v>0</v>
      </c>
      <c r="G947">
        <v>1.2300499999999999E-3</v>
      </c>
      <c r="H947">
        <v>0.99990800000000002</v>
      </c>
      <c r="I947">
        <v>0</v>
      </c>
    </row>
    <row r="948" spans="1:25" x14ac:dyDescent="0.25">
      <c r="A948" t="s">
        <v>192</v>
      </c>
      <c r="B948">
        <v>10054</v>
      </c>
      <c r="C948">
        <v>10034.9</v>
      </c>
      <c r="D948">
        <v>0</v>
      </c>
      <c r="E948">
        <v>0</v>
      </c>
      <c r="F948">
        <v>0</v>
      </c>
      <c r="G948">
        <v>1.29334E-3</v>
      </c>
      <c r="H948">
        <v>1</v>
      </c>
      <c r="I948">
        <v>7607</v>
      </c>
    </row>
    <row r="949" spans="1:25" x14ac:dyDescent="0.25">
      <c r="A949" t="s">
        <v>192</v>
      </c>
      <c r="B949">
        <v>11949.5</v>
      </c>
      <c r="C949">
        <v>11930.6</v>
      </c>
      <c r="D949">
        <v>0</v>
      </c>
      <c r="E949">
        <v>0</v>
      </c>
      <c r="F949">
        <v>0</v>
      </c>
      <c r="G949">
        <v>1.2300600000000001E-3</v>
      </c>
      <c r="H949">
        <v>0.99993799999999999</v>
      </c>
      <c r="I949">
        <v>0</v>
      </c>
    </row>
    <row r="950" spans="1:25" x14ac:dyDescent="0.25">
      <c r="A950" t="s">
        <v>192</v>
      </c>
      <c r="B950">
        <v>10047.1</v>
      </c>
      <c r="C950">
        <v>10028.200000000001</v>
      </c>
      <c r="D950">
        <v>0</v>
      </c>
      <c r="E950">
        <v>0</v>
      </c>
      <c r="F950">
        <v>0</v>
      </c>
      <c r="G950">
        <v>1.29334E-3</v>
      </c>
      <c r="H950">
        <v>1</v>
      </c>
      <c r="I950">
        <v>7633</v>
      </c>
    </row>
    <row r="951" spans="1:25" x14ac:dyDescent="0.25">
      <c r="A951" t="s">
        <v>192</v>
      </c>
      <c r="B951">
        <v>11950.4</v>
      </c>
      <c r="C951">
        <v>11930.9</v>
      </c>
      <c r="D951">
        <v>0</v>
      </c>
      <c r="E951">
        <v>0</v>
      </c>
      <c r="F951">
        <v>0</v>
      </c>
      <c r="G951">
        <v>1.2300499999999999E-3</v>
      </c>
      <c r="H951">
        <v>0.99990699999999999</v>
      </c>
      <c r="I951">
        <v>0</v>
      </c>
      <c r="R951" t="s">
        <v>70</v>
      </c>
      <c r="U951" t="s">
        <v>69</v>
      </c>
      <c r="X951" t="s">
        <v>67</v>
      </c>
    </row>
    <row r="952" spans="1:25" x14ac:dyDescent="0.25">
      <c r="A952" t="s">
        <v>192</v>
      </c>
      <c r="B952">
        <v>10038.6</v>
      </c>
      <c r="C952">
        <v>10021.9</v>
      </c>
      <c r="D952">
        <v>0</v>
      </c>
      <c r="E952">
        <v>0</v>
      </c>
      <c r="F952">
        <v>0</v>
      </c>
      <c r="G952">
        <v>1.29334E-3</v>
      </c>
      <c r="H952">
        <v>1</v>
      </c>
      <c r="I952">
        <v>7639</v>
      </c>
      <c r="R952">
        <f>AVERAGE(B903:B952)</f>
        <v>11004.209999999997</v>
      </c>
      <c r="S952">
        <f>AVERAGE(C903:C952)</f>
        <v>10985.558999999997</v>
      </c>
      <c r="U952">
        <f>_xlfn.VAR.P(B903:B952)</f>
        <v>931078.98489999981</v>
      </c>
      <c r="V952">
        <f>_xlfn.VAR.P(C903:C952)</f>
        <v>930791.64593699994</v>
      </c>
      <c r="X952">
        <f>1.96*SQRT(U952)/50</f>
        <v>37.825034188441066</v>
      </c>
      <c r="Y952">
        <f>1.96*SQRT(V952)/50</f>
        <v>37.819197173031469</v>
      </c>
    </row>
    <row r="953" spans="1:25" x14ac:dyDescent="0.25">
      <c r="A953" t="s">
        <v>193</v>
      </c>
      <c r="B953">
        <v>550223.50380599999</v>
      </c>
      <c r="C953" t="s">
        <v>37</v>
      </c>
    </row>
    <row r="954" spans="1:25" x14ac:dyDescent="0.25">
      <c r="A954" t="s">
        <v>194</v>
      </c>
      <c r="B954">
        <v>112377</v>
      </c>
      <c r="C954">
        <v>112358</v>
      </c>
      <c r="D954">
        <v>0</v>
      </c>
      <c r="E954">
        <v>0</v>
      </c>
      <c r="F954">
        <v>0</v>
      </c>
      <c r="G954">
        <v>1.10577E-2</v>
      </c>
      <c r="H954">
        <v>0.98099000000000003</v>
      </c>
      <c r="I954">
        <v>1283352</v>
      </c>
    </row>
    <row r="955" spans="1:25" x14ac:dyDescent="0.25">
      <c r="A955" t="s">
        <v>194</v>
      </c>
      <c r="B955">
        <v>112411</v>
      </c>
      <c r="C955">
        <v>112394</v>
      </c>
      <c r="D955">
        <v>0</v>
      </c>
      <c r="E955">
        <v>0</v>
      </c>
      <c r="F955">
        <v>0</v>
      </c>
      <c r="G955">
        <v>1.15704E-2</v>
      </c>
      <c r="H955">
        <v>0.98101400000000005</v>
      </c>
      <c r="I955">
        <v>1283352</v>
      </c>
    </row>
    <row r="956" spans="1:25" x14ac:dyDescent="0.25">
      <c r="A956" t="s">
        <v>194</v>
      </c>
      <c r="B956">
        <v>112404</v>
      </c>
      <c r="C956">
        <v>112385</v>
      </c>
      <c r="D956">
        <v>0</v>
      </c>
      <c r="E956">
        <v>0</v>
      </c>
      <c r="F956">
        <v>0</v>
      </c>
      <c r="G956">
        <v>1.1049399999999999E-2</v>
      </c>
      <c r="H956">
        <v>0.98101400000000005</v>
      </c>
      <c r="I956">
        <v>1283352</v>
      </c>
    </row>
    <row r="957" spans="1:25" x14ac:dyDescent="0.25">
      <c r="A957" t="s">
        <v>194</v>
      </c>
      <c r="B957">
        <v>112419</v>
      </c>
      <c r="C957">
        <v>112401</v>
      </c>
      <c r="D957">
        <v>0</v>
      </c>
      <c r="E957">
        <v>0</v>
      </c>
      <c r="F957">
        <v>0</v>
      </c>
      <c r="G957">
        <v>1.16282E-2</v>
      </c>
      <c r="H957">
        <v>0.980985</v>
      </c>
      <c r="I957">
        <v>1283352</v>
      </c>
    </row>
    <row r="958" spans="1:25" x14ac:dyDescent="0.25">
      <c r="A958" t="s">
        <v>194</v>
      </c>
      <c r="B958">
        <v>112413</v>
      </c>
      <c r="C958">
        <v>112395</v>
      </c>
      <c r="D958">
        <v>0</v>
      </c>
      <c r="E958">
        <v>0</v>
      </c>
      <c r="F958">
        <v>0</v>
      </c>
      <c r="G958">
        <v>1.10099E-2</v>
      </c>
      <c r="H958">
        <v>0.98101700000000003</v>
      </c>
      <c r="I958">
        <v>1283352</v>
      </c>
    </row>
    <row r="959" spans="1:25" x14ac:dyDescent="0.25">
      <c r="A959" t="s">
        <v>194</v>
      </c>
      <c r="B959">
        <v>112375</v>
      </c>
      <c r="C959">
        <v>112355</v>
      </c>
      <c r="D959">
        <v>0</v>
      </c>
      <c r="E959">
        <v>0</v>
      </c>
      <c r="F959">
        <v>0</v>
      </c>
      <c r="G959">
        <v>1.16282E-2</v>
      </c>
      <c r="H959">
        <v>0.980985</v>
      </c>
      <c r="I959">
        <v>1283352</v>
      </c>
    </row>
    <row r="960" spans="1:25" x14ac:dyDescent="0.25">
      <c r="A960" t="s">
        <v>194</v>
      </c>
      <c r="B960">
        <v>112559</v>
      </c>
      <c r="C960">
        <v>112542</v>
      </c>
      <c r="D960">
        <v>0</v>
      </c>
      <c r="E960">
        <v>0</v>
      </c>
      <c r="F960">
        <v>0</v>
      </c>
      <c r="G960">
        <v>1.13013E-2</v>
      </c>
      <c r="H960">
        <v>0.98101400000000005</v>
      </c>
      <c r="I960">
        <v>1283352</v>
      </c>
    </row>
    <row r="961" spans="1:9" x14ac:dyDescent="0.25">
      <c r="A961" t="s">
        <v>194</v>
      </c>
      <c r="B961">
        <v>112461</v>
      </c>
      <c r="C961">
        <v>112441</v>
      </c>
      <c r="D961">
        <v>0</v>
      </c>
      <c r="E961">
        <v>0</v>
      </c>
      <c r="F961">
        <v>0</v>
      </c>
      <c r="G961">
        <v>1.1017799999999999E-2</v>
      </c>
      <c r="H961">
        <v>0.98099000000000003</v>
      </c>
      <c r="I961">
        <v>1283352</v>
      </c>
    </row>
    <row r="962" spans="1:9" x14ac:dyDescent="0.25">
      <c r="A962" t="s">
        <v>194</v>
      </c>
      <c r="B962">
        <v>112544</v>
      </c>
      <c r="C962">
        <v>112524</v>
      </c>
      <c r="D962">
        <v>0</v>
      </c>
      <c r="E962">
        <v>0</v>
      </c>
      <c r="F962">
        <v>0</v>
      </c>
      <c r="G962">
        <v>1.19416E-2</v>
      </c>
      <c r="H962">
        <v>0.98101400000000005</v>
      </c>
      <c r="I962">
        <v>1283352</v>
      </c>
    </row>
    <row r="963" spans="1:9" x14ac:dyDescent="0.25">
      <c r="A963" t="s">
        <v>194</v>
      </c>
      <c r="B963">
        <v>112504</v>
      </c>
      <c r="C963">
        <v>112485</v>
      </c>
      <c r="D963">
        <v>0</v>
      </c>
      <c r="E963">
        <v>0</v>
      </c>
      <c r="F963">
        <v>0</v>
      </c>
      <c r="G963">
        <v>1.10102E-2</v>
      </c>
      <c r="H963">
        <v>0.98098600000000002</v>
      </c>
      <c r="I963">
        <v>1283352</v>
      </c>
    </row>
    <row r="964" spans="1:9" x14ac:dyDescent="0.25">
      <c r="A964" t="s">
        <v>194</v>
      </c>
      <c r="B964">
        <v>112444</v>
      </c>
      <c r="C964">
        <v>112426</v>
      </c>
      <c r="D964">
        <v>0</v>
      </c>
      <c r="E964">
        <v>0</v>
      </c>
      <c r="F964">
        <v>0</v>
      </c>
      <c r="G964">
        <v>1.1239799999999999E-2</v>
      </c>
      <c r="H964">
        <v>0.98101400000000005</v>
      </c>
      <c r="I964">
        <v>1283352</v>
      </c>
    </row>
    <row r="965" spans="1:9" x14ac:dyDescent="0.25">
      <c r="A965" t="s">
        <v>194</v>
      </c>
      <c r="B965">
        <v>112408</v>
      </c>
      <c r="C965">
        <v>112389</v>
      </c>
      <c r="D965">
        <v>0</v>
      </c>
      <c r="E965">
        <v>0</v>
      </c>
      <c r="F965">
        <v>0</v>
      </c>
      <c r="G965">
        <v>1.10496E-2</v>
      </c>
      <c r="H965">
        <v>0.98101400000000005</v>
      </c>
      <c r="I965">
        <v>1283352</v>
      </c>
    </row>
    <row r="966" spans="1:9" x14ac:dyDescent="0.25">
      <c r="A966" t="s">
        <v>194</v>
      </c>
      <c r="B966">
        <v>112490</v>
      </c>
      <c r="C966">
        <v>112471</v>
      </c>
      <c r="D966">
        <v>0</v>
      </c>
      <c r="E966">
        <v>0</v>
      </c>
      <c r="F966">
        <v>0</v>
      </c>
      <c r="G966">
        <v>1.10175E-2</v>
      </c>
      <c r="H966">
        <v>0.98101700000000003</v>
      </c>
      <c r="I966">
        <v>1283352</v>
      </c>
    </row>
    <row r="967" spans="1:9" x14ac:dyDescent="0.25">
      <c r="A967" t="s">
        <v>194</v>
      </c>
      <c r="B967">
        <v>112543</v>
      </c>
      <c r="C967">
        <v>112524</v>
      </c>
      <c r="D967">
        <v>0</v>
      </c>
      <c r="E967">
        <v>0</v>
      </c>
      <c r="F967">
        <v>0</v>
      </c>
      <c r="G967">
        <v>1.10495E-2</v>
      </c>
      <c r="H967">
        <v>0.98101899999999997</v>
      </c>
      <c r="I967">
        <v>1283352</v>
      </c>
    </row>
    <row r="968" spans="1:9" x14ac:dyDescent="0.25">
      <c r="A968" t="s">
        <v>194</v>
      </c>
      <c r="B968">
        <v>112442</v>
      </c>
      <c r="C968">
        <v>112424</v>
      </c>
      <c r="D968">
        <v>0</v>
      </c>
      <c r="E968">
        <v>0</v>
      </c>
      <c r="F968">
        <v>0</v>
      </c>
      <c r="G968">
        <v>1.13632E-2</v>
      </c>
      <c r="H968">
        <v>0.98101400000000005</v>
      </c>
      <c r="I968">
        <v>1283352</v>
      </c>
    </row>
    <row r="969" spans="1:9" x14ac:dyDescent="0.25">
      <c r="A969" t="s">
        <v>194</v>
      </c>
      <c r="B969">
        <v>112402</v>
      </c>
      <c r="C969">
        <v>112382</v>
      </c>
      <c r="D969">
        <v>0</v>
      </c>
      <c r="E969">
        <v>0</v>
      </c>
      <c r="F969">
        <v>0</v>
      </c>
      <c r="G969">
        <v>1.1010000000000001E-2</v>
      </c>
      <c r="H969">
        <v>0.980985</v>
      </c>
      <c r="I969">
        <v>1283352</v>
      </c>
    </row>
    <row r="970" spans="1:9" x14ac:dyDescent="0.25">
      <c r="A970" t="s">
        <v>194</v>
      </c>
      <c r="B970">
        <v>112447</v>
      </c>
      <c r="C970">
        <v>112427</v>
      </c>
      <c r="D970">
        <v>0</v>
      </c>
      <c r="E970">
        <v>0</v>
      </c>
      <c r="F970">
        <v>0</v>
      </c>
      <c r="G970">
        <v>1.1089E-2</v>
      </c>
      <c r="H970">
        <v>0.98099000000000003</v>
      </c>
      <c r="I970">
        <v>1283352</v>
      </c>
    </row>
    <row r="971" spans="1:9" x14ac:dyDescent="0.25">
      <c r="A971" t="s">
        <v>194</v>
      </c>
      <c r="B971">
        <v>112417</v>
      </c>
      <c r="C971">
        <v>112399</v>
      </c>
      <c r="D971">
        <v>0</v>
      </c>
      <c r="E971">
        <v>0</v>
      </c>
      <c r="F971">
        <v>0</v>
      </c>
      <c r="G971">
        <v>1.1010000000000001E-2</v>
      </c>
      <c r="H971">
        <v>0.98101400000000005</v>
      </c>
      <c r="I971">
        <v>1283352</v>
      </c>
    </row>
    <row r="972" spans="1:9" x14ac:dyDescent="0.25">
      <c r="A972" t="s">
        <v>194</v>
      </c>
      <c r="B972">
        <v>112446</v>
      </c>
      <c r="C972">
        <v>112428</v>
      </c>
      <c r="D972">
        <v>0</v>
      </c>
      <c r="E972">
        <v>0</v>
      </c>
      <c r="F972">
        <v>0</v>
      </c>
      <c r="G972">
        <v>1.20971E-2</v>
      </c>
      <c r="H972">
        <v>0.98101499999999997</v>
      </c>
      <c r="I972">
        <v>1283352</v>
      </c>
    </row>
    <row r="973" spans="1:9" x14ac:dyDescent="0.25">
      <c r="A973" t="s">
        <v>194</v>
      </c>
      <c r="B973">
        <v>112422</v>
      </c>
      <c r="C973">
        <v>112404</v>
      </c>
      <c r="D973">
        <v>0</v>
      </c>
      <c r="E973">
        <v>0</v>
      </c>
      <c r="F973">
        <v>0</v>
      </c>
      <c r="G973">
        <v>1.1570199999999999E-2</v>
      </c>
      <c r="H973">
        <v>0.98101899999999997</v>
      </c>
      <c r="I973">
        <v>1283352</v>
      </c>
    </row>
    <row r="974" spans="1:9" x14ac:dyDescent="0.25">
      <c r="A974" t="s">
        <v>194</v>
      </c>
      <c r="B974">
        <v>112473</v>
      </c>
      <c r="C974">
        <v>112456</v>
      </c>
      <c r="D974">
        <v>0</v>
      </c>
      <c r="E974">
        <v>0</v>
      </c>
      <c r="F974">
        <v>0</v>
      </c>
      <c r="G974">
        <v>1.10099E-2</v>
      </c>
      <c r="H974">
        <v>0.980985</v>
      </c>
      <c r="I974">
        <v>1283352</v>
      </c>
    </row>
    <row r="975" spans="1:9" x14ac:dyDescent="0.25">
      <c r="A975" t="s">
        <v>194</v>
      </c>
      <c r="B975">
        <v>112488</v>
      </c>
      <c r="C975">
        <v>112471</v>
      </c>
      <c r="D975">
        <v>0</v>
      </c>
      <c r="E975">
        <v>0</v>
      </c>
      <c r="F975">
        <v>0</v>
      </c>
      <c r="G975">
        <v>1.22933E-2</v>
      </c>
      <c r="H975">
        <v>0.98101099999999997</v>
      </c>
      <c r="I975">
        <v>1283352</v>
      </c>
    </row>
    <row r="976" spans="1:9" x14ac:dyDescent="0.25">
      <c r="A976" t="s">
        <v>194</v>
      </c>
      <c r="B976">
        <v>112416</v>
      </c>
      <c r="C976">
        <v>112398</v>
      </c>
      <c r="D976">
        <v>0</v>
      </c>
      <c r="E976">
        <v>0</v>
      </c>
      <c r="F976">
        <v>0</v>
      </c>
      <c r="G976">
        <v>1.10586E-2</v>
      </c>
      <c r="H976">
        <v>0.98101400000000005</v>
      </c>
      <c r="I976">
        <v>1283352</v>
      </c>
    </row>
    <row r="977" spans="1:9" x14ac:dyDescent="0.25">
      <c r="A977" t="s">
        <v>194</v>
      </c>
      <c r="B977">
        <v>112387</v>
      </c>
      <c r="C977">
        <v>112370</v>
      </c>
      <c r="D977">
        <v>0</v>
      </c>
      <c r="E977">
        <v>0</v>
      </c>
      <c r="F977">
        <v>0</v>
      </c>
      <c r="G977">
        <v>1.15719E-2</v>
      </c>
      <c r="H977">
        <v>0.98101400000000005</v>
      </c>
      <c r="I977">
        <v>1283352</v>
      </c>
    </row>
    <row r="978" spans="1:9" x14ac:dyDescent="0.25">
      <c r="A978" t="s">
        <v>194</v>
      </c>
      <c r="B978">
        <v>112412</v>
      </c>
      <c r="C978">
        <v>112394</v>
      </c>
      <c r="D978">
        <v>0</v>
      </c>
      <c r="E978">
        <v>0</v>
      </c>
      <c r="F978">
        <v>0</v>
      </c>
      <c r="G978">
        <v>1.1010000000000001E-2</v>
      </c>
      <c r="H978">
        <v>0.98101799999999995</v>
      </c>
      <c r="I978">
        <v>1283352</v>
      </c>
    </row>
    <row r="979" spans="1:9" x14ac:dyDescent="0.25">
      <c r="A979" t="s">
        <v>194</v>
      </c>
      <c r="B979">
        <v>112466</v>
      </c>
      <c r="C979">
        <v>112449</v>
      </c>
      <c r="D979">
        <v>0</v>
      </c>
      <c r="E979">
        <v>0</v>
      </c>
      <c r="F979">
        <v>0</v>
      </c>
      <c r="G979">
        <v>1.1990799999999999E-2</v>
      </c>
      <c r="H979">
        <v>0.98099700000000001</v>
      </c>
      <c r="I979">
        <v>1283352</v>
      </c>
    </row>
    <row r="980" spans="1:9" x14ac:dyDescent="0.25">
      <c r="A980" t="s">
        <v>194</v>
      </c>
      <c r="B980">
        <v>112457</v>
      </c>
      <c r="C980">
        <v>112440</v>
      </c>
      <c r="D980">
        <v>0</v>
      </c>
      <c r="E980">
        <v>0</v>
      </c>
      <c r="F980">
        <v>0</v>
      </c>
      <c r="G980">
        <v>1.14331E-2</v>
      </c>
      <c r="H980">
        <v>0.98101499999999997</v>
      </c>
      <c r="I980">
        <v>1283352</v>
      </c>
    </row>
    <row r="981" spans="1:9" x14ac:dyDescent="0.25">
      <c r="A981" t="s">
        <v>194</v>
      </c>
      <c r="B981">
        <v>112421</v>
      </c>
      <c r="C981">
        <v>112404</v>
      </c>
      <c r="D981">
        <v>0</v>
      </c>
      <c r="E981">
        <v>0</v>
      </c>
      <c r="F981">
        <v>0</v>
      </c>
      <c r="G981">
        <v>1.1302100000000001E-2</v>
      </c>
      <c r="H981">
        <v>0.98101700000000003</v>
      </c>
      <c r="I981">
        <v>1283352</v>
      </c>
    </row>
    <row r="982" spans="1:9" x14ac:dyDescent="0.25">
      <c r="A982" t="s">
        <v>194</v>
      </c>
      <c r="B982">
        <v>112388</v>
      </c>
      <c r="C982">
        <v>112371</v>
      </c>
      <c r="D982">
        <v>0</v>
      </c>
      <c r="E982">
        <v>0</v>
      </c>
      <c r="F982">
        <v>0</v>
      </c>
      <c r="G982">
        <v>1.1626600000000001E-2</v>
      </c>
      <c r="H982">
        <v>0.98099000000000003</v>
      </c>
      <c r="I982">
        <v>1283352</v>
      </c>
    </row>
    <row r="983" spans="1:9" x14ac:dyDescent="0.25">
      <c r="A983" t="s">
        <v>194</v>
      </c>
      <c r="B983">
        <v>112420</v>
      </c>
      <c r="C983">
        <v>112403</v>
      </c>
      <c r="D983">
        <v>0</v>
      </c>
      <c r="E983">
        <v>0</v>
      </c>
      <c r="F983">
        <v>0</v>
      </c>
      <c r="G983">
        <v>1.1089399999999999E-2</v>
      </c>
      <c r="H983">
        <v>0.980985</v>
      </c>
      <c r="I983">
        <v>1283352</v>
      </c>
    </row>
    <row r="984" spans="1:9" x14ac:dyDescent="0.25">
      <c r="A984" t="s">
        <v>194</v>
      </c>
      <c r="B984">
        <v>112425</v>
      </c>
      <c r="C984">
        <v>112408</v>
      </c>
      <c r="D984">
        <v>0</v>
      </c>
      <c r="E984">
        <v>0</v>
      </c>
      <c r="F984">
        <v>0</v>
      </c>
      <c r="G984">
        <v>1.10175E-2</v>
      </c>
      <c r="H984">
        <v>0.98101400000000005</v>
      </c>
      <c r="I984">
        <v>1283352</v>
      </c>
    </row>
    <row r="985" spans="1:9" x14ac:dyDescent="0.25">
      <c r="A985" t="s">
        <v>194</v>
      </c>
      <c r="B985">
        <v>112342</v>
      </c>
      <c r="C985">
        <v>112324</v>
      </c>
      <c r="D985">
        <v>0</v>
      </c>
      <c r="E985">
        <v>0</v>
      </c>
      <c r="F985">
        <v>0</v>
      </c>
      <c r="G985">
        <v>1.2198799999999999E-2</v>
      </c>
      <c r="H985">
        <v>0.98101400000000005</v>
      </c>
      <c r="I985">
        <v>1283352</v>
      </c>
    </row>
    <row r="986" spans="1:9" x14ac:dyDescent="0.25">
      <c r="A986" t="s">
        <v>194</v>
      </c>
      <c r="B986">
        <v>112391</v>
      </c>
      <c r="C986">
        <v>112374</v>
      </c>
      <c r="D986">
        <v>0</v>
      </c>
      <c r="E986">
        <v>0</v>
      </c>
      <c r="F986">
        <v>0</v>
      </c>
      <c r="G986">
        <v>1.1010000000000001E-2</v>
      </c>
      <c r="H986">
        <v>0.98078900000000002</v>
      </c>
      <c r="I986">
        <v>1283352</v>
      </c>
    </row>
    <row r="987" spans="1:9" x14ac:dyDescent="0.25">
      <c r="A987" t="s">
        <v>194</v>
      </c>
      <c r="B987">
        <v>112398</v>
      </c>
      <c r="C987">
        <v>112381</v>
      </c>
      <c r="D987">
        <v>0</v>
      </c>
      <c r="E987">
        <v>0</v>
      </c>
      <c r="F987">
        <v>0</v>
      </c>
      <c r="G987">
        <v>1.16282E-2</v>
      </c>
      <c r="H987">
        <v>0.98101700000000003</v>
      </c>
      <c r="I987">
        <v>1283352</v>
      </c>
    </row>
    <row r="988" spans="1:9" x14ac:dyDescent="0.25">
      <c r="A988" t="s">
        <v>194</v>
      </c>
      <c r="B988">
        <v>112391</v>
      </c>
      <c r="C988">
        <v>112373</v>
      </c>
      <c r="D988">
        <v>0</v>
      </c>
      <c r="E988">
        <v>0</v>
      </c>
      <c r="F988">
        <v>0</v>
      </c>
      <c r="G988">
        <v>1.189E-2</v>
      </c>
      <c r="H988">
        <v>0.980985</v>
      </c>
      <c r="I988">
        <v>1283352</v>
      </c>
    </row>
    <row r="989" spans="1:9" x14ac:dyDescent="0.25">
      <c r="A989" t="s">
        <v>194</v>
      </c>
      <c r="B989">
        <v>112333</v>
      </c>
      <c r="C989">
        <v>112316</v>
      </c>
      <c r="D989">
        <v>0</v>
      </c>
      <c r="E989">
        <v>0</v>
      </c>
      <c r="F989">
        <v>0</v>
      </c>
      <c r="G989">
        <v>1.1556500000000001E-2</v>
      </c>
      <c r="H989">
        <v>0.98101400000000005</v>
      </c>
      <c r="I989">
        <v>1283352</v>
      </c>
    </row>
    <row r="990" spans="1:9" x14ac:dyDescent="0.25">
      <c r="A990" t="s">
        <v>194</v>
      </c>
      <c r="B990">
        <v>112400</v>
      </c>
      <c r="C990">
        <v>112383</v>
      </c>
      <c r="D990">
        <v>0</v>
      </c>
      <c r="E990">
        <v>0</v>
      </c>
      <c r="F990">
        <v>0</v>
      </c>
      <c r="G990">
        <v>1.28938E-2</v>
      </c>
      <c r="H990">
        <v>0.98099000000000003</v>
      </c>
      <c r="I990">
        <v>1283352</v>
      </c>
    </row>
    <row r="991" spans="1:9" x14ac:dyDescent="0.25">
      <c r="A991" t="s">
        <v>194</v>
      </c>
      <c r="B991">
        <v>112392</v>
      </c>
      <c r="C991">
        <v>112374</v>
      </c>
      <c r="D991">
        <v>0</v>
      </c>
      <c r="E991">
        <v>0</v>
      </c>
      <c r="F991">
        <v>0</v>
      </c>
      <c r="G991">
        <v>1.10175E-2</v>
      </c>
      <c r="H991">
        <v>0.98101899999999997</v>
      </c>
      <c r="I991">
        <v>2141281626</v>
      </c>
    </row>
    <row r="992" spans="1:9" x14ac:dyDescent="0.25">
      <c r="A992" t="s">
        <v>194</v>
      </c>
      <c r="B992">
        <v>112386</v>
      </c>
      <c r="C992">
        <v>112369</v>
      </c>
      <c r="D992">
        <v>0</v>
      </c>
      <c r="E992">
        <v>0</v>
      </c>
      <c r="F992">
        <v>0</v>
      </c>
      <c r="G992">
        <v>1.1172899999999999E-2</v>
      </c>
      <c r="H992">
        <v>0.98099099999999995</v>
      </c>
      <c r="I992">
        <v>-842739392</v>
      </c>
    </row>
    <row r="993" spans="1:25" x14ac:dyDescent="0.25">
      <c r="A993" t="s">
        <v>194</v>
      </c>
      <c r="B993">
        <v>112406</v>
      </c>
      <c r="C993">
        <v>112388</v>
      </c>
      <c r="D993">
        <v>0</v>
      </c>
      <c r="E993">
        <v>0</v>
      </c>
      <c r="F993">
        <v>0</v>
      </c>
      <c r="G993">
        <v>1.10493E-2</v>
      </c>
      <c r="H993">
        <v>0.98101400000000005</v>
      </c>
      <c r="I993">
        <v>-1053131550</v>
      </c>
    </row>
    <row r="994" spans="1:25" x14ac:dyDescent="0.25">
      <c r="A994" t="s">
        <v>194</v>
      </c>
      <c r="B994">
        <v>112407</v>
      </c>
      <c r="C994">
        <v>112389</v>
      </c>
      <c r="D994">
        <v>0</v>
      </c>
      <c r="E994">
        <v>0</v>
      </c>
      <c r="F994">
        <v>0</v>
      </c>
      <c r="G994">
        <v>1.14967E-2</v>
      </c>
      <c r="H994">
        <v>0.980985</v>
      </c>
      <c r="I994">
        <v>-857676108</v>
      </c>
    </row>
    <row r="995" spans="1:25" x14ac:dyDescent="0.25">
      <c r="A995" t="s">
        <v>194</v>
      </c>
      <c r="B995">
        <v>112439</v>
      </c>
      <c r="C995">
        <v>112422</v>
      </c>
      <c r="D995">
        <v>0</v>
      </c>
      <c r="E995">
        <v>0</v>
      </c>
      <c r="F995">
        <v>0</v>
      </c>
      <c r="G995">
        <v>1.10505E-2</v>
      </c>
      <c r="H995">
        <v>0.98101400000000005</v>
      </c>
      <c r="I995">
        <v>-857676108</v>
      </c>
    </row>
    <row r="996" spans="1:25" x14ac:dyDescent="0.25">
      <c r="A996" t="s">
        <v>194</v>
      </c>
      <c r="B996">
        <v>112382</v>
      </c>
      <c r="C996">
        <v>112364</v>
      </c>
      <c r="D996">
        <v>0</v>
      </c>
      <c r="E996">
        <v>0</v>
      </c>
      <c r="F996">
        <v>0</v>
      </c>
      <c r="G996">
        <v>1.16401E-2</v>
      </c>
      <c r="H996">
        <v>0.98101400000000005</v>
      </c>
      <c r="I996">
        <v>-857676108</v>
      </c>
    </row>
    <row r="997" spans="1:25" x14ac:dyDescent="0.25">
      <c r="A997" t="s">
        <v>194</v>
      </c>
      <c r="B997">
        <v>112359</v>
      </c>
      <c r="C997">
        <v>112342</v>
      </c>
      <c r="D997">
        <v>0</v>
      </c>
      <c r="E997">
        <v>0</v>
      </c>
      <c r="F997">
        <v>0</v>
      </c>
      <c r="G997">
        <v>1.10171E-2</v>
      </c>
      <c r="H997">
        <v>0.98101799999999995</v>
      </c>
      <c r="I997">
        <v>-857676108</v>
      </c>
    </row>
    <row r="998" spans="1:25" x14ac:dyDescent="0.25">
      <c r="A998" t="s">
        <v>194</v>
      </c>
      <c r="B998">
        <v>112307</v>
      </c>
      <c r="C998">
        <v>112290</v>
      </c>
      <c r="D998">
        <v>0</v>
      </c>
      <c r="E998">
        <v>0</v>
      </c>
      <c r="F998">
        <v>0</v>
      </c>
      <c r="G998">
        <v>1.5088799999999999E-2</v>
      </c>
      <c r="H998">
        <v>0.98101899999999997</v>
      </c>
      <c r="I998">
        <v>-857676108</v>
      </c>
    </row>
    <row r="999" spans="1:25" x14ac:dyDescent="0.25">
      <c r="A999" t="s">
        <v>194</v>
      </c>
      <c r="B999">
        <v>112319</v>
      </c>
      <c r="C999">
        <v>112302</v>
      </c>
      <c r="D999">
        <v>0</v>
      </c>
      <c r="E999">
        <v>0</v>
      </c>
      <c r="F999">
        <v>0</v>
      </c>
      <c r="G999">
        <v>1.1049399999999999E-2</v>
      </c>
      <c r="H999">
        <v>0.98101400000000005</v>
      </c>
      <c r="I999">
        <v>-857676108</v>
      </c>
    </row>
    <row r="1000" spans="1:25" x14ac:dyDescent="0.25">
      <c r="A1000" t="s">
        <v>194</v>
      </c>
      <c r="B1000">
        <v>112438</v>
      </c>
      <c r="C1000">
        <v>112421</v>
      </c>
      <c r="D1000">
        <v>0</v>
      </c>
      <c r="E1000">
        <v>0</v>
      </c>
      <c r="F1000">
        <v>0</v>
      </c>
      <c r="G1000">
        <v>1.10172E-2</v>
      </c>
      <c r="H1000">
        <v>0.98101400000000005</v>
      </c>
      <c r="I1000">
        <v>-857676108</v>
      </c>
    </row>
    <row r="1001" spans="1:25" x14ac:dyDescent="0.25">
      <c r="A1001" t="s">
        <v>194</v>
      </c>
      <c r="B1001">
        <v>112397</v>
      </c>
      <c r="C1001">
        <v>112379</v>
      </c>
      <c r="D1001">
        <v>0</v>
      </c>
      <c r="E1001">
        <v>0</v>
      </c>
      <c r="F1001">
        <v>0</v>
      </c>
      <c r="G1001">
        <v>1.1089699999999999E-2</v>
      </c>
      <c r="H1001">
        <v>0.98101400000000005</v>
      </c>
      <c r="I1001">
        <v>-1857175680</v>
      </c>
    </row>
    <row r="1002" spans="1:25" x14ac:dyDescent="0.25">
      <c r="A1002" t="s">
        <v>194</v>
      </c>
      <c r="B1002">
        <v>112389</v>
      </c>
      <c r="C1002">
        <v>112372</v>
      </c>
      <c r="D1002">
        <v>0</v>
      </c>
      <c r="E1002">
        <v>0</v>
      </c>
      <c r="F1002">
        <v>0</v>
      </c>
      <c r="G1002">
        <v>1.1057300000000001E-2</v>
      </c>
      <c r="H1002">
        <v>0.98101400000000005</v>
      </c>
      <c r="I1002">
        <v>-1857175680</v>
      </c>
    </row>
    <row r="1003" spans="1:25" x14ac:dyDescent="0.25">
      <c r="A1003" t="s">
        <v>194</v>
      </c>
      <c r="B1003">
        <v>112345</v>
      </c>
      <c r="C1003">
        <v>112327</v>
      </c>
      <c r="D1003">
        <v>0</v>
      </c>
      <c r="E1003">
        <v>0</v>
      </c>
      <c r="F1003">
        <v>0</v>
      </c>
      <c r="G1003">
        <v>1.1057300000000001E-2</v>
      </c>
      <c r="H1003">
        <v>0.98099000000000003</v>
      </c>
      <c r="I1003">
        <v>-1857175680</v>
      </c>
    </row>
    <row r="1004" spans="1:25" x14ac:dyDescent="0.25">
      <c r="A1004" t="s">
        <v>194</v>
      </c>
      <c r="B1004">
        <v>112285</v>
      </c>
      <c r="C1004">
        <v>112268</v>
      </c>
      <c r="D1004">
        <v>0</v>
      </c>
      <c r="E1004">
        <v>0</v>
      </c>
      <c r="F1004">
        <v>0</v>
      </c>
      <c r="G1004">
        <v>1.1569599999999999E-2</v>
      </c>
      <c r="H1004">
        <v>0.980985</v>
      </c>
      <c r="I1004">
        <v>-1857175680</v>
      </c>
    </row>
    <row r="1005" spans="1:25" x14ac:dyDescent="0.25">
      <c r="A1005" t="s">
        <v>194</v>
      </c>
      <c r="B1005">
        <v>112233</v>
      </c>
      <c r="C1005">
        <v>112216</v>
      </c>
      <c r="D1005">
        <v>0</v>
      </c>
      <c r="E1005">
        <v>0</v>
      </c>
      <c r="F1005">
        <v>0</v>
      </c>
      <c r="G1005">
        <v>1.1639999999999999E-2</v>
      </c>
      <c r="H1005">
        <v>0.98099000000000003</v>
      </c>
      <c r="I1005">
        <v>-1857175680</v>
      </c>
    </row>
    <row r="1006" spans="1:25" x14ac:dyDescent="0.25">
      <c r="A1006" t="s">
        <v>194</v>
      </c>
      <c r="B1006">
        <v>112265</v>
      </c>
      <c r="C1006">
        <v>112247</v>
      </c>
      <c r="D1006">
        <v>0</v>
      </c>
      <c r="E1006">
        <v>0</v>
      </c>
      <c r="F1006">
        <v>0</v>
      </c>
      <c r="G1006">
        <v>1.1313500000000001E-2</v>
      </c>
      <c r="H1006">
        <v>0.980985</v>
      </c>
      <c r="I1006">
        <v>-1857175680</v>
      </c>
    </row>
    <row r="1007" spans="1:25" x14ac:dyDescent="0.25">
      <c r="A1007" t="s">
        <v>194</v>
      </c>
      <c r="B1007">
        <v>112271</v>
      </c>
      <c r="C1007">
        <v>112254</v>
      </c>
      <c r="D1007">
        <v>0</v>
      </c>
      <c r="E1007">
        <v>0</v>
      </c>
      <c r="F1007">
        <v>0</v>
      </c>
      <c r="G1007">
        <v>1.15567E-2</v>
      </c>
      <c r="H1007">
        <v>0.98101899999999997</v>
      </c>
      <c r="I1007">
        <v>-1857175680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194</v>
      </c>
      <c r="B1008">
        <v>112359</v>
      </c>
      <c r="C1008">
        <v>112341</v>
      </c>
      <c r="D1008">
        <v>0</v>
      </c>
      <c r="E1008">
        <v>0</v>
      </c>
      <c r="F1008">
        <v>0</v>
      </c>
      <c r="G1008">
        <v>1.1717399999999999E-2</v>
      </c>
      <c r="H1008">
        <v>0.98101099999999997</v>
      </c>
      <c r="I1008">
        <v>-1857175680</v>
      </c>
      <c r="R1008">
        <f>AVERAGE(B959:B1008)</f>
        <v>112405.82</v>
      </c>
      <c r="S1008">
        <f>AVERAGE(C959:C1008)</f>
        <v>112388.02</v>
      </c>
      <c r="U1008">
        <f>_xlfn.VAR.P(B959:B1008)</f>
        <v>4582.3475999999991</v>
      </c>
      <c r="V1008">
        <f>_xlfn.VAR.P(C959:C1008)</f>
        <v>4542.0996000000005</v>
      </c>
      <c r="X1008">
        <f>1.96*SQRT(U1008)/50</f>
        <v>2.6535671493414288</v>
      </c>
      <c r="Y1008">
        <f>1.96*SQRT(V1008)/50</f>
        <v>2.6418879479160351</v>
      </c>
    </row>
    <row r="1009" spans="1:9" x14ac:dyDescent="0.25">
      <c r="A1009" t="s">
        <v>195</v>
      </c>
      <c r="B1009">
        <v>5620353.8519940004</v>
      </c>
      <c r="C1009" t="s">
        <v>37</v>
      </c>
    </row>
    <row r="1010" spans="1:9" x14ac:dyDescent="0.25">
      <c r="A1010" t="s">
        <v>196</v>
      </c>
      <c r="B1010">
        <v>6325.13</v>
      </c>
      <c r="C1010">
        <v>6307.71</v>
      </c>
      <c r="D1010">
        <v>0</v>
      </c>
      <c r="E1010">
        <v>0</v>
      </c>
      <c r="F1010">
        <v>0</v>
      </c>
      <c r="G1010">
        <v>1.0995899999999999E-2</v>
      </c>
      <c r="H1010">
        <v>0.98101899999999997</v>
      </c>
      <c r="I1010">
        <v>-1857175680</v>
      </c>
    </row>
    <row r="1011" spans="1:9" x14ac:dyDescent="0.25">
      <c r="A1011" t="s">
        <v>196</v>
      </c>
      <c r="B1011">
        <v>6321.81</v>
      </c>
      <c r="C1011">
        <v>6299.49</v>
      </c>
      <c r="D1011">
        <v>0</v>
      </c>
      <c r="E1011">
        <v>0</v>
      </c>
      <c r="F1011">
        <v>0</v>
      </c>
      <c r="G1011">
        <v>1.0979600000000001E-2</v>
      </c>
      <c r="H1011">
        <v>0.98101899999999997</v>
      </c>
      <c r="I1011">
        <v>-1857175680</v>
      </c>
    </row>
    <row r="1012" spans="1:9" x14ac:dyDescent="0.25">
      <c r="A1012" t="s">
        <v>196</v>
      </c>
      <c r="B1012">
        <v>6308.35</v>
      </c>
      <c r="C1012">
        <v>6290.91</v>
      </c>
      <c r="D1012">
        <v>0</v>
      </c>
      <c r="E1012">
        <v>0</v>
      </c>
      <c r="F1012">
        <v>0</v>
      </c>
      <c r="G1012">
        <v>1.0979600000000001E-2</v>
      </c>
      <c r="H1012">
        <v>0.98101799999999995</v>
      </c>
      <c r="I1012">
        <v>-1857175680</v>
      </c>
    </row>
    <row r="1013" spans="1:9" x14ac:dyDescent="0.25">
      <c r="A1013" t="s">
        <v>196</v>
      </c>
      <c r="B1013">
        <v>6312.99</v>
      </c>
      <c r="C1013">
        <v>6295.89</v>
      </c>
      <c r="D1013">
        <v>0</v>
      </c>
      <c r="E1013">
        <v>0</v>
      </c>
      <c r="F1013">
        <v>0</v>
      </c>
      <c r="G1013">
        <v>1.09876E-2</v>
      </c>
      <c r="H1013">
        <v>0.98101899999999997</v>
      </c>
      <c r="I1013">
        <v>-1857175680</v>
      </c>
    </row>
    <row r="1014" spans="1:9" x14ac:dyDescent="0.25">
      <c r="A1014" t="s">
        <v>196</v>
      </c>
      <c r="B1014">
        <v>6304.65</v>
      </c>
      <c r="C1014">
        <v>6287.87</v>
      </c>
      <c r="D1014">
        <v>0</v>
      </c>
      <c r="E1014">
        <v>0</v>
      </c>
      <c r="F1014">
        <v>0</v>
      </c>
      <c r="G1014">
        <v>1.09528E-2</v>
      </c>
      <c r="H1014">
        <v>0.98101899999999997</v>
      </c>
      <c r="I1014">
        <v>-1857175680</v>
      </c>
    </row>
    <row r="1015" spans="1:9" x14ac:dyDescent="0.25">
      <c r="A1015" t="s">
        <v>196</v>
      </c>
      <c r="B1015">
        <v>6312.8</v>
      </c>
      <c r="C1015">
        <v>6296.13</v>
      </c>
      <c r="D1015">
        <v>0</v>
      </c>
      <c r="E1015">
        <v>0</v>
      </c>
      <c r="F1015">
        <v>0</v>
      </c>
      <c r="G1015">
        <v>1.09794E-2</v>
      </c>
      <c r="H1015">
        <v>0.98101899999999997</v>
      </c>
      <c r="I1015">
        <v>-1857175680</v>
      </c>
    </row>
    <row r="1016" spans="1:9" x14ac:dyDescent="0.25">
      <c r="A1016" t="s">
        <v>196</v>
      </c>
      <c r="B1016">
        <v>6315.69</v>
      </c>
      <c r="C1016">
        <v>6298.52</v>
      </c>
      <c r="D1016">
        <v>0</v>
      </c>
      <c r="E1016">
        <v>0</v>
      </c>
      <c r="F1016">
        <v>0</v>
      </c>
      <c r="G1016">
        <v>1.1003000000000001E-2</v>
      </c>
      <c r="H1016">
        <v>0.98101799999999995</v>
      </c>
      <c r="I1016">
        <v>-1892722432</v>
      </c>
    </row>
    <row r="1017" spans="1:9" x14ac:dyDescent="0.25">
      <c r="A1017" t="s">
        <v>196</v>
      </c>
      <c r="B1017">
        <v>6303.49</v>
      </c>
      <c r="C1017">
        <v>6285.08</v>
      </c>
      <c r="D1017">
        <v>0</v>
      </c>
      <c r="E1017">
        <v>0</v>
      </c>
      <c r="F1017">
        <v>0</v>
      </c>
      <c r="G1017">
        <v>1.0979600000000001E-2</v>
      </c>
      <c r="H1017">
        <v>0.98101899999999997</v>
      </c>
      <c r="I1017">
        <v>-1892722432</v>
      </c>
    </row>
    <row r="1018" spans="1:9" x14ac:dyDescent="0.25">
      <c r="A1018" t="s">
        <v>196</v>
      </c>
      <c r="B1018">
        <v>6326.26</v>
      </c>
      <c r="C1018">
        <v>6307.42</v>
      </c>
      <c r="D1018">
        <v>0</v>
      </c>
      <c r="E1018">
        <v>0</v>
      </c>
      <c r="F1018">
        <v>0</v>
      </c>
      <c r="G1018">
        <v>1.1003000000000001E-2</v>
      </c>
      <c r="H1018">
        <v>0.98101899999999997</v>
      </c>
      <c r="I1018">
        <v>-1892722432</v>
      </c>
    </row>
    <row r="1019" spans="1:9" x14ac:dyDescent="0.25">
      <c r="A1019" t="s">
        <v>196</v>
      </c>
      <c r="B1019">
        <v>6324.03</v>
      </c>
      <c r="C1019">
        <v>6306.83</v>
      </c>
      <c r="D1019">
        <v>0</v>
      </c>
      <c r="E1019">
        <v>0</v>
      </c>
      <c r="F1019">
        <v>0</v>
      </c>
      <c r="G1019">
        <v>1.1444899999999999E-2</v>
      </c>
      <c r="H1019">
        <v>0.98101899999999997</v>
      </c>
      <c r="I1019">
        <v>-1892722432</v>
      </c>
    </row>
    <row r="1020" spans="1:9" x14ac:dyDescent="0.25">
      <c r="A1020" t="s">
        <v>196</v>
      </c>
      <c r="B1020">
        <v>6322.09</v>
      </c>
      <c r="C1020">
        <v>6303.38</v>
      </c>
      <c r="D1020">
        <v>0</v>
      </c>
      <c r="E1020">
        <v>0</v>
      </c>
      <c r="F1020">
        <v>0</v>
      </c>
      <c r="G1020">
        <v>1.10773E-2</v>
      </c>
      <c r="H1020">
        <v>0.98100900000000002</v>
      </c>
      <c r="I1020">
        <v>-1892722432</v>
      </c>
    </row>
    <row r="1021" spans="1:9" x14ac:dyDescent="0.25">
      <c r="A1021" t="s">
        <v>196</v>
      </c>
      <c r="B1021">
        <v>6333.28</v>
      </c>
      <c r="C1021">
        <v>6316.43</v>
      </c>
      <c r="D1021">
        <v>0</v>
      </c>
      <c r="E1021">
        <v>0</v>
      </c>
      <c r="F1021">
        <v>0</v>
      </c>
      <c r="G1021">
        <v>1.10031E-2</v>
      </c>
      <c r="H1021">
        <v>0.98100600000000004</v>
      </c>
      <c r="I1021">
        <v>-1892722432</v>
      </c>
    </row>
    <row r="1022" spans="1:9" x14ac:dyDescent="0.25">
      <c r="A1022" t="s">
        <v>196</v>
      </c>
      <c r="B1022">
        <v>6324.18</v>
      </c>
      <c r="C1022">
        <v>6306.28</v>
      </c>
      <c r="D1022">
        <v>0</v>
      </c>
      <c r="E1022">
        <v>0</v>
      </c>
      <c r="F1022">
        <v>0</v>
      </c>
      <c r="G1022">
        <v>1.11638E-2</v>
      </c>
      <c r="H1022">
        <v>0.98101899999999997</v>
      </c>
      <c r="I1022">
        <v>-1892722432</v>
      </c>
    </row>
    <row r="1023" spans="1:9" x14ac:dyDescent="0.25">
      <c r="A1023" t="s">
        <v>196</v>
      </c>
      <c r="B1023">
        <v>6327.76</v>
      </c>
      <c r="C1023">
        <v>6311.05</v>
      </c>
      <c r="D1023">
        <v>0</v>
      </c>
      <c r="E1023">
        <v>0</v>
      </c>
      <c r="F1023">
        <v>0</v>
      </c>
      <c r="G1023">
        <v>1.1003000000000001E-2</v>
      </c>
      <c r="H1023">
        <v>0.98101899999999997</v>
      </c>
      <c r="I1023">
        <v>-1892722432</v>
      </c>
    </row>
    <row r="1024" spans="1:9" x14ac:dyDescent="0.25">
      <c r="A1024" t="s">
        <v>196</v>
      </c>
      <c r="B1024">
        <v>6321</v>
      </c>
      <c r="C1024">
        <v>6302.26</v>
      </c>
      <c r="D1024">
        <v>0</v>
      </c>
      <c r="E1024">
        <v>0</v>
      </c>
      <c r="F1024">
        <v>0</v>
      </c>
      <c r="G1024">
        <v>1.1003000000000001E-2</v>
      </c>
      <c r="H1024">
        <v>0.98101400000000005</v>
      </c>
      <c r="I1024">
        <v>-1892722432</v>
      </c>
    </row>
    <row r="1025" spans="1:9" x14ac:dyDescent="0.25">
      <c r="A1025" t="s">
        <v>196</v>
      </c>
      <c r="B1025">
        <v>6327.27</v>
      </c>
      <c r="C1025">
        <v>6308.47</v>
      </c>
      <c r="D1025">
        <v>0</v>
      </c>
      <c r="E1025">
        <v>0</v>
      </c>
      <c r="F1025">
        <v>0</v>
      </c>
      <c r="G1025">
        <v>1.10031E-2</v>
      </c>
      <c r="H1025">
        <v>0.98101499999999997</v>
      </c>
      <c r="I1025">
        <v>-1892722432</v>
      </c>
    </row>
    <row r="1026" spans="1:9" x14ac:dyDescent="0.25">
      <c r="A1026" t="s">
        <v>196</v>
      </c>
      <c r="B1026">
        <v>6321.28</v>
      </c>
      <c r="C1026">
        <v>6302.91</v>
      </c>
      <c r="D1026">
        <v>0</v>
      </c>
      <c r="E1026">
        <v>0</v>
      </c>
      <c r="F1026">
        <v>0</v>
      </c>
      <c r="G1026">
        <v>1.1445200000000001E-2</v>
      </c>
      <c r="H1026">
        <v>0.98101899999999997</v>
      </c>
      <c r="I1026">
        <v>-1892722432</v>
      </c>
    </row>
    <row r="1027" spans="1:9" x14ac:dyDescent="0.25">
      <c r="A1027" t="s">
        <v>196</v>
      </c>
      <c r="B1027">
        <v>6324.6</v>
      </c>
      <c r="C1027">
        <v>6308.18</v>
      </c>
      <c r="D1027">
        <v>0</v>
      </c>
      <c r="E1027">
        <v>0</v>
      </c>
      <c r="F1027">
        <v>0</v>
      </c>
      <c r="G1027">
        <v>1.08605E-2</v>
      </c>
      <c r="H1027">
        <v>0.98101899999999997</v>
      </c>
      <c r="I1027">
        <v>-1892722432</v>
      </c>
    </row>
    <row r="1028" spans="1:9" x14ac:dyDescent="0.25">
      <c r="A1028" t="s">
        <v>196</v>
      </c>
      <c r="B1028">
        <v>6319.69</v>
      </c>
      <c r="C1028">
        <v>6302.24</v>
      </c>
      <c r="D1028">
        <v>0</v>
      </c>
      <c r="E1028">
        <v>0</v>
      </c>
      <c r="F1028">
        <v>0</v>
      </c>
      <c r="G1028">
        <v>1.1003000000000001E-2</v>
      </c>
      <c r="H1028">
        <v>0.98101899999999997</v>
      </c>
      <c r="I1028">
        <v>-1892722432</v>
      </c>
    </row>
    <row r="1029" spans="1:9" x14ac:dyDescent="0.25">
      <c r="A1029" t="s">
        <v>196</v>
      </c>
      <c r="B1029">
        <v>6319.83</v>
      </c>
      <c r="C1029">
        <v>6303.53</v>
      </c>
      <c r="D1029">
        <v>0</v>
      </c>
      <c r="E1029">
        <v>0</v>
      </c>
      <c r="F1029">
        <v>0</v>
      </c>
      <c r="G1029">
        <v>1.15105E-2</v>
      </c>
      <c r="H1029">
        <v>0.98099599999999998</v>
      </c>
      <c r="I1029">
        <v>-1892722432</v>
      </c>
    </row>
    <row r="1030" spans="1:9" x14ac:dyDescent="0.25">
      <c r="A1030" t="s">
        <v>196</v>
      </c>
      <c r="B1030">
        <v>6318.14</v>
      </c>
      <c r="C1030">
        <v>6300.62</v>
      </c>
      <c r="D1030">
        <v>0</v>
      </c>
      <c r="E1030">
        <v>0</v>
      </c>
      <c r="F1030">
        <v>0</v>
      </c>
      <c r="G1030">
        <v>1.1003000000000001E-2</v>
      </c>
      <c r="H1030">
        <v>0.98101899999999997</v>
      </c>
      <c r="I1030">
        <v>407700480</v>
      </c>
    </row>
    <row r="1031" spans="1:9" x14ac:dyDescent="0.25">
      <c r="A1031" t="s">
        <v>196</v>
      </c>
      <c r="B1031">
        <v>6323.62</v>
      </c>
      <c r="C1031">
        <v>6304.87</v>
      </c>
      <c r="D1031">
        <v>0</v>
      </c>
      <c r="E1031">
        <v>0</v>
      </c>
      <c r="F1031">
        <v>0</v>
      </c>
      <c r="G1031">
        <v>1.0986299999999999E-2</v>
      </c>
      <c r="H1031">
        <v>0.98101899999999997</v>
      </c>
      <c r="I1031">
        <v>407700480</v>
      </c>
    </row>
    <row r="1032" spans="1:9" x14ac:dyDescent="0.25">
      <c r="A1032" t="s">
        <v>196</v>
      </c>
      <c r="B1032">
        <v>6314.35</v>
      </c>
      <c r="C1032">
        <v>6297.83</v>
      </c>
      <c r="D1032">
        <v>0</v>
      </c>
      <c r="E1032">
        <v>0</v>
      </c>
      <c r="F1032">
        <v>0</v>
      </c>
      <c r="G1032">
        <v>1.10031E-2</v>
      </c>
      <c r="H1032">
        <v>0.98101899999999997</v>
      </c>
      <c r="I1032">
        <v>407700480</v>
      </c>
    </row>
    <row r="1033" spans="1:9" x14ac:dyDescent="0.25">
      <c r="A1033" t="s">
        <v>196</v>
      </c>
      <c r="B1033">
        <v>6319.91</v>
      </c>
      <c r="C1033">
        <v>6301.5</v>
      </c>
      <c r="D1033">
        <v>0</v>
      </c>
      <c r="E1033">
        <v>0</v>
      </c>
      <c r="F1033">
        <v>0</v>
      </c>
      <c r="G1033">
        <v>1.1002899999999999E-2</v>
      </c>
      <c r="H1033">
        <v>0.98101899999999997</v>
      </c>
      <c r="I1033">
        <v>407700480</v>
      </c>
    </row>
    <row r="1034" spans="1:9" x14ac:dyDescent="0.25">
      <c r="A1034" t="s">
        <v>196</v>
      </c>
      <c r="B1034">
        <v>6313.46</v>
      </c>
      <c r="C1034">
        <v>6296.08</v>
      </c>
      <c r="D1034">
        <v>0</v>
      </c>
      <c r="E1034">
        <v>0</v>
      </c>
      <c r="F1034">
        <v>0</v>
      </c>
      <c r="G1034">
        <v>1.15111E-2</v>
      </c>
      <c r="H1034">
        <v>0.98100600000000004</v>
      </c>
      <c r="I1034">
        <v>407700480</v>
      </c>
    </row>
    <row r="1035" spans="1:9" x14ac:dyDescent="0.25">
      <c r="A1035" t="s">
        <v>196</v>
      </c>
      <c r="B1035">
        <v>6320.5</v>
      </c>
      <c r="C1035">
        <v>6303.09</v>
      </c>
      <c r="D1035">
        <v>0</v>
      </c>
      <c r="E1035">
        <v>0</v>
      </c>
      <c r="F1035">
        <v>0</v>
      </c>
      <c r="G1035">
        <v>1.10031E-2</v>
      </c>
      <c r="H1035">
        <v>0.98094000000000003</v>
      </c>
      <c r="I1035">
        <v>407700480</v>
      </c>
    </row>
    <row r="1036" spans="1:9" x14ac:dyDescent="0.25">
      <c r="A1036" t="s">
        <v>196</v>
      </c>
      <c r="B1036">
        <v>6319.24</v>
      </c>
      <c r="C1036">
        <v>6302.62</v>
      </c>
      <c r="D1036">
        <v>0</v>
      </c>
      <c r="E1036">
        <v>0</v>
      </c>
      <c r="F1036">
        <v>0</v>
      </c>
      <c r="G1036">
        <v>1.10031E-2</v>
      </c>
      <c r="H1036">
        <v>0.98101899999999997</v>
      </c>
      <c r="I1036">
        <v>407700480</v>
      </c>
    </row>
    <row r="1037" spans="1:9" x14ac:dyDescent="0.25">
      <c r="A1037" t="s">
        <v>196</v>
      </c>
      <c r="B1037">
        <v>6328.25</v>
      </c>
      <c r="C1037">
        <v>6309.58</v>
      </c>
      <c r="D1037">
        <v>0</v>
      </c>
      <c r="E1037">
        <v>0</v>
      </c>
      <c r="F1037">
        <v>0</v>
      </c>
      <c r="G1037">
        <v>1.10031E-2</v>
      </c>
      <c r="H1037">
        <v>0.98101899999999997</v>
      </c>
      <c r="I1037">
        <v>407700480</v>
      </c>
    </row>
    <row r="1038" spans="1:9" x14ac:dyDescent="0.25">
      <c r="A1038" t="s">
        <v>196</v>
      </c>
      <c r="B1038">
        <v>6326.43</v>
      </c>
      <c r="C1038">
        <v>6308.25</v>
      </c>
      <c r="D1038">
        <v>0</v>
      </c>
      <c r="E1038">
        <v>0</v>
      </c>
      <c r="F1038">
        <v>0</v>
      </c>
      <c r="G1038">
        <v>1.09864E-2</v>
      </c>
      <c r="H1038">
        <v>0.98101899999999997</v>
      </c>
      <c r="I1038">
        <v>407700480</v>
      </c>
    </row>
    <row r="1039" spans="1:9" x14ac:dyDescent="0.25">
      <c r="A1039" t="s">
        <v>196</v>
      </c>
      <c r="B1039">
        <v>6315.75</v>
      </c>
      <c r="C1039">
        <v>6299.61</v>
      </c>
      <c r="D1039">
        <v>0</v>
      </c>
      <c r="E1039">
        <v>0</v>
      </c>
      <c r="F1039">
        <v>0</v>
      </c>
      <c r="G1039">
        <v>1.1003000000000001E-2</v>
      </c>
      <c r="H1039">
        <v>0.98101899999999997</v>
      </c>
      <c r="I1039">
        <v>407700480</v>
      </c>
    </row>
    <row r="1040" spans="1:9" x14ac:dyDescent="0.25">
      <c r="A1040" t="s">
        <v>196</v>
      </c>
      <c r="B1040">
        <v>6323.8</v>
      </c>
      <c r="C1040">
        <v>6306.15</v>
      </c>
      <c r="D1040">
        <v>0</v>
      </c>
      <c r="E1040">
        <v>0</v>
      </c>
      <c r="F1040">
        <v>0</v>
      </c>
      <c r="G1040">
        <v>1.10031E-2</v>
      </c>
      <c r="H1040">
        <v>0.98095100000000002</v>
      </c>
      <c r="I1040">
        <v>407700480</v>
      </c>
    </row>
    <row r="1041" spans="1:9" x14ac:dyDescent="0.25">
      <c r="A1041" t="s">
        <v>196</v>
      </c>
      <c r="B1041">
        <v>6312.93</v>
      </c>
      <c r="C1041">
        <v>6296.14</v>
      </c>
      <c r="D1041">
        <v>0</v>
      </c>
      <c r="E1041">
        <v>0</v>
      </c>
      <c r="F1041">
        <v>0</v>
      </c>
      <c r="G1041">
        <v>1.1003000000000001E-2</v>
      </c>
      <c r="H1041">
        <v>0.98100600000000004</v>
      </c>
      <c r="I1041">
        <v>407700480</v>
      </c>
    </row>
    <row r="1042" spans="1:9" x14ac:dyDescent="0.25">
      <c r="A1042" t="s">
        <v>196</v>
      </c>
      <c r="B1042">
        <v>6320.52</v>
      </c>
      <c r="C1042">
        <v>6303.49</v>
      </c>
      <c r="D1042">
        <v>0</v>
      </c>
      <c r="E1042">
        <v>0</v>
      </c>
      <c r="F1042">
        <v>0</v>
      </c>
      <c r="G1042">
        <v>1.10031E-2</v>
      </c>
      <c r="H1042">
        <v>0.98101899999999997</v>
      </c>
      <c r="I1042">
        <v>407700480</v>
      </c>
    </row>
    <row r="1043" spans="1:9" x14ac:dyDescent="0.25">
      <c r="A1043" t="s">
        <v>196</v>
      </c>
      <c r="B1043">
        <v>6315.59</v>
      </c>
      <c r="C1043">
        <v>6296.85</v>
      </c>
      <c r="D1043">
        <v>0</v>
      </c>
      <c r="E1043">
        <v>0</v>
      </c>
      <c r="F1043">
        <v>0</v>
      </c>
      <c r="G1043">
        <v>1.1021100000000001E-2</v>
      </c>
      <c r="H1043">
        <v>0.98101899999999997</v>
      </c>
      <c r="I1043">
        <v>407700480</v>
      </c>
    </row>
    <row r="1044" spans="1:9" x14ac:dyDescent="0.25">
      <c r="A1044" t="s">
        <v>196</v>
      </c>
      <c r="B1044">
        <v>6327.93</v>
      </c>
      <c r="C1044">
        <v>6310.37</v>
      </c>
      <c r="D1044">
        <v>0</v>
      </c>
      <c r="E1044">
        <v>0</v>
      </c>
      <c r="F1044">
        <v>0</v>
      </c>
      <c r="G1044">
        <v>1.1003000000000001E-2</v>
      </c>
      <c r="H1044">
        <v>0.98101899999999997</v>
      </c>
      <c r="I1044">
        <v>212458784</v>
      </c>
    </row>
    <row r="1045" spans="1:9" x14ac:dyDescent="0.25">
      <c r="A1045" t="s">
        <v>196</v>
      </c>
      <c r="B1045">
        <v>6318.58</v>
      </c>
      <c r="C1045">
        <v>6302.35</v>
      </c>
      <c r="D1045">
        <v>0</v>
      </c>
      <c r="E1045">
        <v>0</v>
      </c>
      <c r="F1045">
        <v>0</v>
      </c>
      <c r="G1045">
        <v>1.10031E-2</v>
      </c>
      <c r="H1045">
        <v>0.98101899999999997</v>
      </c>
      <c r="I1045">
        <v>212458784</v>
      </c>
    </row>
    <row r="1046" spans="1:9" x14ac:dyDescent="0.25">
      <c r="A1046" t="s">
        <v>196</v>
      </c>
      <c r="B1046">
        <v>6311.19</v>
      </c>
      <c r="C1046">
        <v>6293.8</v>
      </c>
      <c r="D1046">
        <v>0</v>
      </c>
      <c r="E1046">
        <v>0</v>
      </c>
      <c r="F1046">
        <v>0</v>
      </c>
      <c r="G1046">
        <v>1.10784E-2</v>
      </c>
      <c r="H1046">
        <v>0.98101899999999997</v>
      </c>
      <c r="I1046">
        <v>212458784</v>
      </c>
    </row>
    <row r="1047" spans="1:9" x14ac:dyDescent="0.25">
      <c r="A1047" t="s">
        <v>196</v>
      </c>
      <c r="B1047">
        <v>6321.62</v>
      </c>
      <c r="C1047">
        <v>6304.99</v>
      </c>
      <c r="D1047">
        <v>0</v>
      </c>
      <c r="E1047">
        <v>0</v>
      </c>
      <c r="F1047">
        <v>0</v>
      </c>
      <c r="G1047">
        <v>1.1003000000000001E-2</v>
      </c>
      <c r="H1047">
        <v>0.98101899999999997</v>
      </c>
      <c r="I1047">
        <v>212458784</v>
      </c>
    </row>
    <row r="1048" spans="1:9" x14ac:dyDescent="0.25">
      <c r="A1048" t="s">
        <v>196</v>
      </c>
      <c r="B1048">
        <v>6313.1</v>
      </c>
      <c r="C1048">
        <v>6294.33</v>
      </c>
      <c r="D1048">
        <v>0</v>
      </c>
      <c r="E1048">
        <v>0</v>
      </c>
      <c r="F1048">
        <v>0</v>
      </c>
      <c r="G1048">
        <v>1.0986299999999999E-2</v>
      </c>
      <c r="H1048">
        <v>0.98101899999999997</v>
      </c>
      <c r="I1048">
        <v>212458784</v>
      </c>
    </row>
    <row r="1049" spans="1:9" x14ac:dyDescent="0.25">
      <c r="A1049" t="s">
        <v>196</v>
      </c>
      <c r="B1049">
        <v>6323.27</v>
      </c>
      <c r="C1049">
        <v>6306.42</v>
      </c>
      <c r="D1049">
        <v>0</v>
      </c>
      <c r="E1049">
        <v>0</v>
      </c>
      <c r="F1049">
        <v>0</v>
      </c>
      <c r="G1049">
        <v>1.10031E-2</v>
      </c>
      <c r="H1049">
        <v>0.98101899999999997</v>
      </c>
      <c r="I1049">
        <v>212458784</v>
      </c>
    </row>
    <row r="1050" spans="1:9" x14ac:dyDescent="0.25">
      <c r="A1050" t="s">
        <v>196</v>
      </c>
      <c r="B1050">
        <v>6332.87</v>
      </c>
      <c r="C1050">
        <v>6315.74</v>
      </c>
      <c r="D1050">
        <v>0</v>
      </c>
      <c r="E1050">
        <v>0</v>
      </c>
      <c r="F1050">
        <v>0</v>
      </c>
      <c r="G1050">
        <v>1.1003000000000001E-2</v>
      </c>
      <c r="H1050">
        <v>0.98101899999999997</v>
      </c>
      <c r="I1050">
        <v>212458784</v>
      </c>
    </row>
    <row r="1051" spans="1:9" x14ac:dyDescent="0.25">
      <c r="A1051" t="s">
        <v>196</v>
      </c>
      <c r="B1051">
        <v>6324.18</v>
      </c>
      <c r="C1051">
        <v>6304.41</v>
      </c>
      <c r="D1051">
        <v>0</v>
      </c>
      <c r="E1051">
        <v>0</v>
      </c>
      <c r="F1051">
        <v>0</v>
      </c>
      <c r="G1051">
        <v>1.1003000000000001E-2</v>
      </c>
      <c r="H1051">
        <v>0.98101700000000003</v>
      </c>
      <c r="I1051">
        <v>212458784</v>
      </c>
    </row>
    <row r="1052" spans="1:9" x14ac:dyDescent="0.25">
      <c r="A1052" t="s">
        <v>196</v>
      </c>
      <c r="B1052">
        <v>6329.86</v>
      </c>
      <c r="C1052">
        <v>6312.25</v>
      </c>
      <c r="D1052">
        <v>0</v>
      </c>
      <c r="E1052">
        <v>0</v>
      </c>
      <c r="F1052">
        <v>0</v>
      </c>
      <c r="G1052">
        <v>1.1002899999999999E-2</v>
      </c>
      <c r="H1052">
        <v>0.98101899999999997</v>
      </c>
      <c r="I1052">
        <v>212458784</v>
      </c>
    </row>
    <row r="1053" spans="1:9" x14ac:dyDescent="0.25">
      <c r="A1053" t="s">
        <v>196</v>
      </c>
      <c r="B1053">
        <v>6317.48</v>
      </c>
      <c r="C1053">
        <v>6301.23</v>
      </c>
      <c r="D1053">
        <v>0</v>
      </c>
      <c r="E1053">
        <v>0</v>
      </c>
      <c r="F1053">
        <v>0</v>
      </c>
      <c r="G1053">
        <v>1.1002899999999999E-2</v>
      </c>
      <c r="H1053">
        <v>0.98099599999999998</v>
      </c>
      <c r="I1053">
        <v>212458784</v>
      </c>
    </row>
    <row r="1054" spans="1:9" x14ac:dyDescent="0.25">
      <c r="A1054" t="s">
        <v>196</v>
      </c>
      <c r="B1054">
        <v>6328.83</v>
      </c>
      <c r="C1054">
        <v>6312.09</v>
      </c>
      <c r="D1054">
        <v>0</v>
      </c>
      <c r="E1054">
        <v>0</v>
      </c>
      <c r="F1054">
        <v>0</v>
      </c>
      <c r="G1054">
        <v>1.0860399999999999E-2</v>
      </c>
      <c r="H1054">
        <v>0.98100600000000004</v>
      </c>
      <c r="I1054">
        <v>212458784</v>
      </c>
    </row>
    <row r="1055" spans="1:9" x14ac:dyDescent="0.25">
      <c r="A1055" t="s">
        <v>196</v>
      </c>
      <c r="B1055">
        <v>6318.26</v>
      </c>
      <c r="C1055">
        <v>6301.34</v>
      </c>
      <c r="D1055">
        <v>0</v>
      </c>
      <c r="E1055">
        <v>0</v>
      </c>
      <c r="F1055">
        <v>0</v>
      </c>
      <c r="G1055">
        <v>1.1063699999999999E-2</v>
      </c>
      <c r="H1055">
        <v>0.98101899999999997</v>
      </c>
      <c r="I1055">
        <v>212458784</v>
      </c>
    </row>
    <row r="1056" spans="1:9" x14ac:dyDescent="0.25">
      <c r="A1056" t="s">
        <v>196</v>
      </c>
      <c r="B1056">
        <v>6325.15</v>
      </c>
      <c r="C1056">
        <v>6308.47</v>
      </c>
      <c r="D1056">
        <v>0</v>
      </c>
      <c r="E1056">
        <v>0</v>
      </c>
      <c r="F1056">
        <v>0</v>
      </c>
      <c r="G1056">
        <v>1.10031E-2</v>
      </c>
      <c r="H1056">
        <v>0.98101899999999997</v>
      </c>
      <c r="I1056">
        <v>212458784</v>
      </c>
    </row>
    <row r="1057" spans="1:25" x14ac:dyDescent="0.25">
      <c r="A1057" t="s">
        <v>196</v>
      </c>
      <c r="B1057">
        <v>6320.85</v>
      </c>
      <c r="C1057">
        <v>6304.69</v>
      </c>
      <c r="D1057">
        <v>0</v>
      </c>
      <c r="E1057">
        <v>0</v>
      </c>
      <c r="F1057">
        <v>0</v>
      </c>
      <c r="G1057">
        <v>1.0986299999999999E-2</v>
      </c>
      <c r="H1057">
        <v>0.98099599999999998</v>
      </c>
      <c r="I1057">
        <v>212458784</v>
      </c>
    </row>
    <row r="1058" spans="1:25" x14ac:dyDescent="0.25">
      <c r="A1058" t="s">
        <v>196</v>
      </c>
      <c r="B1058">
        <v>6331.9</v>
      </c>
      <c r="C1058">
        <v>6314.48</v>
      </c>
      <c r="D1058">
        <v>0</v>
      </c>
      <c r="E1058">
        <v>0</v>
      </c>
      <c r="F1058">
        <v>0</v>
      </c>
      <c r="G1058">
        <v>1.1003000000000001E-2</v>
      </c>
      <c r="H1058">
        <v>0.98101899999999997</v>
      </c>
      <c r="I1058">
        <v>212458784</v>
      </c>
    </row>
    <row r="1059" spans="1:25" x14ac:dyDescent="0.25">
      <c r="A1059" t="s">
        <v>196</v>
      </c>
      <c r="B1059">
        <v>6321.38</v>
      </c>
      <c r="C1059">
        <v>6305.01</v>
      </c>
      <c r="D1059">
        <v>0</v>
      </c>
      <c r="E1059">
        <v>0</v>
      </c>
      <c r="F1059">
        <v>0</v>
      </c>
      <c r="G1059">
        <v>1.1002899999999999E-2</v>
      </c>
      <c r="H1059">
        <v>0.98101099999999997</v>
      </c>
      <c r="I1059">
        <v>212458784</v>
      </c>
    </row>
    <row r="1060" spans="1:25" x14ac:dyDescent="0.25">
      <c r="A1060" t="s">
        <v>196</v>
      </c>
      <c r="B1060">
        <v>6329.65</v>
      </c>
      <c r="C1060">
        <v>6312.79</v>
      </c>
      <c r="D1060">
        <v>0</v>
      </c>
      <c r="E1060">
        <v>0</v>
      </c>
      <c r="F1060">
        <v>0</v>
      </c>
      <c r="G1060">
        <v>1.1002899999999999E-2</v>
      </c>
      <c r="H1060">
        <v>0.98101899999999997</v>
      </c>
      <c r="I1060">
        <v>212458784</v>
      </c>
    </row>
    <row r="1061" spans="1:25" x14ac:dyDescent="0.25">
      <c r="A1061" t="s">
        <v>196</v>
      </c>
      <c r="B1061">
        <v>6321.6</v>
      </c>
      <c r="C1061">
        <v>6304.81</v>
      </c>
      <c r="D1061">
        <v>0</v>
      </c>
      <c r="E1061">
        <v>0</v>
      </c>
      <c r="F1061">
        <v>0</v>
      </c>
      <c r="G1061">
        <v>1.1003000000000001E-2</v>
      </c>
      <c r="H1061">
        <v>0.98101899999999997</v>
      </c>
      <c r="I1061">
        <v>212458784</v>
      </c>
    </row>
    <row r="1062" spans="1:25" x14ac:dyDescent="0.25">
      <c r="A1062" t="s">
        <v>196</v>
      </c>
      <c r="B1062">
        <v>6330.68</v>
      </c>
      <c r="C1062">
        <v>6314.09</v>
      </c>
      <c r="D1062">
        <v>0</v>
      </c>
      <c r="E1062">
        <v>0</v>
      </c>
      <c r="F1062">
        <v>0</v>
      </c>
      <c r="G1062">
        <v>1.1003000000000001E-2</v>
      </c>
      <c r="H1062">
        <v>0.98101899999999997</v>
      </c>
      <c r="I1062">
        <v>212458784</v>
      </c>
    </row>
    <row r="1063" spans="1:25" x14ac:dyDescent="0.25">
      <c r="A1063" t="s">
        <v>196</v>
      </c>
      <c r="B1063">
        <v>6325.08</v>
      </c>
      <c r="C1063">
        <v>6308.65</v>
      </c>
      <c r="D1063">
        <v>0</v>
      </c>
      <c r="E1063">
        <v>0</v>
      </c>
      <c r="F1063">
        <v>0</v>
      </c>
      <c r="G1063">
        <v>1.0986299999999999E-2</v>
      </c>
      <c r="H1063">
        <v>0.98968</v>
      </c>
      <c r="I1063">
        <v>212458784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196</v>
      </c>
      <c r="B1064">
        <v>6330.04</v>
      </c>
      <c r="C1064">
        <v>6312.87</v>
      </c>
      <c r="D1064">
        <v>0</v>
      </c>
      <c r="E1064">
        <v>0</v>
      </c>
      <c r="F1064">
        <v>0</v>
      </c>
      <c r="G1064">
        <v>1.10031E-2</v>
      </c>
      <c r="H1064">
        <v>0.98100399999999999</v>
      </c>
      <c r="I1064">
        <v>212458784</v>
      </c>
      <c r="R1064">
        <f>AVERAGE(B1015:B1064)</f>
        <v>6321.9847999999984</v>
      </c>
      <c r="S1064">
        <f>AVERAGE(C1015:C1064)</f>
        <v>6304.6113999999989</v>
      </c>
      <c r="U1064">
        <f>_xlfn.VAR.P(B1015:B1064)</f>
        <v>38.371716959999915</v>
      </c>
      <c r="V1064">
        <f>_xlfn.VAR.P(C1015:C1064)</f>
        <v>39.184316039999764</v>
      </c>
      <c r="X1064">
        <f>1.96*SQRT(U1064)/50</f>
        <v>0.24282404153916526</v>
      </c>
      <c r="Y1064">
        <f>1.96*SQRT(V1064)/50</f>
        <v>0.24538171773729445</v>
      </c>
    </row>
    <row r="1065" spans="1:25" x14ac:dyDescent="0.25">
      <c r="A1065" t="s">
        <v>197</v>
      </c>
      <c r="B1065">
        <v>316109.54248900001</v>
      </c>
      <c r="C1065" t="s">
        <v>37</v>
      </c>
    </row>
    <row r="1066" spans="1:25" x14ac:dyDescent="0.25">
      <c r="A1066" t="s">
        <v>42</v>
      </c>
      <c r="B1066">
        <v>9371.33</v>
      </c>
      <c r="C1066">
        <v>9323.3700000000008</v>
      </c>
      <c r="D1066">
        <v>9323.18</v>
      </c>
      <c r="E1066">
        <v>9313.7800000000007</v>
      </c>
      <c r="F1066">
        <v>428.08800000000002</v>
      </c>
      <c r="G1066">
        <v>1078.56</v>
      </c>
      <c r="H1066">
        <v>224.26499999999999</v>
      </c>
      <c r="I1066">
        <v>233.73400000000001</v>
      </c>
      <c r="J1066">
        <v>538.548</v>
      </c>
      <c r="K1066">
        <v>7747.95</v>
      </c>
      <c r="L1066">
        <v>1.08971E-2</v>
      </c>
      <c r="M1066">
        <v>0.980989</v>
      </c>
      <c r="N1066">
        <v>0</v>
      </c>
      <c r="O1066" t="s">
        <v>43</v>
      </c>
    </row>
    <row r="1067" spans="1:25" x14ac:dyDescent="0.25">
      <c r="A1067" t="s">
        <v>42</v>
      </c>
      <c r="B1067">
        <v>9420.52</v>
      </c>
      <c r="C1067">
        <v>9369.7000000000007</v>
      </c>
      <c r="D1067">
        <v>9369.51</v>
      </c>
      <c r="E1067">
        <v>9360.1</v>
      </c>
      <c r="F1067">
        <v>426.92700000000002</v>
      </c>
      <c r="G1067">
        <v>1120.27</v>
      </c>
      <c r="H1067">
        <v>224.48500000000001</v>
      </c>
      <c r="I1067">
        <v>233.733</v>
      </c>
      <c r="J1067">
        <v>579.84100000000001</v>
      </c>
      <c r="K1067">
        <v>7753.77</v>
      </c>
      <c r="L1067">
        <v>1.1356E-2</v>
      </c>
      <c r="M1067">
        <v>0.98101899999999997</v>
      </c>
      <c r="N1067">
        <v>0</v>
      </c>
      <c r="O1067" t="s">
        <v>43</v>
      </c>
    </row>
    <row r="1068" spans="1:25" x14ac:dyDescent="0.25">
      <c r="A1068" t="s">
        <v>42</v>
      </c>
      <c r="B1068">
        <v>9424.02</v>
      </c>
      <c r="C1068">
        <v>9373.32</v>
      </c>
      <c r="D1068">
        <v>9373.1200000000008</v>
      </c>
      <c r="E1068">
        <v>9363.7199999999993</v>
      </c>
      <c r="F1068">
        <v>428.065</v>
      </c>
      <c r="G1068">
        <v>1121.4000000000001</v>
      </c>
      <c r="H1068">
        <v>224.452</v>
      </c>
      <c r="I1068">
        <v>233.922</v>
      </c>
      <c r="J1068">
        <v>581.04200000000003</v>
      </c>
      <c r="K1068">
        <v>7755.03</v>
      </c>
      <c r="L1068">
        <v>1.09838E-2</v>
      </c>
      <c r="M1068">
        <v>0.98101300000000002</v>
      </c>
      <c r="N1068">
        <v>0</v>
      </c>
      <c r="O1068" t="s">
        <v>43</v>
      </c>
    </row>
    <row r="1069" spans="1:25" x14ac:dyDescent="0.25">
      <c r="A1069" t="s">
        <v>42</v>
      </c>
      <c r="B1069">
        <v>9416.0300000000007</v>
      </c>
      <c r="C1069">
        <v>9365.14</v>
      </c>
      <c r="D1069">
        <v>9364.94</v>
      </c>
      <c r="E1069">
        <v>9355.5400000000009</v>
      </c>
      <c r="F1069">
        <v>426.995</v>
      </c>
      <c r="G1069">
        <v>1120.73</v>
      </c>
      <c r="H1069">
        <v>224</v>
      </c>
      <c r="I1069">
        <v>233.78700000000001</v>
      </c>
      <c r="J1069">
        <v>580.89200000000005</v>
      </c>
      <c r="K1069">
        <v>7748.7</v>
      </c>
      <c r="L1069">
        <v>1.09073E-2</v>
      </c>
      <c r="M1069">
        <v>0.98101700000000003</v>
      </c>
      <c r="N1069">
        <v>2</v>
      </c>
      <c r="O1069" t="s">
        <v>43</v>
      </c>
    </row>
    <row r="1070" spans="1:25" x14ac:dyDescent="0.25">
      <c r="A1070" t="s">
        <v>42</v>
      </c>
      <c r="B1070">
        <v>9417.8700000000008</v>
      </c>
      <c r="C1070">
        <v>9367</v>
      </c>
      <c r="D1070">
        <v>9366.81</v>
      </c>
      <c r="E1070">
        <v>9357.43</v>
      </c>
      <c r="F1070">
        <v>427.5</v>
      </c>
      <c r="G1070">
        <v>1119.25</v>
      </c>
      <c r="H1070">
        <v>224.10499999999999</v>
      </c>
      <c r="I1070">
        <v>233.69</v>
      </c>
      <c r="J1070">
        <v>579.43799999999999</v>
      </c>
      <c r="K1070">
        <v>7751.53</v>
      </c>
      <c r="L1070">
        <v>1.09134E-2</v>
      </c>
      <c r="M1070">
        <v>0.99267399999999995</v>
      </c>
      <c r="N1070">
        <v>0</v>
      </c>
      <c r="O1070" t="s">
        <v>43</v>
      </c>
    </row>
    <row r="1071" spans="1:25" x14ac:dyDescent="0.25">
      <c r="A1071" t="s">
        <v>42</v>
      </c>
      <c r="B1071">
        <v>9420</v>
      </c>
      <c r="C1071">
        <v>9369.14</v>
      </c>
      <c r="D1071">
        <v>9368.9500000000007</v>
      </c>
      <c r="E1071">
        <v>9359.5400000000009</v>
      </c>
      <c r="F1071">
        <v>427.505</v>
      </c>
      <c r="G1071">
        <v>1119.68</v>
      </c>
      <c r="H1071">
        <v>224.52</v>
      </c>
      <c r="I1071">
        <v>233.86199999999999</v>
      </c>
      <c r="J1071">
        <v>579.17200000000003</v>
      </c>
      <c r="K1071">
        <v>7753.28</v>
      </c>
      <c r="L1071">
        <v>1.0856899999999999E-2</v>
      </c>
      <c r="M1071">
        <v>0.981016</v>
      </c>
      <c r="N1071">
        <v>0</v>
      </c>
      <c r="O1071" t="s">
        <v>43</v>
      </c>
    </row>
    <row r="1072" spans="1:25" x14ac:dyDescent="0.25">
      <c r="A1072" t="s">
        <v>42</v>
      </c>
      <c r="B1072">
        <v>9425.24</v>
      </c>
      <c r="C1072">
        <v>9374.3799999999992</v>
      </c>
      <c r="D1072">
        <v>9374.19</v>
      </c>
      <c r="E1072">
        <v>9364.7900000000009</v>
      </c>
      <c r="F1072">
        <v>427.84500000000003</v>
      </c>
      <c r="G1072">
        <v>1120.21</v>
      </c>
      <c r="H1072">
        <v>224.19499999999999</v>
      </c>
      <c r="I1072">
        <v>233.84100000000001</v>
      </c>
      <c r="J1072">
        <v>580.05600000000004</v>
      </c>
      <c r="K1072">
        <v>7757.72</v>
      </c>
      <c r="L1072">
        <v>1.18069E-2</v>
      </c>
      <c r="M1072">
        <v>0.98101700000000003</v>
      </c>
      <c r="N1072">
        <v>23</v>
      </c>
      <c r="O1072" t="s">
        <v>43</v>
      </c>
    </row>
    <row r="1073" spans="1:15" x14ac:dyDescent="0.25">
      <c r="A1073" t="s">
        <v>42</v>
      </c>
      <c r="B1073">
        <v>9421.85</v>
      </c>
      <c r="C1073">
        <v>9370.92</v>
      </c>
      <c r="D1073">
        <v>9370.73</v>
      </c>
      <c r="E1073">
        <v>9361.32</v>
      </c>
      <c r="F1073">
        <v>426.84800000000001</v>
      </c>
      <c r="G1073">
        <v>1119.81</v>
      </c>
      <c r="H1073">
        <v>224.37899999999999</v>
      </c>
      <c r="I1073">
        <v>233.71600000000001</v>
      </c>
      <c r="J1073">
        <v>579.63599999999997</v>
      </c>
      <c r="K1073">
        <v>7755.49</v>
      </c>
      <c r="L1073">
        <v>1.08967E-2</v>
      </c>
      <c r="M1073">
        <v>0.98097999999999996</v>
      </c>
      <c r="N1073">
        <v>0</v>
      </c>
      <c r="O1073" t="s">
        <v>43</v>
      </c>
    </row>
    <row r="1074" spans="1:15" x14ac:dyDescent="0.25">
      <c r="A1074" t="s">
        <v>42</v>
      </c>
      <c r="B1074">
        <v>9418.69</v>
      </c>
      <c r="C1074">
        <v>9367.77</v>
      </c>
      <c r="D1074">
        <v>9367.58</v>
      </c>
      <c r="E1074">
        <v>9358.17</v>
      </c>
      <c r="F1074">
        <v>427.51</v>
      </c>
      <c r="G1074">
        <v>1119.8499999999999</v>
      </c>
      <c r="H1074">
        <v>224.22499999999999</v>
      </c>
      <c r="I1074">
        <v>233.73099999999999</v>
      </c>
      <c r="J1074">
        <v>579.96699999999998</v>
      </c>
      <c r="K1074">
        <v>7751.61</v>
      </c>
      <c r="L1074">
        <v>1.12082E-2</v>
      </c>
      <c r="M1074">
        <v>0.98100799999999999</v>
      </c>
      <c r="N1074">
        <v>0</v>
      </c>
      <c r="O1074" t="s">
        <v>43</v>
      </c>
    </row>
    <row r="1075" spans="1:15" x14ac:dyDescent="0.25">
      <c r="A1075" t="s">
        <v>42</v>
      </c>
      <c r="B1075">
        <v>9427.86</v>
      </c>
      <c r="C1075">
        <v>9377.11</v>
      </c>
      <c r="D1075">
        <v>9376.91</v>
      </c>
      <c r="E1075">
        <v>9367.5</v>
      </c>
      <c r="F1075">
        <v>427.22800000000001</v>
      </c>
      <c r="G1075">
        <v>1122.55</v>
      </c>
      <c r="H1075">
        <v>224.643</v>
      </c>
      <c r="I1075">
        <v>233.82499999999999</v>
      </c>
      <c r="J1075">
        <v>582.10699999999997</v>
      </c>
      <c r="K1075">
        <v>7758.43</v>
      </c>
      <c r="L1075">
        <v>1.08573E-2</v>
      </c>
      <c r="M1075">
        <v>0.98101300000000002</v>
      </c>
      <c r="N1075">
        <v>0</v>
      </c>
      <c r="O1075" t="s">
        <v>43</v>
      </c>
    </row>
    <row r="1076" spans="1:15" x14ac:dyDescent="0.25">
      <c r="A1076" t="s">
        <v>42</v>
      </c>
      <c r="B1076">
        <v>9420.91</v>
      </c>
      <c r="C1076">
        <v>9369.93</v>
      </c>
      <c r="D1076">
        <v>9369.74</v>
      </c>
      <c r="E1076">
        <v>9360.34</v>
      </c>
      <c r="F1076">
        <v>427.399</v>
      </c>
      <c r="G1076">
        <v>1120.1199999999999</v>
      </c>
      <c r="H1076">
        <v>224.297</v>
      </c>
      <c r="I1076">
        <v>233.81200000000001</v>
      </c>
      <c r="J1076">
        <v>579.79</v>
      </c>
      <c r="K1076">
        <v>7753.74</v>
      </c>
      <c r="L1076">
        <v>1.08585E-2</v>
      </c>
      <c r="M1076">
        <v>0.98099899999999995</v>
      </c>
      <c r="N1076">
        <v>0</v>
      </c>
      <c r="O1076" t="s">
        <v>43</v>
      </c>
    </row>
    <row r="1077" spans="1:15" x14ac:dyDescent="0.25">
      <c r="A1077" t="s">
        <v>42</v>
      </c>
      <c r="B1077">
        <v>9417.6200000000008</v>
      </c>
      <c r="C1077">
        <v>9366.74</v>
      </c>
      <c r="D1077">
        <v>9366.5499999999993</v>
      </c>
      <c r="E1077">
        <v>9357.14</v>
      </c>
      <c r="F1077">
        <v>427.24700000000001</v>
      </c>
      <c r="G1077">
        <v>1119.58</v>
      </c>
      <c r="H1077">
        <v>223.941</v>
      </c>
      <c r="I1077">
        <v>233.584</v>
      </c>
      <c r="J1077">
        <v>580.01</v>
      </c>
      <c r="K1077">
        <v>7751.16</v>
      </c>
      <c r="L1077">
        <v>1.08579E-2</v>
      </c>
      <c r="M1077">
        <v>0.981016</v>
      </c>
      <c r="N1077">
        <v>313</v>
      </c>
      <c r="O1077" t="s">
        <v>43</v>
      </c>
    </row>
    <row r="1078" spans="1:15" x14ac:dyDescent="0.25">
      <c r="A1078" t="s">
        <v>42</v>
      </c>
      <c r="B1078">
        <v>9422.5</v>
      </c>
      <c r="C1078">
        <v>9371.59</v>
      </c>
      <c r="D1078">
        <v>9371.39</v>
      </c>
      <c r="E1078">
        <v>9361.9699999999993</v>
      </c>
      <c r="F1078">
        <v>428.15899999999999</v>
      </c>
      <c r="G1078">
        <v>1123.27</v>
      </c>
      <c r="H1078">
        <v>224.49799999999999</v>
      </c>
      <c r="I1078">
        <v>233.76400000000001</v>
      </c>
      <c r="J1078">
        <v>582.92700000000002</v>
      </c>
      <c r="K1078">
        <v>7751.31</v>
      </c>
      <c r="L1078">
        <v>1.36303E-2</v>
      </c>
      <c r="M1078">
        <v>0.98101700000000003</v>
      </c>
      <c r="N1078">
        <v>0</v>
      </c>
      <c r="O1078" t="s">
        <v>43</v>
      </c>
    </row>
    <row r="1079" spans="1:15" x14ac:dyDescent="0.25">
      <c r="A1079" t="s">
        <v>42</v>
      </c>
      <c r="B1079">
        <v>9417.91</v>
      </c>
      <c r="C1079">
        <v>9366.99</v>
      </c>
      <c r="D1079">
        <v>9366.7999999999993</v>
      </c>
      <c r="E1079">
        <v>9357.39</v>
      </c>
      <c r="F1079">
        <v>426.84199999999998</v>
      </c>
      <c r="G1079">
        <v>1120.29</v>
      </c>
      <c r="H1079">
        <v>224.613</v>
      </c>
      <c r="I1079">
        <v>233.86</v>
      </c>
      <c r="J1079">
        <v>579.79499999999996</v>
      </c>
      <c r="K1079">
        <v>7750.97</v>
      </c>
      <c r="L1079">
        <v>1.6472500000000001E-2</v>
      </c>
      <c r="M1079">
        <v>0.98101899999999997</v>
      </c>
      <c r="N1079">
        <v>0</v>
      </c>
      <c r="O1079" t="s">
        <v>43</v>
      </c>
    </row>
    <row r="1080" spans="1:15" x14ac:dyDescent="0.25">
      <c r="A1080" t="s">
        <v>42</v>
      </c>
      <c r="B1080">
        <v>9419.23</v>
      </c>
      <c r="C1080">
        <v>9368.5</v>
      </c>
      <c r="D1080">
        <v>9368.31</v>
      </c>
      <c r="E1080">
        <v>9358.91</v>
      </c>
      <c r="F1080">
        <v>427.49900000000002</v>
      </c>
      <c r="G1080">
        <v>1120.1300000000001</v>
      </c>
      <c r="H1080">
        <v>224.191</v>
      </c>
      <c r="I1080">
        <v>233.95099999999999</v>
      </c>
      <c r="J1080">
        <v>580.00800000000004</v>
      </c>
      <c r="K1080">
        <v>7752.12</v>
      </c>
      <c r="L1080">
        <v>2.90377E-2</v>
      </c>
      <c r="M1080">
        <v>0.98095100000000002</v>
      </c>
      <c r="N1080">
        <v>0</v>
      </c>
      <c r="O1080" t="s">
        <v>43</v>
      </c>
    </row>
    <row r="1081" spans="1:15" x14ac:dyDescent="0.25">
      <c r="A1081" t="s">
        <v>42</v>
      </c>
      <c r="B1081">
        <v>9425.86</v>
      </c>
      <c r="C1081">
        <v>9375.0300000000007</v>
      </c>
      <c r="D1081">
        <v>9374.83</v>
      </c>
      <c r="E1081">
        <v>9365.41</v>
      </c>
      <c r="F1081">
        <v>427.56599999999997</v>
      </c>
      <c r="G1081">
        <v>1121.95</v>
      </c>
      <c r="H1081">
        <v>224.31700000000001</v>
      </c>
      <c r="I1081">
        <v>234.12799999999999</v>
      </c>
      <c r="J1081">
        <v>581.54999999999995</v>
      </c>
      <c r="K1081">
        <v>7756.73</v>
      </c>
      <c r="L1081">
        <v>1.7028100000000001E-2</v>
      </c>
      <c r="M1081">
        <v>0.98099999999999998</v>
      </c>
      <c r="N1081">
        <v>0</v>
      </c>
      <c r="O1081" t="s">
        <v>43</v>
      </c>
    </row>
    <row r="1082" spans="1:15" x14ac:dyDescent="0.25">
      <c r="A1082" t="s">
        <v>42</v>
      </c>
      <c r="B1082">
        <v>9419.77</v>
      </c>
      <c r="C1082">
        <v>9368.99</v>
      </c>
      <c r="D1082">
        <v>9368.7900000000009</v>
      </c>
      <c r="E1082">
        <v>9359.3700000000008</v>
      </c>
      <c r="F1082">
        <v>428.428</v>
      </c>
      <c r="G1082">
        <v>1121.94</v>
      </c>
      <c r="H1082">
        <v>224.09800000000001</v>
      </c>
      <c r="I1082">
        <v>233.911</v>
      </c>
      <c r="J1082">
        <v>581.83699999999999</v>
      </c>
      <c r="K1082">
        <v>7749.86</v>
      </c>
      <c r="L1082">
        <v>1.1804500000000001E-2</v>
      </c>
      <c r="M1082">
        <v>0.98101300000000002</v>
      </c>
      <c r="N1082">
        <v>0</v>
      </c>
      <c r="O1082" t="s">
        <v>43</v>
      </c>
    </row>
    <row r="1083" spans="1:15" x14ac:dyDescent="0.25">
      <c r="A1083" t="s">
        <v>42</v>
      </c>
      <c r="B1083">
        <v>9421.58</v>
      </c>
      <c r="C1083">
        <v>9370.6299999999992</v>
      </c>
      <c r="D1083">
        <v>9370.44</v>
      </c>
      <c r="E1083">
        <v>9361.0300000000007</v>
      </c>
      <c r="F1083">
        <v>426.67</v>
      </c>
      <c r="G1083">
        <v>1120.33</v>
      </c>
      <c r="H1083">
        <v>224.905</v>
      </c>
      <c r="I1083">
        <v>233.67500000000001</v>
      </c>
      <c r="J1083">
        <v>579.64800000000002</v>
      </c>
      <c r="K1083">
        <v>7754.85</v>
      </c>
      <c r="L1083">
        <v>1.1037E-2</v>
      </c>
      <c r="M1083">
        <v>0.99316400000000005</v>
      </c>
      <c r="N1083">
        <v>0</v>
      </c>
      <c r="O1083" t="s">
        <v>43</v>
      </c>
    </row>
    <row r="1084" spans="1:15" x14ac:dyDescent="0.25">
      <c r="A1084" t="s">
        <v>42</v>
      </c>
      <c r="B1084">
        <v>9420.6200000000008</v>
      </c>
      <c r="C1084">
        <v>9369.85</v>
      </c>
      <c r="D1084">
        <v>9369.65</v>
      </c>
      <c r="E1084">
        <v>9360.26</v>
      </c>
      <c r="F1084">
        <v>427.50700000000001</v>
      </c>
      <c r="G1084">
        <v>1120.28</v>
      </c>
      <c r="H1084">
        <v>224.60400000000001</v>
      </c>
      <c r="I1084">
        <v>233.82599999999999</v>
      </c>
      <c r="J1084">
        <v>579.68200000000002</v>
      </c>
      <c r="K1084">
        <v>7753.4</v>
      </c>
      <c r="L1084">
        <v>1.4548699999999999E-2</v>
      </c>
      <c r="M1084">
        <v>0.981012</v>
      </c>
      <c r="N1084">
        <v>0</v>
      </c>
      <c r="O1084" t="s">
        <v>43</v>
      </c>
    </row>
    <row r="1085" spans="1:15" x14ac:dyDescent="0.25">
      <c r="A1085" t="s">
        <v>42</v>
      </c>
      <c r="B1085">
        <v>9415.34</v>
      </c>
      <c r="C1085">
        <v>9364.56</v>
      </c>
      <c r="D1085">
        <v>9364.3700000000008</v>
      </c>
      <c r="E1085">
        <v>9354.94</v>
      </c>
      <c r="F1085">
        <v>427.5</v>
      </c>
      <c r="G1085">
        <v>1119.47</v>
      </c>
      <c r="H1085">
        <v>224.35599999999999</v>
      </c>
      <c r="I1085">
        <v>233.75</v>
      </c>
      <c r="J1085">
        <v>579.31100000000004</v>
      </c>
      <c r="K1085">
        <v>7748.79</v>
      </c>
      <c r="L1085">
        <v>1.57547E-2</v>
      </c>
      <c r="M1085">
        <v>0.98101700000000003</v>
      </c>
      <c r="N1085">
        <v>0</v>
      </c>
      <c r="O1085" t="s">
        <v>43</v>
      </c>
    </row>
    <row r="1086" spans="1:15" x14ac:dyDescent="0.25">
      <c r="A1086" t="s">
        <v>42</v>
      </c>
      <c r="B1086">
        <v>9418.99</v>
      </c>
      <c r="C1086">
        <v>9368.08</v>
      </c>
      <c r="D1086">
        <v>9367.89</v>
      </c>
      <c r="E1086">
        <v>9358.49</v>
      </c>
      <c r="F1086">
        <v>427.601</v>
      </c>
      <c r="G1086">
        <v>1120.25</v>
      </c>
      <c r="H1086">
        <v>224.34200000000001</v>
      </c>
      <c r="I1086">
        <v>233.86</v>
      </c>
      <c r="J1086">
        <v>579.89599999999996</v>
      </c>
      <c r="K1086">
        <v>7751.56</v>
      </c>
      <c r="L1086">
        <v>1.4565399999999999E-2</v>
      </c>
      <c r="M1086">
        <v>0.981016</v>
      </c>
      <c r="N1086">
        <v>0</v>
      </c>
      <c r="O1086" t="s">
        <v>43</v>
      </c>
    </row>
    <row r="1087" spans="1:15" x14ac:dyDescent="0.25">
      <c r="A1087" t="s">
        <v>42</v>
      </c>
      <c r="B1087">
        <v>9422.34</v>
      </c>
      <c r="C1087">
        <v>9371.49</v>
      </c>
      <c r="D1087">
        <v>9371.2999999999993</v>
      </c>
      <c r="E1087">
        <v>9361.9</v>
      </c>
      <c r="F1087">
        <v>427.19099999999997</v>
      </c>
      <c r="G1087">
        <v>1120.25</v>
      </c>
      <c r="H1087">
        <v>224.26900000000001</v>
      </c>
      <c r="I1087">
        <v>233.72200000000001</v>
      </c>
      <c r="J1087">
        <v>580.26599999999996</v>
      </c>
      <c r="K1087">
        <v>7755.28</v>
      </c>
      <c r="L1087">
        <v>1.0866799999999999E-2</v>
      </c>
      <c r="M1087">
        <v>0.98095900000000003</v>
      </c>
      <c r="N1087">
        <v>0</v>
      </c>
      <c r="O1087" t="s">
        <v>43</v>
      </c>
    </row>
    <row r="1088" spans="1:15" x14ac:dyDescent="0.25">
      <c r="A1088" t="s">
        <v>42</v>
      </c>
      <c r="B1088">
        <v>9423.15</v>
      </c>
      <c r="C1088">
        <v>9372.09</v>
      </c>
      <c r="D1088">
        <v>9371.89</v>
      </c>
      <c r="E1088">
        <v>9362.4699999999993</v>
      </c>
      <c r="F1088">
        <v>427.786</v>
      </c>
      <c r="G1088">
        <v>1121.3699999999999</v>
      </c>
      <c r="H1088">
        <v>224.37299999999999</v>
      </c>
      <c r="I1088">
        <v>233.84</v>
      </c>
      <c r="J1088">
        <v>580.99099999999999</v>
      </c>
      <c r="K1088">
        <v>7754.22</v>
      </c>
      <c r="L1088">
        <v>1.08778E-2</v>
      </c>
      <c r="M1088">
        <v>0.980962</v>
      </c>
      <c r="N1088">
        <v>0</v>
      </c>
      <c r="O1088" t="s">
        <v>43</v>
      </c>
    </row>
    <row r="1089" spans="1:15" x14ac:dyDescent="0.25">
      <c r="A1089" t="s">
        <v>42</v>
      </c>
      <c r="B1089">
        <v>9415.52</v>
      </c>
      <c r="C1089">
        <v>9364.85</v>
      </c>
      <c r="D1089">
        <v>9364.65</v>
      </c>
      <c r="E1089">
        <v>9355.2099999999991</v>
      </c>
      <c r="F1089">
        <v>426.98500000000001</v>
      </c>
      <c r="G1089">
        <v>1118.1400000000001</v>
      </c>
      <c r="H1089">
        <v>224.142</v>
      </c>
      <c r="I1089">
        <v>233.691</v>
      </c>
      <c r="J1089">
        <v>578.17700000000002</v>
      </c>
      <c r="K1089">
        <v>7751.07</v>
      </c>
      <c r="L1089">
        <v>1.15049E-2</v>
      </c>
      <c r="M1089">
        <v>0.98100100000000001</v>
      </c>
      <c r="N1089">
        <v>0</v>
      </c>
      <c r="O1089" t="s">
        <v>43</v>
      </c>
    </row>
    <row r="1090" spans="1:15" x14ac:dyDescent="0.25">
      <c r="A1090" t="s">
        <v>42</v>
      </c>
      <c r="B1090">
        <v>9414.44</v>
      </c>
      <c r="C1090">
        <v>9363.75</v>
      </c>
      <c r="D1090">
        <v>9363.56</v>
      </c>
      <c r="E1090">
        <v>9354.16</v>
      </c>
      <c r="F1090">
        <v>427.30500000000001</v>
      </c>
      <c r="G1090">
        <v>1118.67</v>
      </c>
      <c r="H1090">
        <v>224.017</v>
      </c>
      <c r="I1090">
        <v>233.83500000000001</v>
      </c>
      <c r="J1090">
        <v>578.798</v>
      </c>
      <c r="K1090">
        <v>7749.1</v>
      </c>
      <c r="L1090">
        <v>2.1281000000000001E-2</v>
      </c>
      <c r="M1090">
        <v>0.99038899999999996</v>
      </c>
      <c r="N1090">
        <v>0</v>
      </c>
      <c r="O1090" t="s">
        <v>43</v>
      </c>
    </row>
    <row r="1091" spans="1:15" x14ac:dyDescent="0.25">
      <c r="A1091" t="s">
        <v>42</v>
      </c>
      <c r="B1091">
        <v>9418.76</v>
      </c>
      <c r="C1091">
        <v>9367.93</v>
      </c>
      <c r="D1091">
        <v>9367.74</v>
      </c>
      <c r="E1091">
        <v>9358.32</v>
      </c>
      <c r="F1091">
        <v>426.81900000000002</v>
      </c>
      <c r="G1091">
        <v>1119.68</v>
      </c>
      <c r="H1091">
        <v>224.16800000000001</v>
      </c>
      <c r="I1091">
        <v>233.608</v>
      </c>
      <c r="J1091">
        <v>580.48</v>
      </c>
      <c r="K1091">
        <v>7752.3</v>
      </c>
      <c r="L1091">
        <v>1.08635E-2</v>
      </c>
      <c r="M1091">
        <v>0.98101799999999995</v>
      </c>
      <c r="N1091">
        <v>0</v>
      </c>
      <c r="O1091" t="s">
        <v>43</v>
      </c>
    </row>
    <row r="1092" spans="1:15" x14ac:dyDescent="0.25">
      <c r="A1092" t="s">
        <v>42</v>
      </c>
      <c r="B1092">
        <v>9413.92</v>
      </c>
      <c r="C1092">
        <v>9363.2800000000007</v>
      </c>
      <c r="D1092">
        <v>9363.09</v>
      </c>
      <c r="E1092">
        <v>9353.7000000000007</v>
      </c>
      <c r="F1092">
        <v>427.51499999999999</v>
      </c>
      <c r="G1092">
        <v>1118.6400000000001</v>
      </c>
      <c r="H1092">
        <v>224.23099999999999</v>
      </c>
      <c r="I1092">
        <v>233.74199999999999</v>
      </c>
      <c r="J1092">
        <v>578.66899999999998</v>
      </c>
      <c r="K1092">
        <v>7748.39</v>
      </c>
      <c r="L1092">
        <v>1.1528699999999999E-2</v>
      </c>
      <c r="M1092">
        <v>0.980993</v>
      </c>
      <c r="N1092">
        <v>0</v>
      </c>
      <c r="O1092" t="s">
        <v>43</v>
      </c>
    </row>
    <row r="1093" spans="1:15" x14ac:dyDescent="0.25">
      <c r="A1093" t="s">
        <v>42</v>
      </c>
      <c r="B1093">
        <v>9420.52</v>
      </c>
      <c r="C1093">
        <v>9369.7900000000009</v>
      </c>
      <c r="D1093">
        <v>9369.59</v>
      </c>
      <c r="E1093">
        <v>9360.18</v>
      </c>
      <c r="F1093">
        <v>427.19299999999998</v>
      </c>
      <c r="G1093">
        <v>1119.5</v>
      </c>
      <c r="H1093">
        <v>224.45099999999999</v>
      </c>
      <c r="I1093">
        <v>233.7</v>
      </c>
      <c r="J1093">
        <v>579.76300000000003</v>
      </c>
      <c r="K1093">
        <v>7753.95</v>
      </c>
      <c r="L1093">
        <v>1.08615E-2</v>
      </c>
      <c r="M1093">
        <v>0.98101899999999997</v>
      </c>
      <c r="N1093">
        <v>0</v>
      </c>
      <c r="O1093" t="s">
        <v>43</v>
      </c>
    </row>
    <row r="1094" spans="1:15" x14ac:dyDescent="0.25">
      <c r="A1094" t="s">
        <v>42</v>
      </c>
      <c r="B1094">
        <v>9416.64</v>
      </c>
      <c r="C1094">
        <v>9365.8700000000008</v>
      </c>
      <c r="D1094">
        <v>9365.66</v>
      </c>
      <c r="E1094">
        <v>9356.26</v>
      </c>
      <c r="F1094">
        <v>427.42</v>
      </c>
      <c r="G1094">
        <v>1120.03</v>
      </c>
      <c r="H1094">
        <v>224.21899999999999</v>
      </c>
      <c r="I1094">
        <v>233.672</v>
      </c>
      <c r="J1094">
        <v>579.89499999999998</v>
      </c>
      <c r="K1094">
        <v>7749.84</v>
      </c>
      <c r="L1094">
        <v>2.0442100000000001E-2</v>
      </c>
      <c r="M1094">
        <v>0.980966</v>
      </c>
      <c r="N1094">
        <v>0</v>
      </c>
      <c r="O1094" t="s">
        <v>43</v>
      </c>
    </row>
    <row r="1095" spans="1:15" x14ac:dyDescent="0.25">
      <c r="A1095" t="s">
        <v>42</v>
      </c>
      <c r="B1095">
        <v>9430.34</v>
      </c>
      <c r="C1095">
        <v>9379.6</v>
      </c>
      <c r="D1095">
        <v>9379.4</v>
      </c>
      <c r="E1095">
        <v>9369.9699999999993</v>
      </c>
      <c r="F1095">
        <v>428.44400000000002</v>
      </c>
      <c r="G1095">
        <v>1122.48</v>
      </c>
      <c r="H1095">
        <v>224.81</v>
      </c>
      <c r="I1095">
        <v>234.065</v>
      </c>
      <c r="J1095">
        <v>581.31799999999998</v>
      </c>
      <c r="K1095">
        <v>7759.91</v>
      </c>
      <c r="L1095">
        <v>1.50869E-2</v>
      </c>
      <c r="M1095">
        <v>0.98101899999999997</v>
      </c>
      <c r="N1095">
        <v>0</v>
      </c>
      <c r="O1095" t="s">
        <v>43</v>
      </c>
    </row>
    <row r="1096" spans="1:15" x14ac:dyDescent="0.25">
      <c r="A1096" t="s">
        <v>42</v>
      </c>
      <c r="B1096">
        <v>9419.49</v>
      </c>
      <c r="C1096">
        <v>9368.65</v>
      </c>
      <c r="D1096">
        <v>9368.4500000000007</v>
      </c>
      <c r="E1096">
        <v>9359.0300000000007</v>
      </c>
      <c r="F1096">
        <v>427.66699999999997</v>
      </c>
      <c r="G1096">
        <v>1119.96</v>
      </c>
      <c r="H1096">
        <v>224.33099999999999</v>
      </c>
      <c r="I1096">
        <v>233.87799999999999</v>
      </c>
      <c r="J1096">
        <v>579.60900000000004</v>
      </c>
      <c r="K1096">
        <v>7752.24</v>
      </c>
      <c r="L1096">
        <v>1.1443999999999999E-2</v>
      </c>
      <c r="M1096">
        <v>0.98101899999999997</v>
      </c>
      <c r="N1096">
        <v>0</v>
      </c>
      <c r="O1096" t="s">
        <v>43</v>
      </c>
    </row>
    <row r="1097" spans="1:15" x14ac:dyDescent="0.25">
      <c r="A1097" t="s">
        <v>42</v>
      </c>
      <c r="B1097">
        <v>9425.2000000000007</v>
      </c>
      <c r="C1097">
        <v>9374.23</v>
      </c>
      <c r="D1097">
        <v>9374.0300000000007</v>
      </c>
      <c r="E1097">
        <v>9364.6299999999992</v>
      </c>
      <c r="F1097">
        <v>427.51400000000001</v>
      </c>
      <c r="G1097">
        <v>1119.6300000000001</v>
      </c>
      <c r="H1097">
        <v>224.24199999999999</v>
      </c>
      <c r="I1097">
        <v>233.816</v>
      </c>
      <c r="J1097">
        <v>579.53300000000002</v>
      </c>
      <c r="K1097">
        <v>7758.29</v>
      </c>
      <c r="L1097">
        <v>1.3270799999999999E-2</v>
      </c>
      <c r="M1097">
        <v>0.99146900000000004</v>
      </c>
      <c r="N1097">
        <v>0</v>
      </c>
      <c r="O1097" t="s">
        <v>43</v>
      </c>
    </row>
    <row r="1098" spans="1:15" x14ac:dyDescent="0.25">
      <c r="A1098" t="s">
        <v>42</v>
      </c>
      <c r="B1098">
        <v>9420.68</v>
      </c>
      <c r="C1098">
        <v>9369.81</v>
      </c>
      <c r="D1098">
        <v>9369.61</v>
      </c>
      <c r="E1098">
        <v>9360.23</v>
      </c>
      <c r="F1098">
        <v>427.47800000000001</v>
      </c>
      <c r="G1098">
        <v>1120.32</v>
      </c>
      <c r="H1098">
        <v>224.73500000000001</v>
      </c>
      <c r="I1098">
        <v>233.84700000000001</v>
      </c>
      <c r="J1098">
        <v>579.822</v>
      </c>
      <c r="K1098">
        <v>7753.24</v>
      </c>
      <c r="L1098">
        <v>1.38131E-2</v>
      </c>
      <c r="M1098">
        <v>0.98100699999999996</v>
      </c>
      <c r="N1098">
        <v>0</v>
      </c>
      <c r="O1098" t="s">
        <v>43</v>
      </c>
    </row>
    <row r="1099" spans="1:15" x14ac:dyDescent="0.25">
      <c r="A1099" t="s">
        <v>42</v>
      </c>
      <c r="B1099">
        <v>9417.6299999999992</v>
      </c>
      <c r="C1099">
        <v>9366.85</v>
      </c>
      <c r="D1099">
        <v>9366.66</v>
      </c>
      <c r="E1099">
        <v>9357.2099999999991</v>
      </c>
      <c r="F1099">
        <v>427.08499999999998</v>
      </c>
      <c r="G1099">
        <v>1119.74</v>
      </c>
      <c r="H1099">
        <v>224.37700000000001</v>
      </c>
      <c r="I1099">
        <v>233.64</v>
      </c>
      <c r="J1099">
        <v>579.70699999999999</v>
      </c>
      <c r="K1099">
        <v>7751.23</v>
      </c>
      <c r="L1099">
        <v>1.3468300000000001E-2</v>
      </c>
      <c r="M1099">
        <v>0.98101000000000005</v>
      </c>
      <c r="N1099">
        <v>0</v>
      </c>
      <c r="O1099" t="s">
        <v>43</v>
      </c>
    </row>
    <row r="1100" spans="1:15" x14ac:dyDescent="0.25">
      <c r="A1100" t="s">
        <v>42</v>
      </c>
      <c r="B1100">
        <v>9414.51</v>
      </c>
      <c r="C1100">
        <v>9363.74</v>
      </c>
      <c r="D1100">
        <v>9363.5400000000009</v>
      </c>
      <c r="E1100">
        <v>9354.15</v>
      </c>
      <c r="F1100">
        <v>427.02300000000002</v>
      </c>
      <c r="G1100">
        <v>1119.78</v>
      </c>
      <c r="H1100">
        <v>224.10300000000001</v>
      </c>
      <c r="I1100">
        <v>233.798</v>
      </c>
      <c r="J1100">
        <v>579.86500000000001</v>
      </c>
      <c r="K1100">
        <v>7748.25</v>
      </c>
      <c r="L1100">
        <v>1.0907399999999999E-2</v>
      </c>
      <c r="M1100">
        <v>0.99349600000000005</v>
      </c>
      <c r="N1100">
        <v>0</v>
      </c>
      <c r="O1100" t="s">
        <v>43</v>
      </c>
    </row>
    <row r="1101" spans="1:15" x14ac:dyDescent="0.25">
      <c r="A1101" t="s">
        <v>42</v>
      </c>
      <c r="B1101">
        <v>9423.2199999999993</v>
      </c>
      <c r="C1101">
        <v>9372.36</v>
      </c>
      <c r="D1101">
        <v>9372.16</v>
      </c>
      <c r="E1101">
        <v>9362.76</v>
      </c>
      <c r="F1101">
        <v>427.22300000000001</v>
      </c>
      <c r="G1101">
        <v>1122.1199999999999</v>
      </c>
      <c r="H1101">
        <v>224.49299999999999</v>
      </c>
      <c r="I1101">
        <v>234</v>
      </c>
      <c r="J1101">
        <v>581.59</v>
      </c>
      <c r="K1101">
        <v>7754.23</v>
      </c>
      <c r="L1101">
        <v>1.0962100000000001E-2</v>
      </c>
      <c r="M1101">
        <v>0.98084199999999999</v>
      </c>
      <c r="N1101">
        <v>0</v>
      </c>
      <c r="O1101" t="s">
        <v>43</v>
      </c>
    </row>
    <row r="1102" spans="1:15" x14ac:dyDescent="0.25">
      <c r="A1102" t="s">
        <v>42</v>
      </c>
      <c r="B1102">
        <v>9423.89</v>
      </c>
      <c r="C1102">
        <v>9372.9699999999993</v>
      </c>
      <c r="D1102">
        <v>9372.7800000000007</v>
      </c>
      <c r="E1102">
        <v>9363.3799999999992</v>
      </c>
      <c r="F1102">
        <v>427.51600000000002</v>
      </c>
      <c r="G1102">
        <v>1121.44</v>
      </c>
      <c r="H1102">
        <v>224.232</v>
      </c>
      <c r="I1102">
        <v>233.90100000000001</v>
      </c>
      <c r="J1102">
        <v>581.33000000000004</v>
      </c>
      <c r="K1102">
        <v>7755.26</v>
      </c>
      <c r="L1102">
        <v>1.12481E-2</v>
      </c>
      <c r="M1102">
        <v>0.98101300000000002</v>
      </c>
      <c r="N1102">
        <v>0</v>
      </c>
      <c r="O1102" t="s">
        <v>43</v>
      </c>
    </row>
    <row r="1103" spans="1:15" x14ac:dyDescent="0.25">
      <c r="A1103" t="s">
        <v>42</v>
      </c>
      <c r="B1103">
        <v>9418.5400000000009</v>
      </c>
      <c r="C1103">
        <v>9367.6299999999992</v>
      </c>
      <c r="D1103">
        <v>9367.43</v>
      </c>
      <c r="E1103">
        <v>9358.02</v>
      </c>
      <c r="F1103">
        <v>427.197</v>
      </c>
      <c r="G1103">
        <v>1121.79</v>
      </c>
      <c r="H1103">
        <v>224.68299999999999</v>
      </c>
      <c r="I1103">
        <v>233.90199999999999</v>
      </c>
      <c r="J1103">
        <v>581.20899999999995</v>
      </c>
      <c r="K1103">
        <v>7749.93</v>
      </c>
      <c r="L1103">
        <v>1.1030999999999999E-2</v>
      </c>
      <c r="M1103">
        <v>0.98101899999999997</v>
      </c>
      <c r="N1103">
        <v>0</v>
      </c>
      <c r="O1103" t="s">
        <v>43</v>
      </c>
    </row>
    <row r="1104" spans="1:15" x14ac:dyDescent="0.25">
      <c r="A1104" t="s">
        <v>42</v>
      </c>
      <c r="B1104">
        <v>9426.08</v>
      </c>
      <c r="C1104">
        <v>9375.26</v>
      </c>
      <c r="D1104">
        <v>9375.06</v>
      </c>
      <c r="E1104">
        <v>9365.67</v>
      </c>
      <c r="F1104">
        <v>427.41</v>
      </c>
      <c r="G1104">
        <v>1121.73</v>
      </c>
      <c r="H1104">
        <v>224.679</v>
      </c>
      <c r="I1104">
        <v>233.83099999999999</v>
      </c>
      <c r="J1104">
        <v>581.16099999999994</v>
      </c>
      <c r="K1104">
        <v>7757.47</v>
      </c>
      <c r="L1104">
        <v>1.73321E-2</v>
      </c>
      <c r="M1104">
        <v>0.98099599999999998</v>
      </c>
      <c r="N1104">
        <v>0</v>
      </c>
      <c r="O1104" t="s">
        <v>43</v>
      </c>
    </row>
    <row r="1105" spans="1:25" x14ac:dyDescent="0.25">
      <c r="A1105" t="s">
        <v>42</v>
      </c>
      <c r="B1105">
        <v>9420</v>
      </c>
      <c r="C1105">
        <v>9369.14</v>
      </c>
      <c r="D1105">
        <v>9368.9500000000007</v>
      </c>
      <c r="E1105">
        <v>9359.5300000000007</v>
      </c>
      <c r="F1105">
        <v>427.04399999999998</v>
      </c>
      <c r="G1105">
        <v>1119.7</v>
      </c>
      <c r="H1105">
        <v>224.10599999999999</v>
      </c>
      <c r="I1105">
        <v>233.84399999999999</v>
      </c>
      <c r="J1105">
        <v>579.66899999999998</v>
      </c>
      <c r="K1105">
        <v>7753.61</v>
      </c>
      <c r="L1105">
        <v>1.3067E-2</v>
      </c>
      <c r="M1105">
        <v>0.98101300000000002</v>
      </c>
      <c r="N1105">
        <v>0</v>
      </c>
      <c r="O1105" t="s">
        <v>43</v>
      </c>
    </row>
    <row r="1106" spans="1:25" x14ac:dyDescent="0.25">
      <c r="A1106" t="s">
        <v>42</v>
      </c>
      <c r="B1106">
        <v>9422.82</v>
      </c>
      <c r="C1106">
        <v>9371.7099999999991</v>
      </c>
      <c r="D1106">
        <v>9371.52</v>
      </c>
      <c r="E1106">
        <v>9362.11</v>
      </c>
      <c r="F1106">
        <v>427.93700000000001</v>
      </c>
      <c r="G1106">
        <v>1119.79</v>
      </c>
      <c r="H1106">
        <v>223.99199999999999</v>
      </c>
      <c r="I1106">
        <v>233.86600000000001</v>
      </c>
      <c r="J1106">
        <v>580.03499999999997</v>
      </c>
      <c r="K1106">
        <v>7755.15</v>
      </c>
      <c r="L1106">
        <v>1.11599E-2</v>
      </c>
      <c r="M1106">
        <v>0.99171200000000004</v>
      </c>
      <c r="N1106">
        <v>0</v>
      </c>
      <c r="O1106" t="s">
        <v>43</v>
      </c>
    </row>
    <row r="1107" spans="1:25" x14ac:dyDescent="0.25">
      <c r="A1107" t="s">
        <v>42</v>
      </c>
      <c r="B1107">
        <v>9423.2999999999993</v>
      </c>
      <c r="C1107">
        <v>9372.26</v>
      </c>
      <c r="D1107">
        <v>9372.06</v>
      </c>
      <c r="E1107">
        <v>9362.66</v>
      </c>
      <c r="F1107">
        <v>426.88499999999999</v>
      </c>
      <c r="G1107">
        <v>1120.94</v>
      </c>
      <c r="H1107">
        <v>224.77</v>
      </c>
      <c r="I1107">
        <v>233.7</v>
      </c>
      <c r="J1107">
        <v>580.44399999999996</v>
      </c>
      <c r="K1107">
        <v>7755.7</v>
      </c>
      <c r="L1107">
        <v>1.11144E-2</v>
      </c>
      <c r="M1107">
        <v>0.98698799999999998</v>
      </c>
      <c r="N1107">
        <v>7</v>
      </c>
      <c r="O1107" t="s">
        <v>43</v>
      </c>
    </row>
    <row r="1108" spans="1:25" x14ac:dyDescent="0.25">
      <c r="A1108" t="s">
        <v>42</v>
      </c>
      <c r="B1108">
        <v>9427.4699999999993</v>
      </c>
      <c r="C1108">
        <v>9376.61</v>
      </c>
      <c r="D1108">
        <v>9376.41</v>
      </c>
      <c r="E1108">
        <v>9367</v>
      </c>
      <c r="F1108">
        <v>427.79700000000003</v>
      </c>
      <c r="G1108">
        <v>1121.1400000000001</v>
      </c>
      <c r="H1108">
        <v>224.42099999999999</v>
      </c>
      <c r="I1108">
        <v>233.99299999999999</v>
      </c>
      <c r="J1108">
        <v>580.62699999999995</v>
      </c>
      <c r="K1108">
        <v>7758.9</v>
      </c>
      <c r="L1108">
        <v>1.18125E-2</v>
      </c>
      <c r="M1108">
        <v>0.98101099999999997</v>
      </c>
      <c r="N1108">
        <v>0</v>
      </c>
      <c r="O1108" t="s">
        <v>43</v>
      </c>
    </row>
    <row r="1109" spans="1:25" x14ac:dyDescent="0.25">
      <c r="A1109" t="s">
        <v>42</v>
      </c>
      <c r="B1109">
        <v>9421.11</v>
      </c>
      <c r="C1109">
        <v>9370.1200000000008</v>
      </c>
      <c r="D1109">
        <v>9369.93</v>
      </c>
      <c r="E1109">
        <v>9360.52</v>
      </c>
      <c r="F1109">
        <v>427.39800000000002</v>
      </c>
      <c r="G1109">
        <v>1120.56</v>
      </c>
      <c r="H1109">
        <v>224.27</v>
      </c>
      <c r="I1109">
        <v>233.74299999999999</v>
      </c>
      <c r="J1109">
        <v>580.39200000000005</v>
      </c>
      <c r="K1109">
        <v>7753.51</v>
      </c>
      <c r="L1109">
        <v>1.11468E-2</v>
      </c>
      <c r="M1109">
        <v>0.98093300000000005</v>
      </c>
      <c r="N1109">
        <v>0</v>
      </c>
      <c r="O1109" t="s">
        <v>43</v>
      </c>
    </row>
    <row r="1110" spans="1:25" x14ac:dyDescent="0.25">
      <c r="A1110" t="s">
        <v>42</v>
      </c>
      <c r="B1110">
        <v>9417.4500000000007</v>
      </c>
      <c r="C1110">
        <v>9366.5300000000007</v>
      </c>
      <c r="D1110">
        <v>9366.34</v>
      </c>
      <c r="E1110">
        <v>9356.9500000000007</v>
      </c>
      <c r="F1110">
        <v>427.779</v>
      </c>
      <c r="G1110">
        <v>1120.28</v>
      </c>
      <c r="H1110">
        <v>224.24600000000001</v>
      </c>
      <c r="I1110">
        <v>234.01400000000001</v>
      </c>
      <c r="J1110">
        <v>580.03300000000002</v>
      </c>
      <c r="K1110">
        <v>7749.7</v>
      </c>
      <c r="L1110">
        <v>1.08574E-2</v>
      </c>
      <c r="M1110">
        <v>0.98101899999999997</v>
      </c>
      <c r="N1110">
        <v>0</v>
      </c>
      <c r="O1110" t="s">
        <v>43</v>
      </c>
    </row>
    <row r="1111" spans="1:25" x14ac:dyDescent="0.25">
      <c r="A1111" t="s">
        <v>42</v>
      </c>
      <c r="B1111">
        <v>9418.23</v>
      </c>
      <c r="C1111">
        <v>9367.2999999999993</v>
      </c>
      <c r="D1111">
        <v>9367.1</v>
      </c>
      <c r="E1111">
        <v>9357.69</v>
      </c>
      <c r="F1111">
        <v>426.85399999999998</v>
      </c>
      <c r="G1111">
        <v>1120.0899999999999</v>
      </c>
      <c r="H1111">
        <v>224.87799999999999</v>
      </c>
      <c r="I1111">
        <v>233.69</v>
      </c>
      <c r="J1111">
        <v>579.48099999999999</v>
      </c>
      <c r="K1111">
        <v>7751.65</v>
      </c>
      <c r="L1111">
        <v>2.4964E-2</v>
      </c>
      <c r="M1111">
        <v>0.98083900000000002</v>
      </c>
      <c r="N1111">
        <v>0</v>
      </c>
      <c r="O1111" t="s">
        <v>43</v>
      </c>
    </row>
    <row r="1112" spans="1:25" x14ac:dyDescent="0.25">
      <c r="A1112" t="s">
        <v>42</v>
      </c>
      <c r="B1112">
        <v>9426.68</v>
      </c>
      <c r="C1112">
        <v>9375.66</v>
      </c>
      <c r="D1112">
        <v>9375.4599999999991</v>
      </c>
      <c r="E1112">
        <v>9366.0499999999993</v>
      </c>
      <c r="F1112">
        <v>427.89499999999998</v>
      </c>
      <c r="G1112">
        <v>1120.3</v>
      </c>
      <c r="H1112">
        <v>224.46600000000001</v>
      </c>
      <c r="I1112">
        <v>233.99100000000001</v>
      </c>
      <c r="J1112">
        <v>579.77099999999996</v>
      </c>
      <c r="K1112">
        <v>7758.73</v>
      </c>
      <c r="L1112">
        <v>1.9946999999999999E-2</v>
      </c>
      <c r="M1112">
        <v>0.99224199999999996</v>
      </c>
      <c r="N1112">
        <v>0</v>
      </c>
      <c r="O1112" t="s">
        <v>43</v>
      </c>
    </row>
    <row r="1113" spans="1:25" x14ac:dyDescent="0.25">
      <c r="A1113" t="s">
        <v>42</v>
      </c>
      <c r="B1113">
        <v>9421.1299999999992</v>
      </c>
      <c r="C1113">
        <v>9370.2900000000009</v>
      </c>
      <c r="D1113">
        <v>9370.09</v>
      </c>
      <c r="E1113">
        <v>9360.6299999999992</v>
      </c>
      <c r="F1113">
        <v>427.80799999999999</v>
      </c>
      <c r="G1113">
        <v>1120.3599999999999</v>
      </c>
      <c r="H1113">
        <v>224.595</v>
      </c>
      <c r="I1113">
        <v>233.79499999999999</v>
      </c>
      <c r="J1113">
        <v>579.91300000000001</v>
      </c>
      <c r="K1113">
        <v>7753.31</v>
      </c>
      <c r="L1113">
        <v>1.0874699999999999E-2</v>
      </c>
      <c r="M1113">
        <v>0.98605600000000004</v>
      </c>
      <c r="N1113">
        <v>0</v>
      </c>
      <c r="O1113" t="s">
        <v>43</v>
      </c>
    </row>
    <row r="1114" spans="1:25" x14ac:dyDescent="0.25">
      <c r="A1114" t="s">
        <v>42</v>
      </c>
      <c r="B1114">
        <v>9420.48</v>
      </c>
      <c r="C1114">
        <v>9369.56</v>
      </c>
      <c r="D1114">
        <v>9369.3700000000008</v>
      </c>
      <c r="E1114">
        <v>9359.99</v>
      </c>
      <c r="F1114">
        <v>427.25700000000001</v>
      </c>
      <c r="G1114">
        <v>1119.75</v>
      </c>
      <c r="H1114">
        <v>224.27799999999999</v>
      </c>
      <c r="I1114">
        <v>233.89099999999999</v>
      </c>
      <c r="J1114">
        <v>579.53</v>
      </c>
      <c r="K1114">
        <v>7753.86</v>
      </c>
      <c r="L1114">
        <v>1.0865E-2</v>
      </c>
      <c r="M1114">
        <v>0.98101300000000002</v>
      </c>
      <c r="N1114">
        <v>0</v>
      </c>
      <c r="O1114" t="s">
        <v>43</v>
      </c>
    </row>
    <row r="1115" spans="1:25" x14ac:dyDescent="0.25">
      <c r="A1115" t="s">
        <v>42</v>
      </c>
      <c r="B1115">
        <v>9425.16</v>
      </c>
      <c r="C1115">
        <v>9374.27</v>
      </c>
      <c r="D1115">
        <v>9374.07</v>
      </c>
      <c r="E1115">
        <v>9364.66</v>
      </c>
      <c r="F1115">
        <v>427.65800000000002</v>
      </c>
      <c r="G1115">
        <v>1121.8</v>
      </c>
      <c r="H1115">
        <v>224.71199999999999</v>
      </c>
      <c r="I1115">
        <v>233.874</v>
      </c>
      <c r="J1115">
        <v>581.04</v>
      </c>
      <c r="K1115">
        <v>7756.11</v>
      </c>
      <c r="L1115">
        <v>1.1413400000000001E-2</v>
      </c>
      <c r="M1115">
        <v>0.98100500000000002</v>
      </c>
      <c r="N1115">
        <v>0</v>
      </c>
      <c r="O1115" t="s">
        <v>43</v>
      </c>
    </row>
    <row r="1116" spans="1:25" x14ac:dyDescent="0.25">
      <c r="A1116" t="s">
        <v>42</v>
      </c>
      <c r="B1116">
        <v>9418.4500000000007</v>
      </c>
      <c r="C1116">
        <v>9367.5</v>
      </c>
      <c r="D1116">
        <v>9367.2999999999993</v>
      </c>
      <c r="E1116">
        <v>9357.91</v>
      </c>
      <c r="F1116">
        <v>427.67099999999999</v>
      </c>
      <c r="G1116">
        <v>1122.51</v>
      </c>
      <c r="H1116">
        <v>224.96100000000001</v>
      </c>
      <c r="I1116">
        <v>233.76400000000001</v>
      </c>
      <c r="J1116">
        <v>581.78300000000002</v>
      </c>
      <c r="K1116">
        <v>7748.52</v>
      </c>
      <c r="L1116">
        <v>1.5076900000000001E-2</v>
      </c>
      <c r="M1116">
        <v>0.98099199999999998</v>
      </c>
      <c r="N1116">
        <v>0</v>
      </c>
      <c r="O1116" t="s">
        <v>43</v>
      </c>
    </row>
    <row r="1117" spans="1:25" x14ac:dyDescent="0.25">
      <c r="A1117" t="s">
        <v>42</v>
      </c>
      <c r="B1117">
        <v>9423.23</v>
      </c>
      <c r="C1117">
        <v>9372.15</v>
      </c>
      <c r="D1117">
        <v>9371.9599999999991</v>
      </c>
      <c r="E1117">
        <v>9362.5499999999993</v>
      </c>
      <c r="F1117">
        <v>427.04700000000003</v>
      </c>
      <c r="G1117">
        <v>1119.97</v>
      </c>
      <c r="H1117">
        <v>224.39599999999999</v>
      </c>
      <c r="I1117">
        <v>233.803</v>
      </c>
      <c r="J1117">
        <v>579.83399999999995</v>
      </c>
      <c r="K1117">
        <v>7756.42</v>
      </c>
      <c r="L1117">
        <v>1.0887300000000001E-2</v>
      </c>
      <c r="M1117">
        <v>0.99151199999999995</v>
      </c>
      <c r="N1117">
        <v>0</v>
      </c>
      <c r="O1117" t="s">
        <v>43</v>
      </c>
    </row>
    <row r="1118" spans="1:25" x14ac:dyDescent="0.25">
      <c r="A1118" t="s">
        <v>42</v>
      </c>
      <c r="B1118">
        <v>9420.83</v>
      </c>
      <c r="C1118">
        <v>9369.68</v>
      </c>
      <c r="D1118">
        <v>9369.49</v>
      </c>
      <c r="E1118">
        <v>9360.1</v>
      </c>
      <c r="F1118">
        <v>427.685</v>
      </c>
      <c r="G1118">
        <v>1120.52</v>
      </c>
      <c r="H1118">
        <v>224.339</v>
      </c>
      <c r="I1118">
        <v>233.738</v>
      </c>
      <c r="J1118">
        <v>580.45699999999999</v>
      </c>
      <c r="K1118">
        <v>7752.76</v>
      </c>
      <c r="L1118">
        <v>1.08912E-2</v>
      </c>
      <c r="M1118">
        <v>0.995089</v>
      </c>
      <c r="N1118">
        <v>0</v>
      </c>
      <c r="O1118" t="s">
        <v>43</v>
      </c>
    </row>
    <row r="1119" spans="1:25" x14ac:dyDescent="0.25">
      <c r="A1119" t="s">
        <v>42</v>
      </c>
      <c r="B1119">
        <v>9420.4599999999991</v>
      </c>
      <c r="C1119">
        <v>9369.5499999999993</v>
      </c>
      <c r="D1119">
        <v>9369.36</v>
      </c>
      <c r="E1119">
        <v>9359.9500000000007</v>
      </c>
      <c r="F1119">
        <v>426.91199999999998</v>
      </c>
      <c r="G1119">
        <v>1120.96</v>
      </c>
      <c r="H1119">
        <v>224.65899999999999</v>
      </c>
      <c r="I1119">
        <v>233.85599999999999</v>
      </c>
      <c r="J1119">
        <v>580.48400000000004</v>
      </c>
      <c r="K1119">
        <v>7752.82</v>
      </c>
      <c r="L1119">
        <v>1.20401E-2</v>
      </c>
      <c r="M1119">
        <v>0.981012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9422.31</v>
      </c>
      <c r="C1120">
        <v>9371.39</v>
      </c>
      <c r="D1120">
        <v>9371.2000000000007</v>
      </c>
      <c r="E1120">
        <v>9361.77</v>
      </c>
      <c r="F1120">
        <v>427.68200000000002</v>
      </c>
      <c r="G1120">
        <v>1120.99</v>
      </c>
      <c r="H1120">
        <v>224.24</v>
      </c>
      <c r="I1120">
        <v>233.81100000000001</v>
      </c>
      <c r="J1120">
        <v>580.91200000000003</v>
      </c>
      <c r="K1120">
        <v>7753.96</v>
      </c>
      <c r="L1120">
        <v>2.0960199999999998E-2</v>
      </c>
      <c r="M1120">
        <v>0.98101899999999997</v>
      </c>
      <c r="N1120">
        <v>0</v>
      </c>
      <c r="O1120" t="s">
        <v>43</v>
      </c>
      <c r="R1120">
        <f>AVERAGE(B1071:B1120)</f>
        <v>9420.9589999999989</v>
      </c>
      <c r="S1120">
        <f>AVERAGE(C1071:C1120)</f>
        <v>9370.0815999999995</v>
      </c>
      <c r="U1120">
        <f>_xlfn.VAR.P(B1071:B1120)</f>
        <v>13.098440999999523</v>
      </c>
      <c r="V1120">
        <f>_xlfn.VAR.P(C1071:C1120)</f>
        <v>12.866641440000219</v>
      </c>
      <c r="X1120">
        <f>1.96*SQRT(U1120)/50</f>
        <v>0.14187173213237114</v>
      </c>
      <c r="Y1120">
        <f>1.96*SQRT(V1120)/50</f>
        <v>0.14061079582436739</v>
      </c>
    </row>
    <row r="1121" spans="1:14" x14ac:dyDescent="0.25">
      <c r="A1121" t="s">
        <v>44</v>
      </c>
      <c r="B1121">
        <v>471059.82962500001</v>
      </c>
      <c r="C1121" t="s">
        <v>37</v>
      </c>
    </row>
    <row r="1122" spans="1:14" x14ac:dyDescent="0.25">
      <c r="A1122" t="s">
        <v>45</v>
      </c>
      <c r="B1122">
        <v>8924.9699999999993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2.5145799999999999E-2</v>
      </c>
      <c r="L1122">
        <v>0.98101300000000002</v>
      </c>
      <c r="M1122">
        <v>0</v>
      </c>
      <c r="N1122" t="s">
        <v>43</v>
      </c>
    </row>
    <row r="1123" spans="1:14" x14ac:dyDescent="0.25">
      <c r="A1123" t="s">
        <v>45</v>
      </c>
      <c r="B1123">
        <v>8922.69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1.0889299999999999E-2</v>
      </c>
      <c r="L1123">
        <v>0.981012</v>
      </c>
      <c r="M1123">
        <v>0</v>
      </c>
      <c r="N1123" t="s">
        <v>43</v>
      </c>
    </row>
    <row r="1124" spans="1:14" x14ac:dyDescent="0.25">
      <c r="A1124" t="s">
        <v>45</v>
      </c>
      <c r="B1124">
        <v>8934.4599999999991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1.9459299999999999E-2</v>
      </c>
      <c r="L1124">
        <v>0.98099099999999995</v>
      </c>
      <c r="M1124">
        <v>0</v>
      </c>
      <c r="N1124" t="s">
        <v>43</v>
      </c>
    </row>
    <row r="1125" spans="1:14" x14ac:dyDescent="0.25">
      <c r="A1125" t="s">
        <v>45</v>
      </c>
      <c r="B1125">
        <v>8920.66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1.1076300000000001E-2</v>
      </c>
      <c r="L1125">
        <v>0.98092199999999996</v>
      </c>
      <c r="M1125">
        <v>0</v>
      </c>
      <c r="N1125" t="s">
        <v>43</v>
      </c>
    </row>
    <row r="1126" spans="1:14" x14ac:dyDescent="0.25">
      <c r="A1126" t="s">
        <v>45</v>
      </c>
      <c r="B1126">
        <v>8917.56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1.09829E-2</v>
      </c>
      <c r="L1126">
        <v>0.98101400000000005</v>
      </c>
      <c r="M1126">
        <v>0</v>
      </c>
      <c r="N1126" t="s">
        <v>43</v>
      </c>
    </row>
    <row r="1127" spans="1:14" x14ac:dyDescent="0.25">
      <c r="A1127" t="s">
        <v>45</v>
      </c>
      <c r="B1127">
        <v>8928.58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1.1396E-2</v>
      </c>
      <c r="L1127">
        <v>0.981016</v>
      </c>
      <c r="M1127">
        <v>0</v>
      </c>
      <c r="N1127" t="s">
        <v>43</v>
      </c>
    </row>
    <row r="1128" spans="1:14" x14ac:dyDescent="0.25">
      <c r="A1128" t="s">
        <v>45</v>
      </c>
      <c r="B1128">
        <v>8926.66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1.0892499999999999E-2</v>
      </c>
      <c r="L1128">
        <v>0.98101899999999997</v>
      </c>
      <c r="M1128">
        <v>0</v>
      </c>
      <c r="N1128" t="s">
        <v>43</v>
      </c>
    </row>
    <row r="1129" spans="1:14" x14ac:dyDescent="0.25">
      <c r="A1129" t="s">
        <v>45</v>
      </c>
      <c r="B1129">
        <v>8931.68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1.2062099999999999E-2</v>
      </c>
      <c r="L1129">
        <v>0.98101899999999997</v>
      </c>
      <c r="M1129">
        <v>0</v>
      </c>
      <c r="N1129" t="s">
        <v>43</v>
      </c>
    </row>
    <row r="1130" spans="1:14" x14ac:dyDescent="0.25">
      <c r="A1130" t="s">
        <v>45</v>
      </c>
      <c r="B1130">
        <v>8936.35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1.08719E-2</v>
      </c>
      <c r="L1130">
        <v>0.98101700000000003</v>
      </c>
      <c r="M1130">
        <v>0</v>
      </c>
      <c r="N1130" t="s">
        <v>43</v>
      </c>
    </row>
    <row r="1131" spans="1:14" x14ac:dyDescent="0.25">
      <c r="A1131" t="s">
        <v>45</v>
      </c>
      <c r="B1131">
        <v>8928.0300000000007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1.1441399999999999E-2</v>
      </c>
      <c r="L1131">
        <v>0.981016</v>
      </c>
      <c r="M1131">
        <v>0</v>
      </c>
      <c r="N1131" t="s">
        <v>43</v>
      </c>
    </row>
    <row r="1132" spans="1:14" x14ac:dyDescent="0.25">
      <c r="A1132" t="s">
        <v>45</v>
      </c>
      <c r="B1132">
        <v>8929.2800000000007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1.23613E-2</v>
      </c>
      <c r="L1132">
        <v>0.98099899999999995</v>
      </c>
      <c r="M1132">
        <v>0</v>
      </c>
      <c r="N1132" t="s">
        <v>43</v>
      </c>
    </row>
    <row r="1133" spans="1:14" x14ac:dyDescent="0.25">
      <c r="A1133" t="s">
        <v>45</v>
      </c>
      <c r="B1133">
        <v>8924.27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1.20684E-2</v>
      </c>
      <c r="L1133">
        <v>0.98260499999999995</v>
      </c>
      <c r="M1133">
        <v>0</v>
      </c>
      <c r="N1133" t="s">
        <v>43</v>
      </c>
    </row>
    <row r="1134" spans="1:14" x14ac:dyDescent="0.25">
      <c r="A1134" t="s">
        <v>45</v>
      </c>
      <c r="B1134">
        <v>8932.4500000000007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1.2385999999999999E-2</v>
      </c>
      <c r="L1134">
        <v>0.98099400000000003</v>
      </c>
      <c r="M1134">
        <v>0</v>
      </c>
      <c r="N1134" t="s">
        <v>43</v>
      </c>
    </row>
    <row r="1135" spans="1:14" x14ac:dyDescent="0.25">
      <c r="A1135" t="s">
        <v>45</v>
      </c>
      <c r="B1135">
        <v>8927.2800000000007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1.08609E-2</v>
      </c>
      <c r="L1135">
        <v>0.99233899999999997</v>
      </c>
      <c r="M1135">
        <v>0</v>
      </c>
      <c r="N1135" t="s">
        <v>43</v>
      </c>
    </row>
    <row r="1136" spans="1:14" x14ac:dyDescent="0.25">
      <c r="A1136" t="s">
        <v>45</v>
      </c>
      <c r="B1136">
        <v>8923.1299999999992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1.163E-2</v>
      </c>
      <c r="L1136">
        <v>0.98101700000000003</v>
      </c>
      <c r="M1136">
        <v>0</v>
      </c>
      <c r="N1136" t="s">
        <v>43</v>
      </c>
    </row>
    <row r="1137" spans="1:14" x14ac:dyDescent="0.25">
      <c r="A1137" t="s">
        <v>45</v>
      </c>
      <c r="B1137">
        <v>8926.5499999999993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1.0953600000000001E-2</v>
      </c>
      <c r="L1137">
        <v>0.98101899999999997</v>
      </c>
      <c r="M1137">
        <v>0</v>
      </c>
      <c r="N1137" t="s">
        <v>43</v>
      </c>
    </row>
    <row r="1138" spans="1:14" x14ac:dyDescent="0.25">
      <c r="A1138" t="s">
        <v>45</v>
      </c>
      <c r="B1138">
        <v>8927.9500000000007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1.0908899999999999E-2</v>
      </c>
      <c r="L1138">
        <v>0.98099899999999995</v>
      </c>
      <c r="M1138">
        <v>0</v>
      </c>
      <c r="N1138" t="s">
        <v>43</v>
      </c>
    </row>
    <row r="1139" spans="1:14" x14ac:dyDescent="0.25">
      <c r="A1139" t="s">
        <v>45</v>
      </c>
      <c r="B1139">
        <v>8926.74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1.0858100000000001E-2</v>
      </c>
      <c r="L1139">
        <v>0.98101300000000002</v>
      </c>
      <c r="M1139">
        <v>92</v>
      </c>
      <c r="N1139" t="s">
        <v>43</v>
      </c>
    </row>
    <row r="1140" spans="1:14" x14ac:dyDescent="0.25">
      <c r="A1140" t="s">
        <v>45</v>
      </c>
      <c r="B1140">
        <v>8924.25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1.2196E-2</v>
      </c>
      <c r="L1140">
        <v>0.98101899999999997</v>
      </c>
      <c r="M1140">
        <v>0</v>
      </c>
      <c r="N1140" t="s">
        <v>43</v>
      </c>
    </row>
    <row r="1141" spans="1:14" x14ac:dyDescent="0.25">
      <c r="A1141" t="s">
        <v>45</v>
      </c>
      <c r="B1141">
        <v>8931.94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1.7672199999999999E-2</v>
      </c>
      <c r="L1141">
        <v>0.980827</v>
      </c>
      <c r="M1141">
        <v>0</v>
      </c>
      <c r="N1141" t="s">
        <v>43</v>
      </c>
    </row>
    <row r="1142" spans="1:14" x14ac:dyDescent="0.25">
      <c r="A1142" t="s">
        <v>45</v>
      </c>
      <c r="B1142">
        <v>8925.06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1.1457999999999999E-2</v>
      </c>
      <c r="L1142">
        <v>0.99509800000000004</v>
      </c>
      <c r="M1142">
        <v>0</v>
      </c>
      <c r="N1142" t="s">
        <v>43</v>
      </c>
    </row>
    <row r="1143" spans="1:14" x14ac:dyDescent="0.25">
      <c r="A1143" t="s">
        <v>45</v>
      </c>
      <c r="B1143">
        <v>8922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1.08573E-2</v>
      </c>
      <c r="L1143">
        <v>0.98031299999999999</v>
      </c>
      <c r="M1143">
        <v>0</v>
      </c>
      <c r="N1143" t="s">
        <v>43</v>
      </c>
    </row>
    <row r="1144" spans="1:14" x14ac:dyDescent="0.25">
      <c r="A1144" t="s">
        <v>45</v>
      </c>
      <c r="B1144">
        <v>8929.26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2.9040799999999999E-2</v>
      </c>
      <c r="L1144">
        <v>0.983815</v>
      </c>
      <c r="M1144">
        <v>0</v>
      </c>
      <c r="N1144" t="s">
        <v>43</v>
      </c>
    </row>
    <row r="1145" spans="1:14" x14ac:dyDescent="0.25">
      <c r="A1145" t="s">
        <v>45</v>
      </c>
      <c r="B1145">
        <v>8931.2099999999991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1.8220500000000001E-2</v>
      </c>
      <c r="L1145">
        <v>0.990568</v>
      </c>
      <c r="M1145">
        <v>0</v>
      </c>
      <c r="N1145" t="s">
        <v>43</v>
      </c>
    </row>
    <row r="1146" spans="1:14" x14ac:dyDescent="0.25">
      <c r="A1146" t="s">
        <v>45</v>
      </c>
      <c r="B1146">
        <v>8928.32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1.5572300000000001E-2</v>
      </c>
      <c r="L1146">
        <v>0.98069600000000001</v>
      </c>
      <c r="M1146">
        <v>0</v>
      </c>
      <c r="N1146" t="s">
        <v>43</v>
      </c>
    </row>
    <row r="1147" spans="1:14" x14ac:dyDescent="0.25">
      <c r="A1147" t="s">
        <v>45</v>
      </c>
      <c r="B1147">
        <v>8930.94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1.22205E-2</v>
      </c>
      <c r="L1147">
        <v>0.98101700000000003</v>
      </c>
      <c r="M1147">
        <v>0</v>
      </c>
      <c r="N1147" t="s">
        <v>43</v>
      </c>
    </row>
    <row r="1148" spans="1:14" x14ac:dyDescent="0.25">
      <c r="A1148" t="s">
        <v>45</v>
      </c>
      <c r="B1148">
        <v>8935.34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1.14839E-2</v>
      </c>
      <c r="L1148">
        <v>0.98089300000000001</v>
      </c>
      <c r="M1148">
        <v>0</v>
      </c>
      <c r="N1148" t="s">
        <v>43</v>
      </c>
    </row>
    <row r="1149" spans="1:14" x14ac:dyDescent="0.25">
      <c r="A1149" t="s">
        <v>45</v>
      </c>
      <c r="B1149">
        <v>8925.84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1.22717E-2</v>
      </c>
      <c r="L1149">
        <v>0.98101799999999995</v>
      </c>
      <c r="M1149">
        <v>0</v>
      </c>
      <c r="N1149" t="s">
        <v>43</v>
      </c>
    </row>
    <row r="1150" spans="1:14" x14ac:dyDescent="0.25">
      <c r="A1150" t="s">
        <v>45</v>
      </c>
      <c r="B1150">
        <v>8932.75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1.08582E-2</v>
      </c>
      <c r="L1150">
        <v>0.981016</v>
      </c>
      <c r="M1150">
        <v>0</v>
      </c>
      <c r="N1150" t="s">
        <v>43</v>
      </c>
    </row>
    <row r="1151" spans="1:14" x14ac:dyDescent="0.25">
      <c r="A1151" t="s">
        <v>45</v>
      </c>
      <c r="B1151">
        <v>8933.83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1.5210700000000001E-2</v>
      </c>
      <c r="L1151">
        <v>0.98099700000000001</v>
      </c>
      <c r="M1151">
        <v>0</v>
      </c>
      <c r="N1151" t="s">
        <v>43</v>
      </c>
    </row>
    <row r="1152" spans="1:14" x14ac:dyDescent="0.25">
      <c r="A1152" t="s">
        <v>45</v>
      </c>
      <c r="B1152">
        <v>8930.7800000000007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1.27581E-2</v>
      </c>
      <c r="L1152">
        <v>0.98101899999999997</v>
      </c>
      <c r="M1152">
        <v>0</v>
      </c>
      <c r="N1152" t="s">
        <v>43</v>
      </c>
    </row>
    <row r="1153" spans="1:14" x14ac:dyDescent="0.25">
      <c r="A1153" t="s">
        <v>45</v>
      </c>
      <c r="B1153">
        <v>8929.17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1.1019899999999999E-2</v>
      </c>
      <c r="L1153">
        <v>0.98498399999999997</v>
      </c>
      <c r="M1153">
        <v>0</v>
      </c>
      <c r="N1153" t="s">
        <v>43</v>
      </c>
    </row>
    <row r="1154" spans="1:14" x14ac:dyDescent="0.25">
      <c r="A1154" t="s">
        <v>45</v>
      </c>
      <c r="B1154">
        <v>8928.25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1.0885300000000001E-2</v>
      </c>
      <c r="L1154">
        <v>0.981016</v>
      </c>
      <c r="M1154">
        <v>0</v>
      </c>
      <c r="N1154" t="s">
        <v>43</v>
      </c>
    </row>
    <row r="1155" spans="1:14" x14ac:dyDescent="0.25">
      <c r="A1155" t="s">
        <v>45</v>
      </c>
      <c r="B1155">
        <v>8931.5499999999993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1.36472E-2</v>
      </c>
      <c r="L1155">
        <v>0.98100500000000002</v>
      </c>
      <c r="M1155">
        <v>0</v>
      </c>
      <c r="N1155" t="s">
        <v>43</v>
      </c>
    </row>
    <row r="1156" spans="1:14" x14ac:dyDescent="0.25">
      <c r="A1156" t="s">
        <v>45</v>
      </c>
      <c r="B1156">
        <v>8929.23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1.21464E-2</v>
      </c>
      <c r="L1156">
        <v>0.98100100000000001</v>
      </c>
      <c r="M1156">
        <v>241</v>
      </c>
      <c r="N1156" t="s">
        <v>43</v>
      </c>
    </row>
    <row r="1157" spans="1:14" x14ac:dyDescent="0.25">
      <c r="A1157" t="s">
        <v>45</v>
      </c>
      <c r="B1157">
        <v>8930.1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1.09719E-2</v>
      </c>
      <c r="L1157">
        <v>0.98098700000000005</v>
      </c>
      <c r="M1157">
        <v>0</v>
      </c>
      <c r="N1157" t="s">
        <v>43</v>
      </c>
    </row>
    <row r="1158" spans="1:14" x14ac:dyDescent="0.25">
      <c r="A1158" t="s">
        <v>45</v>
      </c>
      <c r="B1158">
        <v>8929.49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1.11501E-2</v>
      </c>
      <c r="L1158">
        <v>0.98873299999999997</v>
      </c>
      <c r="M1158">
        <v>0</v>
      </c>
      <c r="N1158" t="s">
        <v>43</v>
      </c>
    </row>
    <row r="1159" spans="1:14" x14ac:dyDescent="0.25">
      <c r="A1159" t="s">
        <v>45</v>
      </c>
      <c r="B1159">
        <v>8930.5499999999993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1.0881699999999999E-2</v>
      </c>
      <c r="L1159">
        <v>0.98100399999999999</v>
      </c>
      <c r="M1159">
        <v>0</v>
      </c>
      <c r="N1159" t="s">
        <v>43</v>
      </c>
    </row>
    <row r="1160" spans="1:14" x14ac:dyDescent="0.25">
      <c r="A1160" t="s">
        <v>45</v>
      </c>
      <c r="B1160">
        <v>8932.51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1.1699899999999999E-2</v>
      </c>
      <c r="L1160">
        <v>0.98100600000000004</v>
      </c>
      <c r="M1160">
        <v>35</v>
      </c>
      <c r="N1160" t="s">
        <v>43</v>
      </c>
    </row>
    <row r="1161" spans="1:14" x14ac:dyDescent="0.25">
      <c r="A1161" t="s">
        <v>45</v>
      </c>
      <c r="B1161">
        <v>8927.51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1.1786400000000001E-2</v>
      </c>
      <c r="L1161">
        <v>0.98101899999999997</v>
      </c>
      <c r="M1161">
        <v>0</v>
      </c>
      <c r="N1161" t="s">
        <v>43</v>
      </c>
    </row>
    <row r="1162" spans="1:14" x14ac:dyDescent="0.25">
      <c r="A1162" t="s">
        <v>45</v>
      </c>
      <c r="B1162">
        <v>8920.42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1.0856899999999999E-2</v>
      </c>
      <c r="L1162">
        <v>0.98099400000000003</v>
      </c>
      <c r="M1162">
        <v>0</v>
      </c>
      <c r="N1162" t="s">
        <v>43</v>
      </c>
    </row>
    <row r="1163" spans="1:14" x14ac:dyDescent="0.25">
      <c r="A1163" t="s">
        <v>45</v>
      </c>
      <c r="B1163">
        <v>8922.4599999999991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1.13531E-2</v>
      </c>
      <c r="L1163">
        <v>0.98101499999999997</v>
      </c>
      <c r="M1163">
        <v>0</v>
      </c>
      <c r="N1163" t="s">
        <v>43</v>
      </c>
    </row>
    <row r="1164" spans="1:14" x14ac:dyDescent="0.25">
      <c r="A1164" t="s">
        <v>45</v>
      </c>
      <c r="B1164">
        <v>8921.8700000000008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2.2320599999999999E-2</v>
      </c>
      <c r="L1164">
        <v>0.98063900000000004</v>
      </c>
      <c r="M1164">
        <v>0</v>
      </c>
      <c r="N1164" t="s">
        <v>43</v>
      </c>
    </row>
    <row r="1165" spans="1:14" x14ac:dyDescent="0.25">
      <c r="A1165" t="s">
        <v>45</v>
      </c>
      <c r="B1165">
        <v>8940.73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1.08767E-2</v>
      </c>
      <c r="L1165">
        <v>0.98101899999999997</v>
      </c>
      <c r="M1165">
        <v>0</v>
      </c>
      <c r="N1165" t="s">
        <v>43</v>
      </c>
    </row>
    <row r="1166" spans="1:14" x14ac:dyDescent="0.25">
      <c r="A1166" t="s">
        <v>45</v>
      </c>
      <c r="B1166">
        <v>8931.18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1.10423E-2</v>
      </c>
      <c r="L1166">
        <v>0.98100100000000001</v>
      </c>
      <c r="M1166">
        <v>0</v>
      </c>
      <c r="N1166" t="s">
        <v>43</v>
      </c>
    </row>
    <row r="1167" spans="1:14" x14ac:dyDescent="0.25">
      <c r="A1167" t="s">
        <v>45</v>
      </c>
      <c r="B1167">
        <v>8928.18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1.1722700000000001E-2</v>
      </c>
      <c r="L1167">
        <v>0.98101899999999997</v>
      </c>
      <c r="M1167">
        <v>0</v>
      </c>
      <c r="N1167" t="s">
        <v>43</v>
      </c>
    </row>
    <row r="1168" spans="1:14" x14ac:dyDescent="0.25">
      <c r="A1168" t="s">
        <v>45</v>
      </c>
      <c r="B1168">
        <v>8930.41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1.1146E-2</v>
      </c>
      <c r="L1168">
        <v>0.98165599999999997</v>
      </c>
      <c r="M1168">
        <v>0</v>
      </c>
      <c r="N1168" t="s">
        <v>43</v>
      </c>
    </row>
    <row r="1169" spans="1:25" x14ac:dyDescent="0.25">
      <c r="A1169" t="s">
        <v>45</v>
      </c>
      <c r="B1169">
        <v>8925.02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1.2328199999999999E-2</v>
      </c>
      <c r="L1169">
        <v>0.98099499999999995</v>
      </c>
      <c r="M1169">
        <v>0</v>
      </c>
      <c r="N1169" t="s">
        <v>43</v>
      </c>
    </row>
    <row r="1170" spans="1:25" x14ac:dyDescent="0.25">
      <c r="A1170" t="s">
        <v>45</v>
      </c>
      <c r="B1170">
        <v>8927.41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1.09339E-2</v>
      </c>
      <c r="L1170">
        <v>0.98101899999999997</v>
      </c>
      <c r="M1170">
        <v>0</v>
      </c>
      <c r="N1170" t="s">
        <v>43</v>
      </c>
    </row>
    <row r="1171" spans="1:25" x14ac:dyDescent="0.25">
      <c r="A1171" t="s">
        <v>45</v>
      </c>
      <c r="B1171">
        <v>8926.67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1.26555E-2</v>
      </c>
      <c r="L1171">
        <v>0.98038199999999998</v>
      </c>
      <c r="M1171">
        <v>0</v>
      </c>
      <c r="N1171" t="s">
        <v>43</v>
      </c>
    </row>
    <row r="1172" spans="1:25" x14ac:dyDescent="0.25">
      <c r="A1172" t="s">
        <v>45</v>
      </c>
      <c r="B1172">
        <v>8929.74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1.0857199999999999E-2</v>
      </c>
      <c r="L1172">
        <v>0.98100600000000004</v>
      </c>
      <c r="M1172">
        <v>0</v>
      </c>
      <c r="N1172" t="s">
        <v>43</v>
      </c>
    </row>
    <row r="1173" spans="1:25" x14ac:dyDescent="0.25">
      <c r="A1173" t="s">
        <v>45</v>
      </c>
      <c r="B1173">
        <v>8930.94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1.10545E-2</v>
      </c>
      <c r="L1173">
        <v>0.99149399999999999</v>
      </c>
      <c r="M1173">
        <v>0</v>
      </c>
      <c r="N1173" t="s">
        <v>43</v>
      </c>
    </row>
    <row r="1174" spans="1:25" x14ac:dyDescent="0.25">
      <c r="A1174" t="s">
        <v>45</v>
      </c>
      <c r="B1174">
        <v>8925.0400000000009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2.2346600000000001E-2</v>
      </c>
      <c r="L1174">
        <v>0.98101899999999997</v>
      </c>
      <c r="M1174">
        <v>0</v>
      </c>
      <c r="N1174" t="s">
        <v>43</v>
      </c>
    </row>
    <row r="1175" spans="1:25" x14ac:dyDescent="0.25">
      <c r="A1175" t="s">
        <v>45</v>
      </c>
      <c r="B1175">
        <v>8929.43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1.7239299999999999E-2</v>
      </c>
      <c r="L1175">
        <v>0.98094499999999996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8931.69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1.08892E-2</v>
      </c>
      <c r="L1176">
        <v>0.98101700000000003</v>
      </c>
      <c r="M1176">
        <v>0</v>
      </c>
      <c r="N1176" t="s">
        <v>43</v>
      </c>
      <c r="R1176">
        <f>AVERAGE(B1127:B1176)</f>
        <v>8928.8003999999964</v>
      </c>
      <c r="S1176">
        <f>AVERAGE(C1127:C1176)</f>
        <v>0</v>
      </c>
      <c r="U1176">
        <f>_xlfn.VAR.P(B1127:B1176)</f>
        <v>14.688347840000125</v>
      </c>
      <c r="V1176">
        <f>_xlfn.VAR.P(C1127:C1176)</f>
        <v>0</v>
      </c>
      <c r="X1176">
        <f>1.96*SQRT(U1176)/50</f>
        <v>0.1502354912291293</v>
      </c>
      <c r="Y1176">
        <f>1.96*SQRT(V1176)/50</f>
        <v>0</v>
      </c>
    </row>
    <row r="1177" spans="1:25" x14ac:dyDescent="0.25">
      <c r="A1177" t="s">
        <v>46</v>
      </c>
      <c r="B1177">
        <v>446451.89191399998</v>
      </c>
      <c r="C1177" t="s">
        <v>37</v>
      </c>
    </row>
    <row r="1178" spans="1:25" x14ac:dyDescent="0.25">
      <c r="A1178" t="s">
        <v>47</v>
      </c>
      <c r="B1178">
        <v>8133.82</v>
      </c>
      <c r="C1178">
        <v>8133.43</v>
      </c>
      <c r="D1178">
        <v>8133.26</v>
      </c>
      <c r="E1178">
        <v>8123.71</v>
      </c>
      <c r="F1178">
        <v>426.60599999999999</v>
      </c>
      <c r="G1178">
        <v>0</v>
      </c>
      <c r="H1178">
        <v>221.58600000000001</v>
      </c>
      <c r="I1178">
        <v>0</v>
      </c>
      <c r="J1178">
        <v>1.09395E-2</v>
      </c>
      <c r="K1178">
        <v>0.99289899999999998</v>
      </c>
      <c r="L1178">
        <v>0</v>
      </c>
      <c r="M1178" t="s">
        <v>43</v>
      </c>
    </row>
    <row r="1179" spans="1:25" x14ac:dyDescent="0.25">
      <c r="A1179" t="s">
        <v>47</v>
      </c>
      <c r="B1179">
        <v>8136.7</v>
      </c>
      <c r="C1179">
        <v>8136.37</v>
      </c>
      <c r="D1179">
        <v>8136.23</v>
      </c>
      <c r="E1179">
        <v>8126.65</v>
      </c>
      <c r="F1179">
        <v>426.267</v>
      </c>
      <c r="G1179">
        <v>0</v>
      </c>
      <c r="H1179">
        <v>221.63800000000001</v>
      </c>
      <c r="I1179">
        <v>0</v>
      </c>
      <c r="J1179">
        <v>1.24522E-2</v>
      </c>
      <c r="K1179">
        <v>0.98101499999999997</v>
      </c>
      <c r="L1179">
        <v>0</v>
      </c>
      <c r="M1179" t="s">
        <v>43</v>
      </c>
    </row>
    <row r="1180" spans="1:25" x14ac:dyDescent="0.25">
      <c r="A1180" t="s">
        <v>47</v>
      </c>
      <c r="B1180">
        <v>8143.15</v>
      </c>
      <c r="C1180">
        <v>8142.83</v>
      </c>
      <c r="D1180">
        <v>8142.68</v>
      </c>
      <c r="E1180">
        <v>8133.11</v>
      </c>
      <c r="F1180">
        <v>426.49799999999999</v>
      </c>
      <c r="G1180">
        <v>0</v>
      </c>
      <c r="H1180">
        <v>221.59</v>
      </c>
      <c r="I1180">
        <v>0</v>
      </c>
      <c r="J1180">
        <v>1.16741E-2</v>
      </c>
      <c r="K1180">
        <v>0.98921400000000004</v>
      </c>
      <c r="L1180">
        <v>0</v>
      </c>
      <c r="M1180" t="s">
        <v>43</v>
      </c>
    </row>
    <row r="1181" spans="1:25" x14ac:dyDescent="0.25">
      <c r="A1181" t="s">
        <v>47</v>
      </c>
      <c r="B1181">
        <v>8138.72</v>
      </c>
      <c r="C1181">
        <v>8138.4</v>
      </c>
      <c r="D1181">
        <v>8138.25</v>
      </c>
      <c r="E1181">
        <v>8128.69</v>
      </c>
      <c r="F1181">
        <v>426.40699999999998</v>
      </c>
      <c r="G1181">
        <v>0</v>
      </c>
      <c r="H1181">
        <v>221.529</v>
      </c>
      <c r="I1181">
        <v>0</v>
      </c>
      <c r="J1181">
        <v>1.17842E-2</v>
      </c>
      <c r="K1181">
        <v>0.986765</v>
      </c>
      <c r="L1181">
        <v>0</v>
      </c>
      <c r="M1181" t="s">
        <v>43</v>
      </c>
    </row>
    <row r="1182" spans="1:25" x14ac:dyDescent="0.25">
      <c r="A1182" t="s">
        <v>47</v>
      </c>
      <c r="B1182">
        <v>8133.73</v>
      </c>
      <c r="C1182">
        <v>8133.41</v>
      </c>
      <c r="D1182">
        <v>8133.27</v>
      </c>
      <c r="E1182">
        <v>8123.7</v>
      </c>
      <c r="F1182">
        <v>426.18700000000001</v>
      </c>
      <c r="G1182">
        <v>0</v>
      </c>
      <c r="H1182">
        <v>221.506</v>
      </c>
      <c r="I1182">
        <v>0</v>
      </c>
      <c r="J1182">
        <v>1.1014599999999999E-2</v>
      </c>
      <c r="K1182">
        <v>0.98101799999999995</v>
      </c>
      <c r="L1182">
        <v>0</v>
      </c>
      <c r="M1182" t="s">
        <v>43</v>
      </c>
    </row>
    <row r="1183" spans="1:25" x14ac:dyDescent="0.25">
      <c r="A1183" t="s">
        <v>47</v>
      </c>
      <c r="B1183">
        <v>8129.95</v>
      </c>
      <c r="C1183">
        <v>8129.64</v>
      </c>
      <c r="D1183">
        <v>8129.48</v>
      </c>
      <c r="E1183">
        <v>8119.92</v>
      </c>
      <c r="F1183">
        <v>426.71699999999998</v>
      </c>
      <c r="G1183">
        <v>0</v>
      </c>
      <c r="H1183">
        <v>221.63200000000001</v>
      </c>
      <c r="I1183">
        <v>0</v>
      </c>
      <c r="J1183">
        <v>1.1573099999999999E-2</v>
      </c>
      <c r="K1183">
        <v>0.98101899999999997</v>
      </c>
      <c r="L1183">
        <v>0</v>
      </c>
      <c r="M1183" t="s">
        <v>43</v>
      </c>
    </row>
    <row r="1184" spans="1:25" x14ac:dyDescent="0.25">
      <c r="A1184" t="s">
        <v>47</v>
      </c>
      <c r="B1184">
        <v>8133.1</v>
      </c>
      <c r="C1184">
        <v>8132.75</v>
      </c>
      <c r="D1184">
        <v>8132.61</v>
      </c>
      <c r="E1184">
        <v>8123.06</v>
      </c>
      <c r="F1184">
        <v>426.221</v>
      </c>
      <c r="G1184">
        <v>0</v>
      </c>
      <c r="H1184">
        <v>221.483</v>
      </c>
      <c r="I1184">
        <v>0</v>
      </c>
      <c r="J1184">
        <v>1.2267999999999999E-2</v>
      </c>
      <c r="K1184">
        <v>0.98101899999999997</v>
      </c>
      <c r="L1184">
        <v>0</v>
      </c>
      <c r="M1184" t="s">
        <v>43</v>
      </c>
    </row>
    <row r="1185" spans="1:13" x14ac:dyDescent="0.25">
      <c r="A1185" t="s">
        <v>47</v>
      </c>
      <c r="B1185">
        <v>8130.14</v>
      </c>
      <c r="C1185">
        <v>8129.81</v>
      </c>
      <c r="D1185">
        <v>8129.66</v>
      </c>
      <c r="E1185">
        <v>8120.1</v>
      </c>
      <c r="F1185">
        <v>426.49799999999999</v>
      </c>
      <c r="G1185">
        <v>0</v>
      </c>
      <c r="H1185">
        <v>221.517</v>
      </c>
      <c r="I1185">
        <v>0</v>
      </c>
      <c r="J1185">
        <v>1.10267E-2</v>
      </c>
      <c r="K1185">
        <v>0.99050899999999997</v>
      </c>
      <c r="L1185">
        <v>0</v>
      </c>
      <c r="M1185" t="s">
        <v>43</v>
      </c>
    </row>
    <row r="1186" spans="1:13" x14ac:dyDescent="0.25">
      <c r="A1186" t="s">
        <v>47</v>
      </c>
      <c r="B1186">
        <v>8134.68</v>
      </c>
      <c r="C1186">
        <v>8134.36</v>
      </c>
      <c r="D1186">
        <v>8134.19</v>
      </c>
      <c r="E1186">
        <v>8124.62</v>
      </c>
      <c r="F1186">
        <v>426.51600000000002</v>
      </c>
      <c r="G1186">
        <v>0</v>
      </c>
      <c r="H1186">
        <v>221.58500000000001</v>
      </c>
      <c r="I1186">
        <v>0</v>
      </c>
      <c r="J1186">
        <v>1.22305E-2</v>
      </c>
      <c r="K1186">
        <v>0.98101499999999997</v>
      </c>
      <c r="L1186">
        <v>0</v>
      </c>
      <c r="M1186" t="s">
        <v>43</v>
      </c>
    </row>
    <row r="1187" spans="1:13" x14ac:dyDescent="0.25">
      <c r="A1187" t="s">
        <v>47</v>
      </c>
      <c r="B1187">
        <v>8135.92</v>
      </c>
      <c r="C1187">
        <v>8135.57</v>
      </c>
      <c r="D1187">
        <v>8135.43</v>
      </c>
      <c r="E1187">
        <v>8125.85</v>
      </c>
      <c r="F1187">
        <v>426.31900000000002</v>
      </c>
      <c r="G1187">
        <v>0</v>
      </c>
      <c r="H1187">
        <v>221.54400000000001</v>
      </c>
      <c r="I1187">
        <v>0</v>
      </c>
      <c r="J1187">
        <v>1.11497E-2</v>
      </c>
      <c r="K1187">
        <v>0.98101099999999997</v>
      </c>
      <c r="L1187">
        <v>0</v>
      </c>
      <c r="M1187" t="s">
        <v>43</v>
      </c>
    </row>
    <row r="1188" spans="1:13" x14ac:dyDescent="0.25">
      <c r="A1188" t="s">
        <v>47</v>
      </c>
      <c r="B1188">
        <v>8140.35</v>
      </c>
      <c r="C1188">
        <v>8140.03</v>
      </c>
      <c r="D1188">
        <v>8139.89</v>
      </c>
      <c r="E1188">
        <v>8130.33</v>
      </c>
      <c r="F1188">
        <v>426.19</v>
      </c>
      <c r="G1188">
        <v>0</v>
      </c>
      <c r="H1188">
        <v>221.62799999999999</v>
      </c>
      <c r="I1188">
        <v>0</v>
      </c>
      <c r="J1188">
        <v>1.1017000000000001E-2</v>
      </c>
      <c r="K1188">
        <v>0.981012</v>
      </c>
      <c r="L1188">
        <v>0</v>
      </c>
      <c r="M1188" t="s">
        <v>43</v>
      </c>
    </row>
    <row r="1189" spans="1:13" x14ac:dyDescent="0.25">
      <c r="A1189" t="s">
        <v>47</v>
      </c>
      <c r="B1189">
        <v>8127.88</v>
      </c>
      <c r="C1189">
        <v>8127.55</v>
      </c>
      <c r="D1189">
        <v>8127.41</v>
      </c>
      <c r="E1189">
        <v>8117.86</v>
      </c>
      <c r="F1189">
        <v>426.7</v>
      </c>
      <c r="G1189">
        <v>0</v>
      </c>
      <c r="H1189">
        <v>221.583</v>
      </c>
      <c r="I1189">
        <v>0</v>
      </c>
      <c r="J1189">
        <v>1.35265E-2</v>
      </c>
      <c r="K1189">
        <v>0.98101400000000005</v>
      </c>
      <c r="L1189">
        <v>0</v>
      </c>
      <c r="M1189" t="s">
        <v>43</v>
      </c>
    </row>
    <row r="1190" spans="1:13" x14ac:dyDescent="0.25">
      <c r="A1190" t="s">
        <v>47</v>
      </c>
      <c r="B1190">
        <v>8135.12</v>
      </c>
      <c r="C1190">
        <v>8134.8</v>
      </c>
      <c r="D1190">
        <v>8134.65</v>
      </c>
      <c r="E1190">
        <v>8125.08</v>
      </c>
      <c r="F1190">
        <v>426.59300000000002</v>
      </c>
      <c r="G1190">
        <v>0</v>
      </c>
      <c r="H1190">
        <v>221.55500000000001</v>
      </c>
      <c r="I1190">
        <v>0</v>
      </c>
      <c r="J1190">
        <v>1.2415600000000001E-2</v>
      </c>
      <c r="K1190">
        <v>0.98097100000000004</v>
      </c>
      <c r="L1190">
        <v>0</v>
      </c>
      <c r="M1190" t="s">
        <v>43</v>
      </c>
    </row>
    <row r="1191" spans="1:13" x14ac:dyDescent="0.25">
      <c r="A1191" t="s">
        <v>47</v>
      </c>
      <c r="B1191">
        <v>8143.36</v>
      </c>
      <c r="C1191">
        <v>8143</v>
      </c>
      <c r="D1191">
        <v>8142.85</v>
      </c>
      <c r="E1191">
        <v>8133.29</v>
      </c>
      <c r="F1191">
        <v>426.36700000000002</v>
      </c>
      <c r="G1191">
        <v>0</v>
      </c>
      <c r="H1191">
        <v>221.66200000000001</v>
      </c>
      <c r="I1191">
        <v>0</v>
      </c>
      <c r="J1191">
        <v>1.13162E-2</v>
      </c>
      <c r="K1191">
        <v>0.98101799999999995</v>
      </c>
      <c r="L1191">
        <v>0</v>
      </c>
      <c r="M1191" t="s">
        <v>43</v>
      </c>
    </row>
    <row r="1192" spans="1:13" x14ac:dyDescent="0.25">
      <c r="A1192" t="s">
        <v>47</v>
      </c>
      <c r="B1192">
        <v>8135.7</v>
      </c>
      <c r="C1192">
        <v>8135.37</v>
      </c>
      <c r="D1192">
        <v>8135.23</v>
      </c>
      <c r="E1192">
        <v>8125.65</v>
      </c>
      <c r="F1192">
        <v>426.21800000000002</v>
      </c>
      <c r="G1192">
        <v>0</v>
      </c>
      <c r="H1192">
        <v>221.58799999999999</v>
      </c>
      <c r="I1192">
        <v>0</v>
      </c>
      <c r="J1192">
        <v>1.11144E-2</v>
      </c>
      <c r="K1192">
        <v>0.981012</v>
      </c>
      <c r="L1192">
        <v>0</v>
      </c>
      <c r="M1192" t="s">
        <v>43</v>
      </c>
    </row>
    <row r="1193" spans="1:13" x14ac:dyDescent="0.25">
      <c r="A1193" t="s">
        <v>47</v>
      </c>
      <c r="B1193">
        <v>8130.68</v>
      </c>
      <c r="C1193">
        <v>8130.37</v>
      </c>
      <c r="D1193">
        <v>8130.23</v>
      </c>
      <c r="E1193">
        <v>8120.64</v>
      </c>
      <c r="F1193">
        <v>426.35</v>
      </c>
      <c r="G1193">
        <v>0</v>
      </c>
      <c r="H1193">
        <v>221.58600000000001</v>
      </c>
      <c r="I1193">
        <v>0</v>
      </c>
      <c r="J1193">
        <v>2.2678500000000001E-2</v>
      </c>
      <c r="K1193">
        <v>0.98099800000000004</v>
      </c>
      <c r="L1193">
        <v>0</v>
      </c>
      <c r="M1193" t="s">
        <v>43</v>
      </c>
    </row>
    <row r="1194" spans="1:13" x14ac:dyDescent="0.25">
      <c r="A1194" t="s">
        <v>47</v>
      </c>
      <c r="B1194">
        <v>8132.97</v>
      </c>
      <c r="C1194">
        <v>8132.65</v>
      </c>
      <c r="D1194">
        <v>8132.51</v>
      </c>
      <c r="E1194">
        <v>8122.94</v>
      </c>
      <c r="F1194">
        <v>426.58</v>
      </c>
      <c r="G1194">
        <v>0</v>
      </c>
      <c r="H1194">
        <v>221.61699999999999</v>
      </c>
      <c r="I1194">
        <v>0</v>
      </c>
      <c r="J1194">
        <v>1.39945E-2</v>
      </c>
      <c r="K1194">
        <v>0.980993</v>
      </c>
      <c r="L1194">
        <v>0</v>
      </c>
      <c r="M1194" t="s">
        <v>43</v>
      </c>
    </row>
    <row r="1195" spans="1:13" x14ac:dyDescent="0.25">
      <c r="A1195" t="s">
        <v>47</v>
      </c>
      <c r="B1195">
        <v>8135.57</v>
      </c>
      <c r="C1195">
        <v>8135.25</v>
      </c>
      <c r="D1195">
        <v>8135.11</v>
      </c>
      <c r="E1195">
        <v>8125.52</v>
      </c>
      <c r="F1195">
        <v>426.43200000000002</v>
      </c>
      <c r="G1195">
        <v>0</v>
      </c>
      <c r="H1195">
        <v>221.46600000000001</v>
      </c>
      <c r="I1195">
        <v>0</v>
      </c>
      <c r="J1195">
        <v>1.0913000000000001E-2</v>
      </c>
      <c r="K1195">
        <v>0.98101899999999997</v>
      </c>
      <c r="L1195">
        <v>0</v>
      </c>
      <c r="M1195" t="s">
        <v>43</v>
      </c>
    </row>
    <row r="1196" spans="1:13" x14ac:dyDescent="0.25">
      <c r="A1196" t="s">
        <v>47</v>
      </c>
      <c r="B1196">
        <v>8137.12</v>
      </c>
      <c r="C1196">
        <v>8136.8</v>
      </c>
      <c r="D1196">
        <v>8136.65</v>
      </c>
      <c r="E1196">
        <v>8127.1</v>
      </c>
      <c r="F1196">
        <v>426.50799999999998</v>
      </c>
      <c r="G1196">
        <v>0</v>
      </c>
      <c r="H1196">
        <v>221.74700000000001</v>
      </c>
      <c r="I1196">
        <v>0</v>
      </c>
      <c r="J1196">
        <v>1.23438E-2</v>
      </c>
      <c r="K1196">
        <v>0.98101899999999997</v>
      </c>
      <c r="L1196">
        <v>0</v>
      </c>
      <c r="M1196" t="s">
        <v>43</v>
      </c>
    </row>
    <row r="1197" spans="1:13" x14ac:dyDescent="0.25">
      <c r="A1197" t="s">
        <v>47</v>
      </c>
      <c r="B1197">
        <v>8136.03</v>
      </c>
      <c r="C1197">
        <v>8135.69</v>
      </c>
      <c r="D1197">
        <v>8135.54</v>
      </c>
      <c r="E1197">
        <v>8125.98</v>
      </c>
      <c r="F1197">
        <v>426.29700000000003</v>
      </c>
      <c r="G1197">
        <v>0</v>
      </c>
      <c r="H1197">
        <v>221.68199999999999</v>
      </c>
      <c r="I1197">
        <v>0</v>
      </c>
      <c r="J1197">
        <v>1.4599900000000001E-2</v>
      </c>
      <c r="K1197">
        <v>0.98100200000000004</v>
      </c>
      <c r="L1197">
        <v>0</v>
      </c>
      <c r="M1197" t="s">
        <v>43</v>
      </c>
    </row>
    <row r="1198" spans="1:13" x14ac:dyDescent="0.25">
      <c r="A1198" t="s">
        <v>47</v>
      </c>
      <c r="B1198">
        <v>8138.38</v>
      </c>
      <c r="C1198">
        <v>8138.02</v>
      </c>
      <c r="D1198">
        <v>8137.87</v>
      </c>
      <c r="E1198">
        <v>8128.31</v>
      </c>
      <c r="F1198">
        <v>426.31299999999999</v>
      </c>
      <c r="G1198">
        <v>0</v>
      </c>
      <c r="H1198">
        <v>221.69</v>
      </c>
      <c r="I1198">
        <v>0</v>
      </c>
      <c r="J1198">
        <v>1.16997E-2</v>
      </c>
      <c r="K1198">
        <v>0.98101899999999997</v>
      </c>
      <c r="L1198">
        <v>0</v>
      </c>
      <c r="M1198" t="s">
        <v>43</v>
      </c>
    </row>
    <row r="1199" spans="1:13" x14ac:dyDescent="0.25">
      <c r="A1199" t="s">
        <v>47</v>
      </c>
      <c r="B1199">
        <v>8137.86</v>
      </c>
      <c r="C1199">
        <v>8137.51</v>
      </c>
      <c r="D1199">
        <v>8137.37</v>
      </c>
      <c r="E1199">
        <v>8127.8</v>
      </c>
      <c r="F1199">
        <v>426.67099999999999</v>
      </c>
      <c r="G1199">
        <v>0</v>
      </c>
      <c r="H1199">
        <v>221.61500000000001</v>
      </c>
      <c r="I1199">
        <v>0</v>
      </c>
      <c r="J1199">
        <v>1.11462E-2</v>
      </c>
      <c r="K1199">
        <v>0.98096899999999998</v>
      </c>
      <c r="L1199">
        <v>0</v>
      </c>
      <c r="M1199" t="s">
        <v>43</v>
      </c>
    </row>
    <row r="1200" spans="1:13" x14ac:dyDescent="0.25">
      <c r="A1200" t="s">
        <v>47</v>
      </c>
      <c r="B1200">
        <v>8138.89</v>
      </c>
      <c r="C1200">
        <v>8138.57</v>
      </c>
      <c r="D1200">
        <v>8138.42</v>
      </c>
      <c r="E1200">
        <v>8128.84</v>
      </c>
      <c r="F1200">
        <v>426.50099999999998</v>
      </c>
      <c r="G1200">
        <v>0</v>
      </c>
      <c r="H1200">
        <v>221.69800000000001</v>
      </c>
      <c r="I1200">
        <v>0</v>
      </c>
      <c r="J1200">
        <v>1.1051699999999999E-2</v>
      </c>
      <c r="K1200">
        <v>0.980989</v>
      </c>
      <c r="L1200">
        <v>0</v>
      </c>
      <c r="M1200" t="s">
        <v>43</v>
      </c>
    </row>
    <row r="1201" spans="1:13" x14ac:dyDescent="0.25">
      <c r="A1201" t="s">
        <v>47</v>
      </c>
      <c r="B1201">
        <v>8136.9</v>
      </c>
      <c r="C1201">
        <v>8136.54</v>
      </c>
      <c r="D1201">
        <v>8136.38</v>
      </c>
      <c r="E1201">
        <v>8126.82</v>
      </c>
      <c r="F1201">
        <v>426.18400000000003</v>
      </c>
      <c r="G1201">
        <v>0</v>
      </c>
      <c r="H1201">
        <v>221.53899999999999</v>
      </c>
      <c r="I1201">
        <v>0</v>
      </c>
      <c r="J1201">
        <v>1.1632999999999999E-2</v>
      </c>
      <c r="K1201">
        <v>0.98101899999999997</v>
      </c>
      <c r="L1201">
        <v>0</v>
      </c>
      <c r="M1201" t="s">
        <v>43</v>
      </c>
    </row>
    <row r="1202" spans="1:13" x14ac:dyDescent="0.25">
      <c r="A1202" t="s">
        <v>47</v>
      </c>
      <c r="B1202">
        <v>8142.08</v>
      </c>
      <c r="C1202">
        <v>8141.72</v>
      </c>
      <c r="D1202">
        <v>8141.58</v>
      </c>
      <c r="E1202">
        <v>8132.02</v>
      </c>
      <c r="F1202">
        <v>426.49099999999999</v>
      </c>
      <c r="G1202">
        <v>0</v>
      </c>
      <c r="H1202">
        <v>221.53299999999999</v>
      </c>
      <c r="I1202">
        <v>0</v>
      </c>
      <c r="J1202">
        <v>1.13528E-2</v>
      </c>
      <c r="K1202">
        <v>0.98099000000000003</v>
      </c>
      <c r="L1202">
        <v>0</v>
      </c>
      <c r="M1202" t="s">
        <v>43</v>
      </c>
    </row>
    <row r="1203" spans="1:13" x14ac:dyDescent="0.25">
      <c r="A1203" t="s">
        <v>47</v>
      </c>
      <c r="B1203">
        <v>8135.47</v>
      </c>
      <c r="C1203">
        <v>8135.13</v>
      </c>
      <c r="D1203">
        <v>8134.99</v>
      </c>
      <c r="E1203">
        <v>8125.42</v>
      </c>
      <c r="F1203">
        <v>426.69900000000001</v>
      </c>
      <c r="G1203">
        <v>0</v>
      </c>
      <c r="H1203">
        <v>221.44800000000001</v>
      </c>
      <c r="I1203">
        <v>0</v>
      </c>
      <c r="J1203">
        <v>1.3340899999999999E-2</v>
      </c>
      <c r="K1203">
        <v>0.98100500000000002</v>
      </c>
      <c r="L1203">
        <v>0</v>
      </c>
      <c r="M1203" t="s">
        <v>43</v>
      </c>
    </row>
    <row r="1204" spans="1:13" x14ac:dyDescent="0.25">
      <c r="A1204" t="s">
        <v>47</v>
      </c>
      <c r="B1204">
        <v>8135.53</v>
      </c>
      <c r="C1204">
        <v>8135.2</v>
      </c>
      <c r="D1204">
        <v>8135.06</v>
      </c>
      <c r="E1204">
        <v>8125.48</v>
      </c>
      <c r="F1204">
        <v>427.14699999999999</v>
      </c>
      <c r="G1204">
        <v>0</v>
      </c>
      <c r="H1204">
        <v>221.58199999999999</v>
      </c>
      <c r="I1204">
        <v>0</v>
      </c>
      <c r="J1204">
        <v>1.10654E-2</v>
      </c>
      <c r="K1204">
        <v>0.981016</v>
      </c>
      <c r="L1204">
        <v>0</v>
      </c>
      <c r="M1204" t="s">
        <v>43</v>
      </c>
    </row>
    <row r="1205" spans="1:13" x14ac:dyDescent="0.25">
      <c r="A1205" t="s">
        <v>47</v>
      </c>
      <c r="B1205">
        <v>8137.06</v>
      </c>
      <c r="C1205">
        <v>8136.73</v>
      </c>
      <c r="D1205">
        <v>8136.57</v>
      </c>
      <c r="E1205">
        <v>8127.02</v>
      </c>
      <c r="F1205">
        <v>426.25700000000001</v>
      </c>
      <c r="G1205">
        <v>0</v>
      </c>
      <c r="H1205">
        <v>221.67699999999999</v>
      </c>
      <c r="I1205">
        <v>0</v>
      </c>
      <c r="J1205">
        <v>1.5962799999999999E-2</v>
      </c>
      <c r="K1205">
        <v>0.99091300000000004</v>
      </c>
      <c r="L1205">
        <v>0</v>
      </c>
      <c r="M1205" t="s">
        <v>43</v>
      </c>
    </row>
    <row r="1206" spans="1:13" x14ac:dyDescent="0.25">
      <c r="A1206" t="s">
        <v>47</v>
      </c>
      <c r="B1206">
        <v>8138.04</v>
      </c>
      <c r="C1206">
        <v>8137.68</v>
      </c>
      <c r="D1206">
        <v>8137.54</v>
      </c>
      <c r="E1206">
        <v>8127.98</v>
      </c>
      <c r="F1206">
        <v>426.94099999999997</v>
      </c>
      <c r="G1206">
        <v>0</v>
      </c>
      <c r="H1206">
        <v>221.47800000000001</v>
      </c>
      <c r="I1206">
        <v>0</v>
      </c>
      <c r="J1206">
        <v>1.09695E-2</v>
      </c>
      <c r="K1206">
        <v>0.98094099999999995</v>
      </c>
      <c r="L1206">
        <v>0</v>
      </c>
      <c r="M1206" t="s">
        <v>43</v>
      </c>
    </row>
    <row r="1207" spans="1:13" x14ac:dyDescent="0.25">
      <c r="A1207" t="s">
        <v>47</v>
      </c>
      <c r="B1207">
        <v>8135.17</v>
      </c>
      <c r="C1207">
        <v>8134.85</v>
      </c>
      <c r="D1207">
        <v>8134.71</v>
      </c>
      <c r="E1207">
        <v>8125.15</v>
      </c>
      <c r="F1207">
        <v>426.22199999999998</v>
      </c>
      <c r="G1207">
        <v>0</v>
      </c>
      <c r="H1207">
        <v>221.59200000000001</v>
      </c>
      <c r="I1207">
        <v>0</v>
      </c>
      <c r="J1207">
        <v>1.1768300000000001E-2</v>
      </c>
      <c r="K1207">
        <v>0.98100799999999999</v>
      </c>
      <c r="L1207">
        <v>0</v>
      </c>
      <c r="M1207" t="s">
        <v>43</v>
      </c>
    </row>
    <row r="1208" spans="1:13" x14ac:dyDescent="0.25">
      <c r="A1208" t="s">
        <v>47</v>
      </c>
      <c r="B1208">
        <v>8138.09</v>
      </c>
      <c r="C1208">
        <v>8137.76</v>
      </c>
      <c r="D1208">
        <v>8137.62</v>
      </c>
      <c r="E1208">
        <v>8128.04</v>
      </c>
      <c r="F1208">
        <v>426.48399999999998</v>
      </c>
      <c r="G1208">
        <v>0</v>
      </c>
      <c r="H1208">
        <v>221.60499999999999</v>
      </c>
      <c r="I1208">
        <v>0</v>
      </c>
      <c r="J1208">
        <v>1.1882999999999999E-2</v>
      </c>
      <c r="K1208">
        <v>0.98101899999999997</v>
      </c>
      <c r="L1208">
        <v>0</v>
      </c>
      <c r="M1208" t="s">
        <v>43</v>
      </c>
    </row>
    <row r="1209" spans="1:13" x14ac:dyDescent="0.25">
      <c r="A1209" t="s">
        <v>47</v>
      </c>
      <c r="B1209">
        <v>8135.09</v>
      </c>
      <c r="C1209">
        <v>8134.77</v>
      </c>
      <c r="D1209">
        <v>8134.63</v>
      </c>
      <c r="E1209">
        <v>8125.06</v>
      </c>
      <c r="F1209">
        <v>426.435</v>
      </c>
      <c r="G1209">
        <v>0</v>
      </c>
      <c r="H1209">
        <v>221.50899999999999</v>
      </c>
      <c r="I1209">
        <v>0</v>
      </c>
      <c r="J1209">
        <v>1.36043E-2</v>
      </c>
      <c r="K1209">
        <v>0.99388299999999996</v>
      </c>
      <c r="L1209">
        <v>0</v>
      </c>
      <c r="M1209" t="s">
        <v>43</v>
      </c>
    </row>
    <row r="1210" spans="1:13" x14ac:dyDescent="0.25">
      <c r="A1210" t="s">
        <v>47</v>
      </c>
      <c r="B1210">
        <v>8134.03</v>
      </c>
      <c r="C1210">
        <v>8133.7</v>
      </c>
      <c r="D1210">
        <v>8133.56</v>
      </c>
      <c r="E1210">
        <v>8123.98</v>
      </c>
      <c r="F1210">
        <v>426.16899999999998</v>
      </c>
      <c r="G1210">
        <v>0</v>
      </c>
      <c r="H1210">
        <v>221.52600000000001</v>
      </c>
      <c r="I1210">
        <v>0</v>
      </c>
      <c r="J1210">
        <v>1.09062E-2</v>
      </c>
      <c r="K1210">
        <v>0.98083900000000002</v>
      </c>
      <c r="L1210">
        <v>0</v>
      </c>
      <c r="M1210" t="s">
        <v>43</v>
      </c>
    </row>
    <row r="1211" spans="1:13" x14ac:dyDescent="0.25">
      <c r="A1211" t="s">
        <v>47</v>
      </c>
      <c r="B1211">
        <v>8140.19</v>
      </c>
      <c r="C1211">
        <v>8139.88</v>
      </c>
      <c r="D1211">
        <v>8139.74</v>
      </c>
      <c r="E1211">
        <v>8130.17</v>
      </c>
      <c r="F1211">
        <v>426.63099999999997</v>
      </c>
      <c r="G1211">
        <v>0</v>
      </c>
      <c r="H1211">
        <v>221.66</v>
      </c>
      <c r="I1211">
        <v>0</v>
      </c>
      <c r="J1211">
        <v>1.08617E-2</v>
      </c>
      <c r="K1211">
        <v>0.98101400000000005</v>
      </c>
      <c r="L1211">
        <v>0</v>
      </c>
      <c r="M1211" t="s">
        <v>43</v>
      </c>
    </row>
    <row r="1212" spans="1:13" x14ac:dyDescent="0.25">
      <c r="A1212" t="s">
        <v>47</v>
      </c>
      <c r="B1212">
        <v>8136.91</v>
      </c>
      <c r="C1212">
        <v>8136.58</v>
      </c>
      <c r="D1212">
        <v>8136.43</v>
      </c>
      <c r="E1212">
        <v>8126.87</v>
      </c>
      <c r="F1212">
        <v>426.31900000000002</v>
      </c>
      <c r="G1212">
        <v>0</v>
      </c>
      <c r="H1212">
        <v>221.59100000000001</v>
      </c>
      <c r="I1212">
        <v>0</v>
      </c>
      <c r="J1212">
        <v>1.51098E-2</v>
      </c>
      <c r="K1212">
        <v>0.99128499999999997</v>
      </c>
      <c r="L1212">
        <v>0</v>
      </c>
      <c r="M1212" t="s">
        <v>43</v>
      </c>
    </row>
    <row r="1213" spans="1:13" x14ac:dyDescent="0.25">
      <c r="A1213" t="s">
        <v>47</v>
      </c>
      <c r="B1213">
        <v>8134.21</v>
      </c>
      <c r="C1213">
        <v>8133.84</v>
      </c>
      <c r="D1213">
        <v>8133.7</v>
      </c>
      <c r="E1213">
        <v>8124.13</v>
      </c>
      <c r="F1213">
        <v>426.42399999999998</v>
      </c>
      <c r="G1213">
        <v>0</v>
      </c>
      <c r="H1213">
        <v>221.53399999999999</v>
      </c>
      <c r="I1213">
        <v>0</v>
      </c>
      <c r="J1213">
        <v>1.39037E-2</v>
      </c>
      <c r="K1213">
        <v>0.98099899999999995</v>
      </c>
      <c r="L1213">
        <v>0</v>
      </c>
      <c r="M1213" t="s">
        <v>43</v>
      </c>
    </row>
    <row r="1214" spans="1:13" x14ac:dyDescent="0.25">
      <c r="A1214" t="s">
        <v>47</v>
      </c>
      <c r="B1214">
        <v>8124.8</v>
      </c>
      <c r="C1214">
        <v>8124.48</v>
      </c>
      <c r="D1214">
        <v>8124.33</v>
      </c>
      <c r="E1214">
        <v>8114.77</v>
      </c>
      <c r="F1214">
        <v>426.24200000000002</v>
      </c>
      <c r="G1214">
        <v>0</v>
      </c>
      <c r="H1214">
        <v>221.49199999999999</v>
      </c>
      <c r="I1214">
        <v>0</v>
      </c>
      <c r="J1214">
        <v>1.0893999999999999E-2</v>
      </c>
      <c r="K1214">
        <v>0.98101000000000005</v>
      </c>
      <c r="L1214">
        <v>0</v>
      </c>
      <c r="M1214" t="s">
        <v>43</v>
      </c>
    </row>
    <row r="1215" spans="1:13" x14ac:dyDescent="0.25">
      <c r="A1215" t="s">
        <v>47</v>
      </c>
      <c r="B1215">
        <v>8132.36</v>
      </c>
      <c r="C1215">
        <v>8132.02</v>
      </c>
      <c r="D1215">
        <v>8131.87</v>
      </c>
      <c r="E1215">
        <v>8122.27</v>
      </c>
      <c r="F1215">
        <v>426.89499999999998</v>
      </c>
      <c r="G1215">
        <v>0</v>
      </c>
      <c r="H1215">
        <v>221.56700000000001</v>
      </c>
      <c r="I1215">
        <v>0</v>
      </c>
      <c r="J1215">
        <v>1.1122399999999999E-2</v>
      </c>
      <c r="K1215">
        <v>0.98101899999999997</v>
      </c>
      <c r="L1215">
        <v>0</v>
      </c>
      <c r="M1215" t="s">
        <v>43</v>
      </c>
    </row>
    <row r="1216" spans="1:13" x14ac:dyDescent="0.25">
      <c r="A1216" t="s">
        <v>47</v>
      </c>
      <c r="B1216">
        <v>8138.2</v>
      </c>
      <c r="C1216">
        <v>8137.85</v>
      </c>
      <c r="D1216">
        <v>8137.68</v>
      </c>
      <c r="E1216">
        <v>8128.11</v>
      </c>
      <c r="F1216">
        <v>426.55399999999997</v>
      </c>
      <c r="G1216">
        <v>0</v>
      </c>
      <c r="H1216">
        <v>221.62899999999999</v>
      </c>
      <c r="I1216">
        <v>0</v>
      </c>
      <c r="J1216">
        <v>1.09084E-2</v>
      </c>
      <c r="K1216">
        <v>0.98101499999999997</v>
      </c>
      <c r="L1216">
        <v>0</v>
      </c>
      <c r="M1216" t="s">
        <v>43</v>
      </c>
    </row>
    <row r="1217" spans="1:25" x14ac:dyDescent="0.25">
      <c r="A1217" t="s">
        <v>47</v>
      </c>
      <c r="B1217">
        <v>8134.51</v>
      </c>
      <c r="C1217">
        <v>8134.15</v>
      </c>
      <c r="D1217">
        <v>8134.01</v>
      </c>
      <c r="E1217">
        <v>8124.46</v>
      </c>
      <c r="F1217">
        <v>426.7</v>
      </c>
      <c r="G1217">
        <v>0</v>
      </c>
      <c r="H1217">
        <v>221.43799999999999</v>
      </c>
      <c r="I1217">
        <v>0</v>
      </c>
      <c r="J1217">
        <v>1.1165700000000001E-2</v>
      </c>
      <c r="K1217">
        <v>0.98095900000000003</v>
      </c>
      <c r="L1217">
        <v>0</v>
      </c>
      <c r="M1217" t="s">
        <v>43</v>
      </c>
    </row>
    <row r="1218" spans="1:25" x14ac:dyDescent="0.25">
      <c r="A1218" t="s">
        <v>47</v>
      </c>
      <c r="B1218">
        <v>8130.33</v>
      </c>
      <c r="C1218">
        <v>8130.02</v>
      </c>
      <c r="D1218">
        <v>8129.87</v>
      </c>
      <c r="E1218">
        <v>8120.31</v>
      </c>
      <c r="F1218">
        <v>426.11200000000002</v>
      </c>
      <c r="G1218">
        <v>0</v>
      </c>
      <c r="H1218">
        <v>221.48099999999999</v>
      </c>
      <c r="I1218">
        <v>0</v>
      </c>
      <c r="J1218">
        <v>1.1003000000000001E-2</v>
      </c>
      <c r="K1218">
        <v>0.98098700000000005</v>
      </c>
      <c r="L1218">
        <v>0</v>
      </c>
      <c r="M1218" t="s">
        <v>43</v>
      </c>
    </row>
    <row r="1219" spans="1:25" x14ac:dyDescent="0.25">
      <c r="A1219" t="s">
        <v>47</v>
      </c>
      <c r="B1219">
        <v>8135.35</v>
      </c>
      <c r="C1219">
        <v>8135.05</v>
      </c>
      <c r="D1219">
        <v>8134.9</v>
      </c>
      <c r="E1219">
        <v>8125.34</v>
      </c>
      <c r="F1219">
        <v>426.87200000000001</v>
      </c>
      <c r="G1219">
        <v>0</v>
      </c>
      <c r="H1219">
        <v>221.48</v>
      </c>
      <c r="I1219">
        <v>0</v>
      </c>
      <c r="J1219">
        <v>1.2352800000000001E-2</v>
      </c>
      <c r="K1219">
        <v>0.98101899999999997</v>
      </c>
      <c r="L1219">
        <v>0</v>
      </c>
      <c r="M1219" t="s">
        <v>43</v>
      </c>
    </row>
    <row r="1220" spans="1:25" x14ac:dyDescent="0.25">
      <c r="A1220" t="s">
        <v>47</v>
      </c>
      <c r="B1220">
        <v>8132.35</v>
      </c>
      <c r="C1220">
        <v>8131.99</v>
      </c>
      <c r="D1220">
        <v>8131.84</v>
      </c>
      <c r="E1220">
        <v>8122.27</v>
      </c>
      <c r="F1220">
        <v>426.28699999999998</v>
      </c>
      <c r="G1220">
        <v>0</v>
      </c>
      <c r="H1220">
        <v>221.626</v>
      </c>
      <c r="I1220">
        <v>0</v>
      </c>
      <c r="J1220">
        <v>1.08775E-2</v>
      </c>
      <c r="K1220">
        <v>0.98101899999999997</v>
      </c>
      <c r="L1220">
        <v>0</v>
      </c>
      <c r="M1220" t="s">
        <v>43</v>
      </c>
    </row>
    <row r="1221" spans="1:25" x14ac:dyDescent="0.25">
      <c r="A1221" t="s">
        <v>47</v>
      </c>
      <c r="B1221">
        <v>8135.77</v>
      </c>
      <c r="C1221">
        <v>8135.45</v>
      </c>
      <c r="D1221">
        <v>8135.31</v>
      </c>
      <c r="E1221">
        <v>8125.74</v>
      </c>
      <c r="F1221">
        <v>426.31400000000002</v>
      </c>
      <c r="G1221">
        <v>0</v>
      </c>
      <c r="H1221">
        <v>221.41200000000001</v>
      </c>
      <c r="I1221">
        <v>0</v>
      </c>
      <c r="J1221">
        <v>2.1291399999999999E-2</v>
      </c>
      <c r="K1221">
        <v>0.980985</v>
      </c>
      <c r="L1221">
        <v>0</v>
      </c>
      <c r="M1221" t="s">
        <v>43</v>
      </c>
    </row>
    <row r="1222" spans="1:25" x14ac:dyDescent="0.25">
      <c r="A1222" t="s">
        <v>47</v>
      </c>
      <c r="B1222">
        <v>8129.13</v>
      </c>
      <c r="C1222">
        <v>8128.81</v>
      </c>
      <c r="D1222">
        <v>8128.67</v>
      </c>
      <c r="E1222">
        <v>8119.1</v>
      </c>
      <c r="F1222">
        <v>425.99799999999999</v>
      </c>
      <c r="G1222">
        <v>0</v>
      </c>
      <c r="H1222">
        <v>221.50700000000001</v>
      </c>
      <c r="I1222">
        <v>0</v>
      </c>
      <c r="J1222">
        <v>1.4040499999999999E-2</v>
      </c>
      <c r="K1222">
        <v>0.99113399999999996</v>
      </c>
      <c r="L1222">
        <v>0</v>
      </c>
      <c r="M1222" t="s">
        <v>43</v>
      </c>
    </row>
    <row r="1223" spans="1:25" x14ac:dyDescent="0.25">
      <c r="A1223" t="s">
        <v>47</v>
      </c>
      <c r="B1223">
        <v>8131.84</v>
      </c>
      <c r="C1223">
        <v>8131.52</v>
      </c>
      <c r="D1223">
        <v>8131.38</v>
      </c>
      <c r="E1223">
        <v>8121.82</v>
      </c>
      <c r="F1223">
        <v>426.14100000000002</v>
      </c>
      <c r="G1223">
        <v>0</v>
      </c>
      <c r="H1223">
        <v>221.5</v>
      </c>
      <c r="I1223">
        <v>0</v>
      </c>
      <c r="J1223">
        <v>1.09053E-2</v>
      </c>
      <c r="K1223">
        <v>0.981016</v>
      </c>
      <c r="L1223">
        <v>0</v>
      </c>
      <c r="M1223" t="s">
        <v>43</v>
      </c>
    </row>
    <row r="1224" spans="1:25" x14ac:dyDescent="0.25">
      <c r="A1224" t="s">
        <v>47</v>
      </c>
      <c r="B1224">
        <v>8132.46</v>
      </c>
      <c r="C1224">
        <v>8132.13</v>
      </c>
      <c r="D1224">
        <v>8131.99</v>
      </c>
      <c r="E1224">
        <v>8122.44</v>
      </c>
      <c r="F1224">
        <v>426.08300000000003</v>
      </c>
      <c r="G1224">
        <v>0</v>
      </c>
      <c r="H1224">
        <v>221.51400000000001</v>
      </c>
      <c r="I1224">
        <v>0</v>
      </c>
      <c r="J1224">
        <v>1.0919099999999999E-2</v>
      </c>
      <c r="K1224">
        <v>0.98072800000000004</v>
      </c>
      <c r="L1224">
        <v>0</v>
      </c>
      <c r="M1224" t="s">
        <v>43</v>
      </c>
    </row>
    <row r="1225" spans="1:25" x14ac:dyDescent="0.25">
      <c r="A1225" t="s">
        <v>47</v>
      </c>
      <c r="B1225">
        <v>8131.63</v>
      </c>
      <c r="C1225">
        <v>8131.31</v>
      </c>
      <c r="D1225">
        <v>8131.17</v>
      </c>
      <c r="E1225">
        <v>8121.61</v>
      </c>
      <c r="F1225">
        <v>426.14699999999999</v>
      </c>
      <c r="G1225">
        <v>0</v>
      </c>
      <c r="H1225">
        <v>221.47200000000001</v>
      </c>
      <c r="I1225">
        <v>0</v>
      </c>
      <c r="J1225">
        <v>1.36816E-2</v>
      </c>
      <c r="K1225">
        <v>0.98101400000000005</v>
      </c>
      <c r="L1225">
        <v>0</v>
      </c>
      <c r="M1225" t="s">
        <v>43</v>
      </c>
    </row>
    <row r="1226" spans="1:25" x14ac:dyDescent="0.25">
      <c r="A1226" t="s">
        <v>47</v>
      </c>
      <c r="B1226">
        <v>8132</v>
      </c>
      <c r="C1226">
        <v>8131.69</v>
      </c>
      <c r="D1226">
        <v>8131.55</v>
      </c>
      <c r="E1226">
        <v>8121.98</v>
      </c>
      <c r="F1226">
        <v>426.33300000000003</v>
      </c>
      <c r="G1226">
        <v>0</v>
      </c>
      <c r="H1226">
        <v>221.398</v>
      </c>
      <c r="I1226">
        <v>0</v>
      </c>
      <c r="J1226">
        <v>1.5930400000000001E-2</v>
      </c>
      <c r="K1226">
        <v>0.98080599999999996</v>
      </c>
      <c r="L1226">
        <v>0</v>
      </c>
      <c r="M1226" t="s">
        <v>43</v>
      </c>
    </row>
    <row r="1227" spans="1:25" x14ac:dyDescent="0.25">
      <c r="A1227" t="s">
        <v>47</v>
      </c>
      <c r="B1227">
        <v>8132.07</v>
      </c>
      <c r="C1227">
        <v>8131.75</v>
      </c>
      <c r="D1227">
        <v>8131.6</v>
      </c>
      <c r="E1227">
        <v>8122.03</v>
      </c>
      <c r="F1227">
        <v>426.38499999999999</v>
      </c>
      <c r="G1227">
        <v>0</v>
      </c>
      <c r="H1227">
        <v>221.672</v>
      </c>
      <c r="I1227">
        <v>0</v>
      </c>
      <c r="J1227">
        <v>1.0857E-2</v>
      </c>
      <c r="K1227">
        <v>0.98101899999999997</v>
      </c>
      <c r="L1227">
        <v>0</v>
      </c>
      <c r="M1227" t="s">
        <v>43</v>
      </c>
    </row>
    <row r="1228" spans="1:25" x14ac:dyDescent="0.25">
      <c r="A1228" t="s">
        <v>47</v>
      </c>
      <c r="B1228">
        <v>8130.13</v>
      </c>
      <c r="C1228">
        <v>8129.74</v>
      </c>
      <c r="D1228">
        <v>8129.6</v>
      </c>
      <c r="E1228">
        <v>8120.04</v>
      </c>
      <c r="F1228">
        <v>426.26600000000002</v>
      </c>
      <c r="G1228">
        <v>0</v>
      </c>
      <c r="H1228">
        <v>221.541</v>
      </c>
      <c r="I1228">
        <v>0</v>
      </c>
      <c r="J1228">
        <v>1.09026E-2</v>
      </c>
      <c r="K1228">
        <v>0.98096000000000005</v>
      </c>
      <c r="L1228">
        <v>0</v>
      </c>
      <c r="M1228" t="s">
        <v>43</v>
      </c>
    </row>
    <row r="1229" spans="1:25" x14ac:dyDescent="0.25">
      <c r="A1229" t="s">
        <v>47</v>
      </c>
      <c r="B1229">
        <v>8133.39</v>
      </c>
      <c r="C1229">
        <v>8133.06</v>
      </c>
      <c r="D1229">
        <v>8132.92</v>
      </c>
      <c r="E1229">
        <v>8123.35</v>
      </c>
      <c r="F1229">
        <v>426.262</v>
      </c>
      <c r="G1229">
        <v>0</v>
      </c>
      <c r="H1229">
        <v>221.452</v>
      </c>
      <c r="I1229">
        <v>0</v>
      </c>
      <c r="J1229">
        <v>1.1432299999999999E-2</v>
      </c>
      <c r="K1229">
        <v>0.98101300000000002</v>
      </c>
      <c r="L1229">
        <v>0</v>
      </c>
      <c r="M1229" t="s">
        <v>43</v>
      </c>
    </row>
    <row r="1230" spans="1:25" x14ac:dyDescent="0.25">
      <c r="A1230" t="s">
        <v>47</v>
      </c>
      <c r="B1230">
        <v>8133.06</v>
      </c>
      <c r="C1230">
        <v>8132.73</v>
      </c>
      <c r="D1230">
        <v>8132.57</v>
      </c>
      <c r="E1230">
        <v>8123.01</v>
      </c>
      <c r="F1230">
        <v>426.38799999999998</v>
      </c>
      <c r="G1230">
        <v>0</v>
      </c>
      <c r="H1230">
        <v>221.46799999999999</v>
      </c>
      <c r="I1230">
        <v>0</v>
      </c>
      <c r="J1230">
        <v>2.90377E-2</v>
      </c>
      <c r="K1230">
        <v>0.98098300000000005</v>
      </c>
      <c r="L1230">
        <v>0</v>
      </c>
      <c r="M1230" t="s">
        <v>43</v>
      </c>
    </row>
    <row r="1231" spans="1:25" x14ac:dyDescent="0.25">
      <c r="A1231" t="s">
        <v>47</v>
      </c>
      <c r="B1231">
        <v>8129.83</v>
      </c>
      <c r="C1231">
        <v>8129.47</v>
      </c>
      <c r="D1231">
        <v>8129.32</v>
      </c>
      <c r="E1231">
        <v>8119.76</v>
      </c>
      <c r="F1231">
        <v>426.53800000000001</v>
      </c>
      <c r="G1231">
        <v>0</v>
      </c>
      <c r="H1231">
        <v>221.464</v>
      </c>
      <c r="I1231">
        <v>0</v>
      </c>
      <c r="J1231">
        <v>1.9163199999999998E-2</v>
      </c>
      <c r="K1231">
        <v>0.98101899999999997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8135.96</v>
      </c>
      <c r="C1232">
        <v>8135.61</v>
      </c>
      <c r="D1232">
        <v>8135.47</v>
      </c>
      <c r="E1232">
        <v>8125.92</v>
      </c>
      <c r="F1232">
        <v>426.15</v>
      </c>
      <c r="G1232">
        <v>0</v>
      </c>
      <c r="H1232">
        <v>221.61199999999999</v>
      </c>
      <c r="I1232">
        <v>0</v>
      </c>
      <c r="J1232">
        <v>1.09231E-2</v>
      </c>
      <c r="K1232">
        <v>0.98446299999999998</v>
      </c>
      <c r="L1232">
        <v>0</v>
      </c>
      <c r="M1232" t="s">
        <v>43</v>
      </c>
      <c r="R1232">
        <f>AVERAGE(B1183:B1232)</f>
        <v>8134.5528000000022</v>
      </c>
      <c r="S1232">
        <f>AVERAGE(C1183:C1232)</f>
        <v>8134.2190000000001</v>
      </c>
      <c r="U1232">
        <f>_xlfn.VAR.P(B1183:B1232)</f>
        <v>13.096904159999601</v>
      </c>
      <c r="V1232">
        <f>_xlfn.VAR.P(C1183:C1232)</f>
        <v>13.068928999999919</v>
      </c>
      <c r="X1232">
        <f>1.96*SQRT(U1232)/50</f>
        <v>0.14186340898350702</v>
      </c>
      <c r="Y1232">
        <f>1.96*SQRT(V1232)/50</f>
        <v>0.14171181693338025</v>
      </c>
    </row>
    <row r="1233" spans="1:12" x14ac:dyDescent="0.25">
      <c r="A1233" t="s">
        <v>47</v>
      </c>
      <c r="B1233">
        <v>406733.834515</v>
      </c>
      <c r="C1233" t="s">
        <v>37</v>
      </c>
    </row>
    <row r="1234" spans="1:12" x14ac:dyDescent="0.25">
      <c r="A1234" t="s">
        <v>48</v>
      </c>
      <c r="B1234">
        <v>30230.9</v>
      </c>
      <c r="C1234">
        <v>28049.9</v>
      </c>
      <c r="D1234">
        <v>28033.3</v>
      </c>
      <c r="E1234">
        <v>28018.7</v>
      </c>
      <c r="F1234">
        <v>910.28399999999999</v>
      </c>
      <c r="G1234">
        <v>2194.77</v>
      </c>
      <c r="H1234">
        <v>757.03099999999995</v>
      </c>
      <c r="I1234">
        <v>1.10051E-2</v>
      </c>
      <c r="J1234">
        <v>0.99477800000000005</v>
      </c>
      <c r="K1234">
        <v>0</v>
      </c>
      <c r="L1234" t="s">
        <v>43</v>
      </c>
    </row>
    <row r="1235" spans="1:12" x14ac:dyDescent="0.25">
      <c r="A1235" t="s">
        <v>48</v>
      </c>
      <c r="B1235">
        <v>30291.599999999999</v>
      </c>
      <c r="C1235">
        <v>28118.1</v>
      </c>
      <c r="D1235">
        <v>28101.599999999999</v>
      </c>
      <c r="E1235">
        <v>28087</v>
      </c>
      <c r="F1235">
        <v>913.19100000000003</v>
      </c>
      <c r="G1235">
        <v>2272.62</v>
      </c>
      <c r="H1235">
        <v>759.55600000000004</v>
      </c>
      <c r="I1235">
        <v>2.9042599999999998E-2</v>
      </c>
      <c r="J1235">
        <v>0.98100900000000002</v>
      </c>
      <c r="K1235">
        <v>0</v>
      </c>
      <c r="L1235" t="s">
        <v>43</v>
      </c>
    </row>
    <row r="1236" spans="1:12" x14ac:dyDescent="0.25">
      <c r="A1236" t="s">
        <v>48</v>
      </c>
      <c r="B1236">
        <v>30307.5</v>
      </c>
      <c r="C1236">
        <v>28127</v>
      </c>
      <c r="D1236">
        <v>28110.3</v>
      </c>
      <c r="E1236">
        <v>28095.4</v>
      </c>
      <c r="F1236">
        <v>922.45799999999997</v>
      </c>
      <c r="G1236">
        <v>2266.61</v>
      </c>
      <c r="H1236">
        <v>764.86</v>
      </c>
      <c r="I1236">
        <v>1.37129E-2</v>
      </c>
      <c r="J1236">
        <v>0.98101400000000005</v>
      </c>
      <c r="K1236">
        <v>0</v>
      </c>
      <c r="L1236" t="s">
        <v>43</v>
      </c>
    </row>
    <row r="1237" spans="1:12" x14ac:dyDescent="0.25">
      <c r="A1237" t="s">
        <v>48</v>
      </c>
      <c r="B1237">
        <v>30443.9</v>
      </c>
      <c r="C1237">
        <v>28283.599999999999</v>
      </c>
      <c r="D1237">
        <v>28267.3</v>
      </c>
      <c r="E1237">
        <v>28252.9</v>
      </c>
      <c r="F1237">
        <v>924.83699999999999</v>
      </c>
      <c r="G1237">
        <v>2325.71</v>
      </c>
      <c r="H1237">
        <v>764.51900000000001</v>
      </c>
      <c r="I1237">
        <v>1.1172400000000001E-2</v>
      </c>
      <c r="J1237">
        <v>0.98096899999999998</v>
      </c>
      <c r="K1237">
        <v>0</v>
      </c>
      <c r="L1237" t="s">
        <v>43</v>
      </c>
    </row>
    <row r="1238" spans="1:12" x14ac:dyDescent="0.25">
      <c r="A1238" t="s">
        <v>48</v>
      </c>
      <c r="B1238">
        <v>30355.9</v>
      </c>
      <c r="C1238">
        <v>28192.799999999999</v>
      </c>
      <c r="D1238">
        <v>28176.1</v>
      </c>
      <c r="E1238">
        <v>28161.8</v>
      </c>
      <c r="F1238">
        <v>918.346</v>
      </c>
      <c r="G1238">
        <v>2312.6999999999998</v>
      </c>
      <c r="H1238">
        <v>759.47500000000002</v>
      </c>
      <c r="I1238">
        <v>1.09271E-2</v>
      </c>
      <c r="J1238">
        <v>0.98101700000000003</v>
      </c>
      <c r="K1238">
        <v>0</v>
      </c>
      <c r="L1238" t="s">
        <v>43</v>
      </c>
    </row>
    <row r="1239" spans="1:12" x14ac:dyDescent="0.25">
      <c r="A1239" t="s">
        <v>48</v>
      </c>
      <c r="B1239">
        <v>30379.1</v>
      </c>
      <c r="C1239">
        <v>28216.7</v>
      </c>
      <c r="D1239">
        <v>28200.400000000001</v>
      </c>
      <c r="E1239">
        <v>28186.1</v>
      </c>
      <c r="F1239">
        <v>918.75199999999995</v>
      </c>
      <c r="G1239">
        <v>2314.4899999999998</v>
      </c>
      <c r="H1239">
        <v>758.29499999999996</v>
      </c>
      <c r="I1239">
        <v>1.1181699999999999E-2</v>
      </c>
      <c r="J1239">
        <v>0.988483</v>
      </c>
      <c r="K1239">
        <v>0</v>
      </c>
      <c r="L1239" t="s">
        <v>43</v>
      </c>
    </row>
    <row r="1240" spans="1:12" x14ac:dyDescent="0.25">
      <c r="A1240" t="s">
        <v>48</v>
      </c>
      <c r="B1240">
        <v>30364.1</v>
      </c>
      <c r="C1240">
        <v>28191</v>
      </c>
      <c r="D1240">
        <v>28174.400000000001</v>
      </c>
      <c r="E1240">
        <v>28159.8</v>
      </c>
      <c r="F1240">
        <v>914.702</v>
      </c>
      <c r="G1240">
        <v>2283.33</v>
      </c>
      <c r="H1240">
        <v>758.04</v>
      </c>
      <c r="I1240">
        <v>1.08599E-2</v>
      </c>
      <c r="J1240">
        <v>0.98095900000000003</v>
      </c>
      <c r="K1240">
        <v>0</v>
      </c>
      <c r="L1240" t="s">
        <v>43</v>
      </c>
    </row>
    <row r="1241" spans="1:12" x14ac:dyDescent="0.25">
      <c r="A1241" t="s">
        <v>48</v>
      </c>
      <c r="B1241">
        <v>30322.1</v>
      </c>
      <c r="C1241">
        <v>28148.6</v>
      </c>
      <c r="D1241">
        <v>28132</v>
      </c>
      <c r="E1241">
        <v>28117.3</v>
      </c>
      <c r="F1241">
        <v>915.51800000000003</v>
      </c>
      <c r="G1241">
        <v>2305.64</v>
      </c>
      <c r="H1241">
        <v>758.995</v>
      </c>
      <c r="I1241">
        <v>1.12084E-2</v>
      </c>
      <c r="J1241">
        <v>0.980989</v>
      </c>
      <c r="K1241">
        <v>0</v>
      </c>
      <c r="L1241" t="s">
        <v>43</v>
      </c>
    </row>
    <row r="1242" spans="1:12" x14ac:dyDescent="0.25">
      <c r="A1242" t="s">
        <v>48</v>
      </c>
      <c r="B1242">
        <v>30349.8</v>
      </c>
      <c r="C1242">
        <v>28177.5</v>
      </c>
      <c r="D1242">
        <v>28160.9</v>
      </c>
      <c r="E1242">
        <v>28146.400000000001</v>
      </c>
      <c r="F1242">
        <v>925.05600000000004</v>
      </c>
      <c r="G1242">
        <v>2314.25</v>
      </c>
      <c r="H1242">
        <v>759.798</v>
      </c>
      <c r="I1242">
        <v>1.08871E-2</v>
      </c>
      <c r="J1242">
        <v>0.98099599999999998</v>
      </c>
      <c r="K1242">
        <v>0</v>
      </c>
      <c r="L1242" t="s">
        <v>43</v>
      </c>
    </row>
    <row r="1243" spans="1:12" x14ac:dyDescent="0.25">
      <c r="A1243" t="s">
        <v>48</v>
      </c>
      <c r="B1243">
        <v>30295.5</v>
      </c>
      <c r="C1243">
        <v>28115.8</v>
      </c>
      <c r="D1243">
        <v>28099.4</v>
      </c>
      <c r="E1243">
        <v>28084.799999999999</v>
      </c>
      <c r="F1243">
        <v>916.05499999999995</v>
      </c>
      <c r="G1243">
        <v>2277.35</v>
      </c>
      <c r="H1243">
        <v>759.50699999999995</v>
      </c>
      <c r="I1243">
        <v>1.10528E-2</v>
      </c>
      <c r="J1243">
        <v>0.98101899999999997</v>
      </c>
      <c r="K1243">
        <v>0</v>
      </c>
      <c r="L1243" t="s">
        <v>43</v>
      </c>
    </row>
    <row r="1244" spans="1:12" x14ac:dyDescent="0.25">
      <c r="A1244" t="s">
        <v>48</v>
      </c>
      <c r="B1244">
        <v>30405.200000000001</v>
      </c>
      <c r="C1244">
        <v>28229.4</v>
      </c>
      <c r="D1244">
        <v>28212.7</v>
      </c>
      <c r="E1244">
        <v>28198.1</v>
      </c>
      <c r="F1244">
        <v>920.30700000000002</v>
      </c>
      <c r="G1244">
        <v>2291.86</v>
      </c>
      <c r="H1244">
        <v>761.71</v>
      </c>
      <c r="I1244">
        <v>1.1229100000000001E-2</v>
      </c>
      <c r="J1244">
        <v>0.98100399999999999</v>
      </c>
      <c r="K1244">
        <v>0</v>
      </c>
      <c r="L1244" t="s">
        <v>43</v>
      </c>
    </row>
    <row r="1245" spans="1:12" x14ac:dyDescent="0.25">
      <c r="A1245" t="s">
        <v>48</v>
      </c>
      <c r="B1245">
        <v>30263.200000000001</v>
      </c>
      <c r="C1245">
        <v>28089.200000000001</v>
      </c>
      <c r="D1245">
        <v>28071.200000000001</v>
      </c>
      <c r="E1245">
        <v>28056.5</v>
      </c>
      <c r="F1245">
        <v>927.05600000000004</v>
      </c>
      <c r="G1245">
        <v>2297.04</v>
      </c>
      <c r="H1245">
        <v>760.66300000000001</v>
      </c>
      <c r="I1245">
        <v>1.21455E-2</v>
      </c>
      <c r="J1245">
        <v>0.98101700000000003</v>
      </c>
      <c r="K1245">
        <v>0</v>
      </c>
      <c r="L1245" t="s">
        <v>43</v>
      </c>
    </row>
    <row r="1246" spans="1:12" x14ac:dyDescent="0.25">
      <c r="A1246" t="s">
        <v>48</v>
      </c>
      <c r="B1246">
        <v>30405.8</v>
      </c>
      <c r="C1246">
        <v>28242.1</v>
      </c>
      <c r="D1246">
        <v>28225.7</v>
      </c>
      <c r="E1246">
        <v>28211.3</v>
      </c>
      <c r="F1246">
        <v>922.21400000000006</v>
      </c>
      <c r="G1246">
        <v>2298.5300000000002</v>
      </c>
      <c r="H1246">
        <v>762.04499999999996</v>
      </c>
      <c r="I1246">
        <v>1.1545100000000001E-2</v>
      </c>
      <c r="J1246">
        <v>0.98101899999999997</v>
      </c>
      <c r="K1246">
        <v>0</v>
      </c>
      <c r="L1246" t="s">
        <v>43</v>
      </c>
    </row>
    <row r="1247" spans="1:12" x14ac:dyDescent="0.25">
      <c r="A1247" t="s">
        <v>48</v>
      </c>
      <c r="B1247">
        <v>30418</v>
      </c>
      <c r="C1247">
        <v>28243.3</v>
      </c>
      <c r="D1247">
        <v>28227</v>
      </c>
      <c r="E1247">
        <v>28212.400000000001</v>
      </c>
      <c r="F1247">
        <v>913.21900000000005</v>
      </c>
      <c r="G1247">
        <v>2322.0100000000002</v>
      </c>
      <c r="H1247">
        <v>758.43600000000004</v>
      </c>
      <c r="I1247">
        <v>1.08577E-2</v>
      </c>
      <c r="J1247">
        <v>0.98101899999999997</v>
      </c>
      <c r="K1247">
        <v>0</v>
      </c>
      <c r="L1247" t="s">
        <v>43</v>
      </c>
    </row>
    <row r="1248" spans="1:12" x14ac:dyDescent="0.25">
      <c r="A1248" t="s">
        <v>48</v>
      </c>
      <c r="B1248">
        <v>30358.6</v>
      </c>
      <c r="C1248">
        <v>28179.200000000001</v>
      </c>
      <c r="D1248">
        <v>28161.7</v>
      </c>
      <c r="E1248">
        <v>28146.9</v>
      </c>
      <c r="F1248">
        <v>928.04100000000005</v>
      </c>
      <c r="G1248">
        <v>2309.9699999999998</v>
      </c>
      <c r="H1248">
        <v>759.11699999999996</v>
      </c>
      <c r="I1248">
        <v>2.3014300000000001E-2</v>
      </c>
      <c r="J1248">
        <v>0.98101899999999997</v>
      </c>
      <c r="K1248">
        <v>0</v>
      </c>
      <c r="L1248" t="s">
        <v>43</v>
      </c>
    </row>
    <row r="1249" spans="1:12" x14ac:dyDescent="0.25">
      <c r="A1249" t="s">
        <v>48</v>
      </c>
      <c r="B1249">
        <v>30353.5</v>
      </c>
      <c r="C1249">
        <v>28176.799999999999</v>
      </c>
      <c r="D1249">
        <v>28160.1</v>
      </c>
      <c r="E1249">
        <v>28145.3</v>
      </c>
      <c r="F1249">
        <v>920.90200000000004</v>
      </c>
      <c r="G1249">
        <v>2282.3000000000002</v>
      </c>
      <c r="H1249">
        <v>757.70899999999995</v>
      </c>
      <c r="I1249">
        <v>1.6902899999999998E-2</v>
      </c>
      <c r="J1249">
        <v>0.981012</v>
      </c>
      <c r="K1249">
        <v>0</v>
      </c>
      <c r="L1249" t="s">
        <v>43</v>
      </c>
    </row>
    <row r="1250" spans="1:12" x14ac:dyDescent="0.25">
      <c r="A1250" t="s">
        <v>48</v>
      </c>
      <c r="B1250">
        <v>30339.4</v>
      </c>
      <c r="C1250">
        <v>28166.9</v>
      </c>
      <c r="D1250">
        <v>28150.5</v>
      </c>
      <c r="E1250">
        <v>28136.3</v>
      </c>
      <c r="F1250">
        <v>914.37400000000002</v>
      </c>
      <c r="G1250">
        <v>2297.6799999999998</v>
      </c>
      <c r="H1250">
        <v>761.13099999999997</v>
      </c>
      <c r="I1250">
        <v>1.46185E-2</v>
      </c>
      <c r="J1250">
        <v>0.981012</v>
      </c>
      <c r="K1250">
        <v>0</v>
      </c>
      <c r="L1250" t="s">
        <v>43</v>
      </c>
    </row>
    <row r="1251" spans="1:12" x14ac:dyDescent="0.25">
      <c r="A1251" t="s">
        <v>48</v>
      </c>
      <c r="B1251">
        <v>30331.3</v>
      </c>
      <c r="C1251">
        <v>28161</v>
      </c>
      <c r="D1251">
        <v>28144.5</v>
      </c>
      <c r="E1251">
        <v>28130.1</v>
      </c>
      <c r="F1251">
        <v>912.87699999999995</v>
      </c>
      <c r="G1251">
        <v>2306.89</v>
      </c>
      <c r="H1251">
        <v>757.98599999999999</v>
      </c>
      <c r="I1251">
        <v>1.1274299999999999E-2</v>
      </c>
      <c r="J1251">
        <v>0.98099400000000003</v>
      </c>
      <c r="K1251">
        <v>0</v>
      </c>
      <c r="L1251" t="s">
        <v>43</v>
      </c>
    </row>
    <row r="1252" spans="1:12" x14ac:dyDescent="0.25">
      <c r="A1252" t="s">
        <v>48</v>
      </c>
      <c r="B1252">
        <v>30378</v>
      </c>
      <c r="C1252">
        <v>28204.400000000001</v>
      </c>
      <c r="D1252">
        <v>28187.9</v>
      </c>
      <c r="E1252">
        <v>28173.200000000001</v>
      </c>
      <c r="F1252">
        <v>918.827</v>
      </c>
      <c r="G1252">
        <v>2286.0500000000002</v>
      </c>
      <c r="H1252">
        <v>757.98099999999999</v>
      </c>
      <c r="I1252">
        <v>1.44846E-2</v>
      </c>
      <c r="J1252">
        <v>0.98101899999999997</v>
      </c>
      <c r="K1252">
        <v>0</v>
      </c>
      <c r="L1252" t="s">
        <v>43</v>
      </c>
    </row>
    <row r="1253" spans="1:12" x14ac:dyDescent="0.25">
      <c r="A1253" t="s">
        <v>48</v>
      </c>
      <c r="B1253">
        <v>30363.5</v>
      </c>
      <c r="C1253">
        <v>28193.7</v>
      </c>
      <c r="D1253">
        <v>28177.3</v>
      </c>
      <c r="E1253">
        <v>28162.6</v>
      </c>
      <c r="F1253">
        <v>913.94799999999998</v>
      </c>
      <c r="G1253">
        <v>2323.8200000000002</v>
      </c>
      <c r="H1253">
        <v>760.39400000000001</v>
      </c>
      <c r="I1253">
        <v>2.4170400000000002E-2</v>
      </c>
      <c r="J1253">
        <v>0.98101799999999995</v>
      </c>
      <c r="K1253">
        <v>0</v>
      </c>
      <c r="L1253" t="s">
        <v>43</v>
      </c>
    </row>
    <row r="1254" spans="1:12" x14ac:dyDescent="0.25">
      <c r="A1254" t="s">
        <v>48</v>
      </c>
      <c r="B1254">
        <v>30422.799999999999</v>
      </c>
      <c r="C1254">
        <v>28253.1</v>
      </c>
      <c r="D1254">
        <v>28236.6</v>
      </c>
      <c r="E1254">
        <v>28222.2</v>
      </c>
      <c r="F1254">
        <v>920.73800000000006</v>
      </c>
      <c r="G1254">
        <v>2315.9299999999998</v>
      </c>
      <c r="H1254">
        <v>761.05100000000004</v>
      </c>
      <c r="I1254">
        <v>1.13376E-2</v>
      </c>
      <c r="J1254">
        <v>0.99368100000000004</v>
      </c>
      <c r="K1254">
        <v>0</v>
      </c>
      <c r="L1254" t="s">
        <v>43</v>
      </c>
    </row>
    <row r="1255" spans="1:12" x14ac:dyDescent="0.25">
      <c r="A1255" t="s">
        <v>48</v>
      </c>
      <c r="B1255">
        <v>30473.3</v>
      </c>
      <c r="C1255">
        <v>28300.3</v>
      </c>
      <c r="D1255">
        <v>28283.599999999999</v>
      </c>
      <c r="E1255">
        <v>28269</v>
      </c>
      <c r="F1255">
        <v>924.25800000000004</v>
      </c>
      <c r="G1255">
        <v>2308.62</v>
      </c>
      <c r="H1255">
        <v>761.25300000000004</v>
      </c>
      <c r="I1255">
        <v>1.1403699999999999E-2</v>
      </c>
      <c r="J1255">
        <v>0.98095200000000005</v>
      </c>
      <c r="K1255">
        <v>0</v>
      </c>
      <c r="L1255" t="s">
        <v>43</v>
      </c>
    </row>
    <row r="1256" spans="1:12" x14ac:dyDescent="0.25">
      <c r="A1256" t="s">
        <v>48</v>
      </c>
      <c r="B1256">
        <v>30419.4</v>
      </c>
      <c r="C1256">
        <v>28249.8</v>
      </c>
      <c r="D1256">
        <v>28233.4</v>
      </c>
      <c r="E1256">
        <v>28218.9</v>
      </c>
      <c r="F1256">
        <v>912.38</v>
      </c>
      <c r="G1256">
        <v>2327.75</v>
      </c>
      <c r="H1256">
        <v>758.90700000000004</v>
      </c>
      <c r="I1256">
        <v>1.2207300000000001E-2</v>
      </c>
      <c r="J1256">
        <v>0.98101799999999995</v>
      </c>
      <c r="K1256">
        <v>0</v>
      </c>
      <c r="L1256" t="s">
        <v>43</v>
      </c>
    </row>
    <row r="1257" spans="1:12" x14ac:dyDescent="0.25">
      <c r="A1257" t="s">
        <v>48</v>
      </c>
      <c r="B1257">
        <v>30419.5</v>
      </c>
      <c r="C1257">
        <v>28251.5</v>
      </c>
      <c r="D1257">
        <v>28235.200000000001</v>
      </c>
      <c r="E1257">
        <v>28221</v>
      </c>
      <c r="F1257">
        <v>915.22500000000002</v>
      </c>
      <c r="G1257">
        <v>2328.06</v>
      </c>
      <c r="H1257">
        <v>757.47500000000002</v>
      </c>
      <c r="I1257">
        <v>1.3579600000000001E-2</v>
      </c>
      <c r="J1257">
        <v>0.981012</v>
      </c>
      <c r="K1257">
        <v>0</v>
      </c>
      <c r="L1257" t="s">
        <v>43</v>
      </c>
    </row>
    <row r="1258" spans="1:12" x14ac:dyDescent="0.25">
      <c r="A1258" t="s">
        <v>48</v>
      </c>
      <c r="B1258">
        <v>30509.8</v>
      </c>
      <c r="C1258">
        <v>28347.200000000001</v>
      </c>
      <c r="D1258">
        <v>28331.1</v>
      </c>
      <c r="E1258">
        <v>28316.5</v>
      </c>
      <c r="F1258">
        <v>919.54</v>
      </c>
      <c r="G1258">
        <v>2327.65</v>
      </c>
      <c r="H1258">
        <v>758.93100000000004</v>
      </c>
      <c r="I1258">
        <v>1.08588E-2</v>
      </c>
      <c r="J1258">
        <v>0.99391700000000005</v>
      </c>
      <c r="K1258">
        <v>0</v>
      </c>
      <c r="L1258" t="s">
        <v>43</v>
      </c>
    </row>
    <row r="1259" spans="1:12" x14ac:dyDescent="0.25">
      <c r="A1259" t="s">
        <v>48</v>
      </c>
      <c r="B1259">
        <v>30381.1</v>
      </c>
      <c r="C1259">
        <v>28210.1</v>
      </c>
      <c r="D1259">
        <v>28193.599999999999</v>
      </c>
      <c r="E1259">
        <v>28179</v>
      </c>
      <c r="F1259">
        <v>918.20100000000002</v>
      </c>
      <c r="G1259">
        <v>2320.59</v>
      </c>
      <c r="H1259">
        <v>758.79100000000005</v>
      </c>
      <c r="I1259">
        <v>1.09535E-2</v>
      </c>
      <c r="J1259">
        <v>0.98101899999999997</v>
      </c>
      <c r="K1259">
        <v>0</v>
      </c>
      <c r="L1259" t="s">
        <v>43</v>
      </c>
    </row>
    <row r="1260" spans="1:12" x14ac:dyDescent="0.25">
      <c r="A1260" t="s">
        <v>48</v>
      </c>
      <c r="B1260">
        <v>30382.400000000001</v>
      </c>
      <c r="C1260">
        <v>28210.400000000001</v>
      </c>
      <c r="D1260">
        <v>28194.1</v>
      </c>
      <c r="E1260">
        <v>28179.599999999999</v>
      </c>
      <c r="F1260">
        <v>916.00900000000001</v>
      </c>
      <c r="G1260">
        <v>2338.7399999999998</v>
      </c>
      <c r="H1260">
        <v>759.99300000000005</v>
      </c>
      <c r="I1260">
        <v>1.08571E-2</v>
      </c>
      <c r="J1260">
        <v>0.99502100000000004</v>
      </c>
      <c r="K1260">
        <v>0</v>
      </c>
      <c r="L1260" t="s">
        <v>43</v>
      </c>
    </row>
    <row r="1261" spans="1:12" x14ac:dyDescent="0.25">
      <c r="A1261" t="s">
        <v>48</v>
      </c>
      <c r="B1261">
        <v>30478.1</v>
      </c>
      <c r="C1261">
        <v>28304.6</v>
      </c>
      <c r="D1261">
        <v>28288</v>
      </c>
      <c r="E1261">
        <v>28273.1</v>
      </c>
      <c r="F1261">
        <v>921.255</v>
      </c>
      <c r="G1261">
        <v>2301.65</v>
      </c>
      <c r="H1261">
        <v>759.529</v>
      </c>
      <c r="I1261">
        <v>1.1549E-2</v>
      </c>
      <c r="J1261">
        <v>0.98101899999999997</v>
      </c>
      <c r="K1261">
        <v>0</v>
      </c>
      <c r="L1261" t="s">
        <v>43</v>
      </c>
    </row>
    <row r="1262" spans="1:12" x14ac:dyDescent="0.25">
      <c r="A1262" t="s">
        <v>48</v>
      </c>
      <c r="B1262">
        <v>30358.9</v>
      </c>
      <c r="C1262">
        <v>28193.4</v>
      </c>
      <c r="D1262">
        <v>28176.9</v>
      </c>
      <c r="E1262">
        <v>28162.5</v>
      </c>
      <c r="F1262">
        <v>917.97400000000005</v>
      </c>
      <c r="G1262">
        <v>2300.08</v>
      </c>
      <c r="H1262">
        <v>760.99</v>
      </c>
      <c r="I1262">
        <v>2.1903100000000002E-2</v>
      </c>
      <c r="J1262">
        <v>0.98101400000000005</v>
      </c>
      <c r="K1262">
        <v>0</v>
      </c>
      <c r="L1262" t="s">
        <v>43</v>
      </c>
    </row>
    <row r="1263" spans="1:12" x14ac:dyDescent="0.25">
      <c r="A1263" t="s">
        <v>48</v>
      </c>
      <c r="B1263">
        <v>30389.9</v>
      </c>
      <c r="C1263">
        <v>28212.6</v>
      </c>
      <c r="D1263">
        <v>28195.9</v>
      </c>
      <c r="E1263">
        <v>28181.4</v>
      </c>
      <c r="F1263">
        <v>915.755</v>
      </c>
      <c r="G1263">
        <v>2307.4499999999998</v>
      </c>
      <c r="H1263">
        <v>759.94200000000001</v>
      </c>
      <c r="I1263">
        <v>2.1654900000000001E-2</v>
      </c>
      <c r="J1263">
        <v>0.98093200000000003</v>
      </c>
      <c r="K1263">
        <v>0</v>
      </c>
      <c r="L1263" t="s">
        <v>43</v>
      </c>
    </row>
    <row r="1264" spans="1:12" x14ac:dyDescent="0.25">
      <c r="A1264" t="s">
        <v>48</v>
      </c>
      <c r="B1264">
        <v>30378.9</v>
      </c>
      <c r="C1264">
        <v>28208</v>
      </c>
      <c r="D1264">
        <v>28191.3</v>
      </c>
      <c r="E1264">
        <v>28176.799999999999</v>
      </c>
      <c r="F1264">
        <v>925.23</v>
      </c>
      <c r="G1264">
        <v>2311.1799999999998</v>
      </c>
      <c r="H1264">
        <v>763.04499999999996</v>
      </c>
      <c r="I1264">
        <v>2.9039499999999999E-2</v>
      </c>
      <c r="J1264">
        <v>0.98622299999999996</v>
      </c>
      <c r="K1264">
        <v>0</v>
      </c>
      <c r="L1264" t="s">
        <v>43</v>
      </c>
    </row>
    <row r="1265" spans="1:12" x14ac:dyDescent="0.25">
      <c r="A1265" t="s">
        <v>48</v>
      </c>
      <c r="B1265">
        <v>30349.4</v>
      </c>
      <c r="C1265">
        <v>28178.1</v>
      </c>
      <c r="D1265">
        <v>28161.7</v>
      </c>
      <c r="E1265">
        <v>28147.4</v>
      </c>
      <c r="F1265">
        <v>919.29200000000003</v>
      </c>
      <c r="G1265">
        <v>2335.96</v>
      </c>
      <c r="H1265">
        <v>761.07500000000005</v>
      </c>
      <c r="I1265">
        <v>1.0916500000000001E-2</v>
      </c>
      <c r="J1265">
        <v>0.98101099999999997</v>
      </c>
      <c r="K1265">
        <v>0</v>
      </c>
      <c r="L1265" t="s">
        <v>43</v>
      </c>
    </row>
    <row r="1266" spans="1:12" x14ac:dyDescent="0.25">
      <c r="A1266" t="s">
        <v>48</v>
      </c>
      <c r="B1266">
        <v>30415</v>
      </c>
      <c r="C1266">
        <v>28237.200000000001</v>
      </c>
      <c r="D1266">
        <v>28220.5</v>
      </c>
      <c r="E1266">
        <v>28206.3</v>
      </c>
      <c r="F1266">
        <v>912.43600000000004</v>
      </c>
      <c r="G1266">
        <v>2301.14</v>
      </c>
      <c r="H1266">
        <v>757.49599999999998</v>
      </c>
      <c r="I1266">
        <v>1.08597E-2</v>
      </c>
      <c r="J1266">
        <v>0.98101899999999997</v>
      </c>
      <c r="K1266">
        <v>0</v>
      </c>
      <c r="L1266" t="s">
        <v>43</v>
      </c>
    </row>
    <row r="1267" spans="1:12" x14ac:dyDescent="0.25">
      <c r="A1267" t="s">
        <v>48</v>
      </c>
      <c r="B1267">
        <v>30345.4</v>
      </c>
      <c r="C1267">
        <v>28189.200000000001</v>
      </c>
      <c r="D1267">
        <v>28172.7</v>
      </c>
      <c r="E1267">
        <v>28158.400000000001</v>
      </c>
      <c r="F1267">
        <v>916.74</v>
      </c>
      <c r="G1267">
        <v>2302.02</v>
      </c>
      <c r="H1267">
        <v>759.30200000000002</v>
      </c>
      <c r="I1267">
        <v>1.0955899999999999E-2</v>
      </c>
      <c r="J1267">
        <v>0.98100900000000002</v>
      </c>
      <c r="K1267">
        <v>0</v>
      </c>
      <c r="L1267" t="s">
        <v>43</v>
      </c>
    </row>
    <row r="1268" spans="1:12" x14ac:dyDescent="0.25">
      <c r="A1268" t="s">
        <v>48</v>
      </c>
      <c r="B1268">
        <v>30389.200000000001</v>
      </c>
      <c r="C1268">
        <v>28211.200000000001</v>
      </c>
      <c r="D1268">
        <v>28194.2</v>
      </c>
      <c r="E1268">
        <v>28179.7</v>
      </c>
      <c r="F1268">
        <v>928.05799999999999</v>
      </c>
      <c r="G1268">
        <v>2281.6799999999998</v>
      </c>
      <c r="H1268">
        <v>759.02700000000004</v>
      </c>
      <c r="I1268">
        <v>1.6423799999999999E-2</v>
      </c>
      <c r="J1268">
        <v>0.98911700000000002</v>
      </c>
      <c r="K1268">
        <v>0</v>
      </c>
      <c r="L1268" t="s">
        <v>43</v>
      </c>
    </row>
    <row r="1269" spans="1:12" x14ac:dyDescent="0.25">
      <c r="A1269" t="s">
        <v>48</v>
      </c>
      <c r="B1269">
        <v>30348.6</v>
      </c>
      <c r="C1269">
        <v>28180.400000000001</v>
      </c>
      <c r="D1269">
        <v>28163.8</v>
      </c>
      <c r="E1269">
        <v>28149.3</v>
      </c>
      <c r="F1269">
        <v>913.28800000000001</v>
      </c>
      <c r="G1269">
        <v>2327.9899999999998</v>
      </c>
      <c r="H1269">
        <v>758.68600000000004</v>
      </c>
      <c r="I1269">
        <v>1.1269400000000001E-2</v>
      </c>
      <c r="J1269">
        <v>0.99409800000000004</v>
      </c>
      <c r="K1269">
        <v>0</v>
      </c>
      <c r="L1269" t="s">
        <v>43</v>
      </c>
    </row>
    <row r="1270" spans="1:12" x14ac:dyDescent="0.25">
      <c r="A1270" t="s">
        <v>48</v>
      </c>
      <c r="B1270">
        <v>30348.5</v>
      </c>
      <c r="C1270">
        <v>28185.9</v>
      </c>
      <c r="D1270">
        <v>28169.4</v>
      </c>
      <c r="E1270">
        <v>28155</v>
      </c>
      <c r="F1270">
        <v>918.524</v>
      </c>
      <c r="G1270">
        <v>2315.7800000000002</v>
      </c>
      <c r="H1270">
        <v>759.298</v>
      </c>
      <c r="I1270">
        <v>1.0899000000000001E-2</v>
      </c>
      <c r="J1270">
        <v>0.98099099999999995</v>
      </c>
      <c r="K1270">
        <v>0</v>
      </c>
      <c r="L1270" t="s">
        <v>43</v>
      </c>
    </row>
    <row r="1271" spans="1:12" x14ac:dyDescent="0.25">
      <c r="A1271" t="s">
        <v>48</v>
      </c>
      <c r="B1271">
        <v>30351.9</v>
      </c>
      <c r="C1271">
        <v>28177.1</v>
      </c>
      <c r="D1271">
        <v>28160.5</v>
      </c>
      <c r="E1271">
        <v>28145.8</v>
      </c>
      <c r="F1271">
        <v>922.54100000000005</v>
      </c>
      <c r="G1271">
        <v>2288.7800000000002</v>
      </c>
      <c r="H1271">
        <v>761.09400000000005</v>
      </c>
      <c r="I1271">
        <v>1.1245099999999999E-2</v>
      </c>
      <c r="J1271">
        <v>0.98084000000000005</v>
      </c>
      <c r="K1271">
        <v>0</v>
      </c>
      <c r="L1271" t="s">
        <v>43</v>
      </c>
    </row>
    <row r="1272" spans="1:12" x14ac:dyDescent="0.25">
      <c r="A1272" t="s">
        <v>48</v>
      </c>
      <c r="B1272">
        <v>30342.6</v>
      </c>
      <c r="C1272">
        <v>28164</v>
      </c>
      <c r="D1272">
        <v>28147.4</v>
      </c>
      <c r="E1272">
        <v>28132.9</v>
      </c>
      <c r="F1272">
        <v>926.03200000000004</v>
      </c>
      <c r="G1272">
        <v>2289.6</v>
      </c>
      <c r="H1272">
        <v>758.24099999999999</v>
      </c>
      <c r="I1272">
        <v>1.08904E-2</v>
      </c>
      <c r="J1272">
        <v>0.99509099999999995</v>
      </c>
      <c r="K1272">
        <v>0</v>
      </c>
      <c r="L1272" t="s">
        <v>43</v>
      </c>
    </row>
    <row r="1273" spans="1:12" x14ac:dyDescent="0.25">
      <c r="A1273" t="s">
        <v>48</v>
      </c>
      <c r="B1273">
        <v>30350.9</v>
      </c>
      <c r="C1273">
        <v>28172.799999999999</v>
      </c>
      <c r="D1273">
        <v>28155.599999999999</v>
      </c>
      <c r="E1273">
        <v>28140.799999999999</v>
      </c>
      <c r="F1273">
        <v>915.16800000000001</v>
      </c>
      <c r="G1273">
        <v>2283.91</v>
      </c>
      <c r="H1273">
        <v>758.87300000000005</v>
      </c>
      <c r="I1273">
        <v>1.1513799999999999E-2</v>
      </c>
      <c r="J1273">
        <v>0.98101400000000005</v>
      </c>
      <c r="K1273">
        <v>0</v>
      </c>
      <c r="L1273" t="s">
        <v>43</v>
      </c>
    </row>
    <row r="1274" spans="1:12" x14ac:dyDescent="0.25">
      <c r="A1274" t="s">
        <v>48</v>
      </c>
      <c r="B1274">
        <v>30302.799999999999</v>
      </c>
      <c r="C1274">
        <v>28128.3</v>
      </c>
      <c r="D1274">
        <v>28111.9</v>
      </c>
      <c r="E1274">
        <v>28097.4</v>
      </c>
      <c r="F1274">
        <v>926.06100000000004</v>
      </c>
      <c r="G1274">
        <v>2337.83</v>
      </c>
      <c r="H1274">
        <v>761.03099999999995</v>
      </c>
      <c r="I1274">
        <v>1.47572E-2</v>
      </c>
      <c r="J1274">
        <v>0.99425600000000003</v>
      </c>
      <c r="K1274">
        <v>0</v>
      </c>
      <c r="L1274" t="s">
        <v>43</v>
      </c>
    </row>
    <row r="1275" spans="1:12" x14ac:dyDescent="0.25">
      <c r="A1275" t="s">
        <v>48</v>
      </c>
      <c r="B1275">
        <v>30439.4</v>
      </c>
      <c r="C1275">
        <v>28262.3</v>
      </c>
      <c r="D1275">
        <v>28245.8</v>
      </c>
      <c r="E1275">
        <v>28231.599999999999</v>
      </c>
      <c r="F1275">
        <v>916.32799999999997</v>
      </c>
      <c r="G1275">
        <v>2310.23</v>
      </c>
      <c r="H1275">
        <v>756.87199999999996</v>
      </c>
      <c r="I1275">
        <v>1.8097800000000001E-2</v>
      </c>
      <c r="J1275">
        <v>0.98093799999999998</v>
      </c>
      <c r="K1275">
        <v>0</v>
      </c>
      <c r="L1275" t="s">
        <v>43</v>
      </c>
    </row>
    <row r="1276" spans="1:12" x14ac:dyDescent="0.25">
      <c r="A1276" t="s">
        <v>48</v>
      </c>
      <c r="B1276">
        <v>30329.8</v>
      </c>
      <c r="C1276">
        <v>28149.4</v>
      </c>
      <c r="D1276">
        <v>28132.6</v>
      </c>
      <c r="E1276">
        <v>28117.9</v>
      </c>
      <c r="F1276">
        <v>916.73099999999999</v>
      </c>
      <c r="G1276">
        <v>2317.7600000000002</v>
      </c>
      <c r="H1276">
        <v>761.66399999999999</v>
      </c>
      <c r="I1276">
        <v>1.9404000000000001E-2</v>
      </c>
      <c r="J1276">
        <v>0.98100600000000004</v>
      </c>
      <c r="K1276">
        <v>0</v>
      </c>
      <c r="L1276" t="s">
        <v>43</v>
      </c>
    </row>
    <row r="1277" spans="1:12" x14ac:dyDescent="0.25">
      <c r="A1277" t="s">
        <v>48</v>
      </c>
      <c r="B1277">
        <v>30380.9</v>
      </c>
      <c r="C1277">
        <v>28212.400000000001</v>
      </c>
      <c r="D1277">
        <v>28196</v>
      </c>
      <c r="E1277">
        <v>28181.5</v>
      </c>
      <c r="F1277">
        <v>912.178</v>
      </c>
      <c r="G1277">
        <v>2308.39</v>
      </c>
      <c r="H1277">
        <v>757.57600000000002</v>
      </c>
      <c r="I1277">
        <v>1.27171E-2</v>
      </c>
      <c r="J1277">
        <v>0.99225600000000003</v>
      </c>
      <c r="K1277">
        <v>0</v>
      </c>
      <c r="L1277" t="s">
        <v>43</v>
      </c>
    </row>
    <row r="1278" spans="1:12" x14ac:dyDescent="0.25">
      <c r="A1278" t="s">
        <v>48</v>
      </c>
      <c r="B1278">
        <v>30416.2</v>
      </c>
      <c r="C1278">
        <v>28233</v>
      </c>
      <c r="D1278">
        <v>28215.3</v>
      </c>
      <c r="E1278">
        <v>28200.7</v>
      </c>
      <c r="F1278">
        <v>924.69299999999998</v>
      </c>
      <c r="G1278">
        <v>2289.23</v>
      </c>
      <c r="H1278">
        <v>758.029</v>
      </c>
      <c r="I1278">
        <v>1.8140300000000002E-2</v>
      </c>
      <c r="J1278">
        <v>0.98097199999999996</v>
      </c>
      <c r="K1278">
        <v>0</v>
      </c>
      <c r="L1278" t="s">
        <v>43</v>
      </c>
    </row>
    <row r="1279" spans="1:12" x14ac:dyDescent="0.25">
      <c r="A1279" t="s">
        <v>48</v>
      </c>
      <c r="B1279">
        <v>30275.3</v>
      </c>
      <c r="C1279">
        <v>28098.1</v>
      </c>
      <c r="D1279">
        <v>28081.5</v>
      </c>
      <c r="E1279">
        <v>28067.1</v>
      </c>
      <c r="F1279">
        <v>921.55100000000004</v>
      </c>
      <c r="G1279">
        <v>2293.4499999999998</v>
      </c>
      <c r="H1279">
        <v>759.03399999999999</v>
      </c>
      <c r="I1279">
        <v>1.5044699999999999E-2</v>
      </c>
      <c r="J1279">
        <v>0.99182800000000004</v>
      </c>
      <c r="K1279">
        <v>0</v>
      </c>
      <c r="L1279" t="s">
        <v>43</v>
      </c>
    </row>
    <row r="1280" spans="1:12" x14ac:dyDescent="0.25">
      <c r="A1280" t="s">
        <v>48</v>
      </c>
      <c r="B1280">
        <v>30403.8</v>
      </c>
      <c r="C1280">
        <v>28227</v>
      </c>
      <c r="D1280">
        <v>28210.5</v>
      </c>
      <c r="E1280">
        <v>28196.3</v>
      </c>
      <c r="F1280">
        <v>915.84500000000003</v>
      </c>
      <c r="G1280">
        <v>2318.31</v>
      </c>
      <c r="H1280">
        <v>761.59699999999998</v>
      </c>
      <c r="I1280">
        <v>1.1325200000000001E-2</v>
      </c>
      <c r="J1280">
        <v>0.98101899999999997</v>
      </c>
      <c r="K1280">
        <v>0</v>
      </c>
      <c r="L1280" t="s">
        <v>43</v>
      </c>
    </row>
    <row r="1281" spans="1:25" x14ac:dyDescent="0.25">
      <c r="A1281" t="s">
        <v>48</v>
      </c>
      <c r="B1281">
        <v>30414.7</v>
      </c>
      <c r="C1281">
        <v>28239.8</v>
      </c>
      <c r="D1281">
        <v>28223</v>
      </c>
      <c r="E1281">
        <v>28208.5</v>
      </c>
      <c r="F1281">
        <v>923.20600000000002</v>
      </c>
      <c r="G1281">
        <v>2288.31</v>
      </c>
      <c r="H1281">
        <v>762.69600000000003</v>
      </c>
      <c r="I1281">
        <v>1.0926099999999999E-2</v>
      </c>
      <c r="J1281">
        <v>0.98090200000000005</v>
      </c>
      <c r="K1281">
        <v>0</v>
      </c>
      <c r="L1281" t="s">
        <v>43</v>
      </c>
    </row>
    <row r="1282" spans="1:25" x14ac:dyDescent="0.25">
      <c r="A1282" t="s">
        <v>48</v>
      </c>
      <c r="B1282">
        <v>30380.2</v>
      </c>
      <c r="C1282">
        <v>28215.200000000001</v>
      </c>
      <c r="D1282">
        <v>28198.799999999999</v>
      </c>
      <c r="E1282">
        <v>28184.3</v>
      </c>
      <c r="F1282">
        <v>922.79100000000005</v>
      </c>
      <c r="G1282">
        <v>2287.5</v>
      </c>
      <c r="H1282">
        <v>758.08699999999999</v>
      </c>
      <c r="I1282">
        <v>1.09242E-2</v>
      </c>
      <c r="J1282">
        <v>0.98098200000000002</v>
      </c>
      <c r="K1282">
        <v>0</v>
      </c>
      <c r="L1282" t="s">
        <v>43</v>
      </c>
    </row>
    <row r="1283" spans="1:25" x14ac:dyDescent="0.25">
      <c r="A1283" t="s">
        <v>48</v>
      </c>
      <c r="B1283">
        <v>30288.400000000001</v>
      </c>
      <c r="C1283">
        <v>28117.9</v>
      </c>
      <c r="D1283">
        <v>28101.599999999999</v>
      </c>
      <c r="E1283">
        <v>28086.9</v>
      </c>
      <c r="F1283">
        <v>912.98500000000001</v>
      </c>
      <c r="G1283">
        <v>2302.86</v>
      </c>
      <c r="H1283">
        <v>759.37599999999998</v>
      </c>
      <c r="I1283">
        <v>1.12347E-2</v>
      </c>
      <c r="J1283">
        <v>0.98101400000000005</v>
      </c>
      <c r="K1283">
        <v>0</v>
      </c>
      <c r="L1283" t="s">
        <v>43</v>
      </c>
    </row>
    <row r="1284" spans="1:25" x14ac:dyDescent="0.25">
      <c r="A1284" t="s">
        <v>48</v>
      </c>
      <c r="B1284">
        <v>30354.9</v>
      </c>
      <c r="C1284">
        <v>28180.6</v>
      </c>
      <c r="D1284">
        <v>28163.7</v>
      </c>
      <c r="E1284">
        <v>28149.200000000001</v>
      </c>
      <c r="F1284">
        <v>931.81600000000003</v>
      </c>
      <c r="G1284">
        <v>2314.2199999999998</v>
      </c>
      <c r="H1284">
        <v>761.83799999999997</v>
      </c>
      <c r="I1284">
        <v>1.15152E-2</v>
      </c>
      <c r="J1284">
        <v>0.981016</v>
      </c>
      <c r="K1284">
        <v>0</v>
      </c>
      <c r="L1284" t="s">
        <v>43</v>
      </c>
    </row>
    <row r="1285" spans="1:25" x14ac:dyDescent="0.25">
      <c r="A1285" t="s">
        <v>48</v>
      </c>
      <c r="B1285">
        <v>30348.9</v>
      </c>
      <c r="C1285">
        <v>28171.3</v>
      </c>
      <c r="D1285">
        <v>28154.9</v>
      </c>
      <c r="E1285">
        <v>28140.2</v>
      </c>
      <c r="F1285">
        <v>925.678</v>
      </c>
      <c r="G1285">
        <v>2301.58</v>
      </c>
      <c r="H1285">
        <v>758.69</v>
      </c>
      <c r="I1285">
        <v>1.4970300000000001E-2</v>
      </c>
      <c r="J1285">
        <v>0.98101799999999995</v>
      </c>
      <c r="K1285">
        <v>0</v>
      </c>
      <c r="L1285" t="s">
        <v>43</v>
      </c>
    </row>
    <row r="1286" spans="1:25" x14ac:dyDescent="0.25">
      <c r="A1286" t="s">
        <v>48</v>
      </c>
      <c r="B1286">
        <v>30285.200000000001</v>
      </c>
      <c r="C1286">
        <v>28110.9</v>
      </c>
      <c r="D1286">
        <v>28094.6</v>
      </c>
      <c r="E1286">
        <v>28080.2</v>
      </c>
      <c r="F1286">
        <v>912.55799999999999</v>
      </c>
      <c r="G1286">
        <v>2336.4299999999998</v>
      </c>
      <c r="H1286">
        <v>759.67100000000005</v>
      </c>
      <c r="I1286">
        <v>1.0876E-2</v>
      </c>
      <c r="J1286">
        <v>0.98095900000000003</v>
      </c>
      <c r="K1286">
        <v>0</v>
      </c>
      <c r="L1286" t="s">
        <v>43</v>
      </c>
    </row>
    <row r="1287" spans="1:25" x14ac:dyDescent="0.25">
      <c r="A1287" t="s">
        <v>48</v>
      </c>
      <c r="B1287">
        <v>30412.5</v>
      </c>
      <c r="C1287">
        <v>28244.9</v>
      </c>
      <c r="D1287">
        <v>28228.6</v>
      </c>
      <c r="E1287">
        <v>28214.3</v>
      </c>
      <c r="F1287">
        <v>920.31700000000001</v>
      </c>
      <c r="G1287">
        <v>2323.27</v>
      </c>
      <c r="H1287">
        <v>761.08600000000001</v>
      </c>
      <c r="I1287">
        <v>1.08591E-2</v>
      </c>
      <c r="J1287">
        <v>0.980993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30490.3</v>
      </c>
      <c r="C1288">
        <v>28315.9</v>
      </c>
      <c r="D1288">
        <v>28298.7</v>
      </c>
      <c r="E1288">
        <v>28284.400000000001</v>
      </c>
      <c r="F1288">
        <v>926.55399999999997</v>
      </c>
      <c r="G1288">
        <v>2322.19</v>
      </c>
      <c r="H1288">
        <v>760.19299999999998</v>
      </c>
      <c r="I1288">
        <v>2.6126300000000002E-2</v>
      </c>
      <c r="J1288">
        <v>0.98100799999999999</v>
      </c>
      <c r="K1288">
        <v>0</v>
      </c>
      <c r="L1288" t="s">
        <v>43</v>
      </c>
      <c r="R1288">
        <f>AVERAGE(B1239:B1288)</f>
        <v>30374.119999999992</v>
      </c>
      <c r="S1288">
        <f>AVERAGE(C1239:C1288)</f>
        <v>28201.589999999997</v>
      </c>
      <c r="U1288">
        <f>_xlfn.VAR.P(B1239:B1288)</f>
        <v>2783.0255999999849</v>
      </c>
      <c r="V1288">
        <f>_xlfn.VAR.P(C1239:C1288)</f>
        <v>2886.6696999999963</v>
      </c>
      <c r="X1288">
        <f>1.96*SQRT(U1288)/50</f>
        <v>2.0679720641207844</v>
      </c>
      <c r="Y1288">
        <f>1.96*SQRT(V1288)/50</f>
        <v>2.1061272819580479</v>
      </c>
    </row>
    <row r="1289" spans="1:25" x14ac:dyDescent="0.25">
      <c r="A1289" t="s">
        <v>49</v>
      </c>
      <c r="B1289">
        <v>1518724.0247140001</v>
      </c>
      <c r="C1289" t="s">
        <v>37</v>
      </c>
    </row>
    <row r="1290" spans="1:25" x14ac:dyDescent="0.25">
      <c r="A1290" t="s">
        <v>50</v>
      </c>
      <c r="B1290">
        <v>26473.9</v>
      </c>
      <c r="C1290">
        <v>26473</v>
      </c>
      <c r="D1290">
        <v>26457.5</v>
      </c>
      <c r="E1290">
        <v>26443</v>
      </c>
      <c r="F1290">
        <v>915.63599999999997</v>
      </c>
      <c r="G1290">
        <v>0</v>
      </c>
      <c r="H1290">
        <v>754.08199999999999</v>
      </c>
      <c r="I1290">
        <v>1.66321E-2</v>
      </c>
      <c r="J1290">
        <v>0.98101499999999997</v>
      </c>
      <c r="K1290">
        <v>0</v>
      </c>
      <c r="L1290" t="s">
        <v>43</v>
      </c>
    </row>
    <row r="1291" spans="1:25" x14ac:dyDescent="0.25">
      <c r="A1291" t="s">
        <v>50</v>
      </c>
      <c r="B1291">
        <v>26429.200000000001</v>
      </c>
      <c r="C1291">
        <v>26428.400000000001</v>
      </c>
      <c r="D1291">
        <v>26413</v>
      </c>
      <c r="E1291">
        <v>26398.3</v>
      </c>
      <c r="F1291">
        <v>908.37199999999996</v>
      </c>
      <c r="G1291">
        <v>0</v>
      </c>
      <c r="H1291">
        <v>754.71400000000006</v>
      </c>
      <c r="I1291">
        <v>1.09315E-2</v>
      </c>
      <c r="J1291">
        <v>0.98100900000000002</v>
      </c>
      <c r="K1291">
        <v>0</v>
      </c>
      <c r="L1291" t="s">
        <v>43</v>
      </c>
    </row>
    <row r="1292" spans="1:25" x14ac:dyDescent="0.25">
      <c r="A1292" t="s">
        <v>50</v>
      </c>
      <c r="B1292">
        <v>26520.2</v>
      </c>
      <c r="C1292">
        <v>26519.5</v>
      </c>
      <c r="D1292">
        <v>26504.1</v>
      </c>
      <c r="E1292">
        <v>26489.5</v>
      </c>
      <c r="F1292">
        <v>904.86500000000001</v>
      </c>
      <c r="G1292">
        <v>0</v>
      </c>
      <c r="H1292">
        <v>754.029</v>
      </c>
      <c r="I1292">
        <v>1.25489E-2</v>
      </c>
      <c r="J1292">
        <v>0.98101899999999997</v>
      </c>
      <c r="K1292">
        <v>0</v>
      </c>
      <c r="L1292" t="s">
        <v>43</v>
      </c>
    </row>
    <row r="1293" spans="1:25" x14ac:dyDescent="0.25">
      <c r="A1293" t="s">
        <v>50</v>
      </c>
      <c r="B1293">
        <v>26527.7</v>
      </c>
      <c r="C1293">
        <v>26527</v>
      </c>
      <c r="D1293">
        <v>26511.599999999999</v>
      </c>
      <c r="E1293">
        <v>26497.200000000001</v>
      </c>
      <c r="F1293">
        <v>907.82899999999995</v>
      </c>
      <c r="G1293">
        <v>0</v>
      </c>
      <c r="H1293">
        <v>754.68200000000002</v>
      </c>
      <c r="I1293">
        <v>1.5488099999999999E-2</v>
      </c>
      <c r="J1293">
        <v>0.99268699999999999</v>
      </c>
      <c r="K1293">
        <v>0</v>
      </c>
      <c r="L1293" t="s">
        <v>43</v>
      </c>
    </row>
    <row r="1294" spans="1:25" x14ac:dyDescent="0.25">
      <c r="A1294" t="s">
        <v>50</v>
      </c>
      <c r="B1294">
        <v>26540.1</v>
      </c>
      <c r="C1294">
        <v>26539.3</v>
      </c>
      <c r="D1294">
        <v>26523.8</v>
      </c>
      <c r="E1294">
        <v>26509.3</v>
      </c>
      <c r="F1294">
        <v>904.98900000000003</v>
      </c>
      <c r="G1294">
        <v>0</v>
      </c>
      <c r="H1294">
        <v>753.93899999999996</v>
      </c>
      <c r="I1294">
        <v>1.0973800000000001E-2</v>
      </c>
      <c r="J1294">
        <v>0.98100600000000004</v>
      </c>
      <c r="K1294">
        <v>0</v>
      </c>
      <c r="L1294" t="s">
        <v>43</v>
      </c>
    </row>
    <row r="1295" spans="1:25" x14ac:dyDescent="0.25">
      <c r="A1295" t="s">
        <v>50</v>
      </c>
      <c r="B1295">
        <v>26550.3</v>
      </c>
      <c r="C1295">
        <v>26549.5</v>
      </c>
      <c r="D1295">
        <v>26534.1</v>
      </c>
      <c r="E1295">
        <v>26519.4</v>
      </c>
      <c r="F1295">
        <v>909.65599999999995</v>
      </c>
      <c r="G1295">
        <v>0</v>
      </c>
      <c r="H1295">
        <v>754.33900000000006</v>
      </c>
      <c r="I1295">
        <v>1.0880600000000001E-2</v>
      </c>
      <c r="J1295">
        <v>0.981016</v>
      </c>
      <c r="K1295">
        <v>0</v>
      </c>
      <c r="L1295" t="s">
        <v>43</v>
      </c>
    </row>
    <row r="1296" spans="1:25" x14ac:dyDescent="0.25">
      <c r="A1296" t="s">
        <v>50</v>
      </c>
      <c r="B1296">
        <v>26556.3</v>
      </c>
      <c r="C1296">
        <v>26555.5</v>
      </c>
      <c r="D1296">
        <v>26540.1</v>
      </c>
      <c r="E1296">
        <v>26525.5</v>
      </c>
      <c r="F1296">
        <v>906.11</v>
      </c>
      <c r="G1296">
        <v>0</v>
      </c>
      <c r="H1296">
        <v>753.72699999999998</v>
      </c>
      <c r="I1296">
        <v>1.0865400000000001E-2</v>
      </c>
      <c r="J1296">
        <v>0.98101499999999997</v>
      </c>
      <c r="K1296">
        <v>0</v>
      </c>
      <c r="L1296" t="s">
        <v>43</v>
      </c>
    </row>
    <row r="1297" spans="1:12" x14ac:dyDescent="0.25">
      <c r="A1297" t="s">
        <v>50</v>
      </c>
      <c r="B1297">
        <v>26468</v>
      </c>
      <c r="C1297">
        <v>26467.3</v>
      </c>
      <c r="D1297">
        <v>26451.9</v>
      </c>
      <c r="E1297">
        <v>26437.3</v>
      </c>
      <c r="F1297">
        <v>907.98400000000004</v>
      </c>
      <c r="G1297">
        <v>0</v>
      </c>
      <c r="H1297">
        <v>754.89099999999996</v>
      </c>
      <c r="I1297">
        <v>1.0869200000000001E-2</v>
      </c>
      <c r="J1297">
        <v>0.981016</v>
      </c>
      <c r="K1297">
        <v>0</v>
      </c>
      <c r="L1297" t="s">
        <v>43</v>
      </c>
    </row>
    <row r="1298" spans="1:12" x14ac:dyDescent="0.25">
      <c r="A1298" t="s">
        <v>50</v>
      </c>
      <c r="B1298">
        <v>26609.7</v>
      </c>
      <c r="C1298">
        <v>26609</v>
      </c>
      <c r="D1298">
        <v>26593.599999999999</v>
      </c>
      <c r="E1298">
        <v>26579.3</v>
      </c>
      <c r="F1298">
        <v>905.096</v>
      </c>
      <c r="G1298">
        <v>0</v>
      </c>
      <c r="H1298">
        <v>754.10299999999995</v>
      </c>
      <c r="I1298">
        <v>1.50408E-2</v>
      </c>
      <c r="J1298">
        <v>0.98101899999999997</v>
      </c>
      <c r="K1298">
        <v>0</v>
      </c>
      <c r="L1298" t="s">
        <v>43</v>
      </c>
    </row>
    <row r="1299" spans="1:12" x14ac:dyDescent="0.25">
      <c r="A1299" t="s">
        <v>50</v>
      </c>
      <c r="B1299">
        <v>26492.7</v>
      </c>
      <c r="C1299">
        <v>26491.9</v>
      </c>
      <c r="D1299">
        <v>26476.400000000001</v>
      </c>
      <c r="E1299">
        <v>26461.8</v>
      </c>
      <c r="F1299">
        <v>907.49599999999998</v>
      </c>
      <c r="G1299">
        <v>0</v>
      </c>
      <c r="H1299">
        <v>754.83500000000004</v>
      </c>
      <c r="I1299">
        <v>1.13729E-2</v>
      </c>
      <c r="J1299">
        <v>0.99321999999999999</v>
      </c>
      <c r="K1299">
        <v>0</v>
      </c>
      <c r="L1299" t="s">
        <v>43</v>
      </c>
    </row>
    <row r="1300" spans="1:12" x14ac:dyDescent="0.25">
      <c r="A1300" t="s">
        <v>50</v>
      </c>
      <c r="B1300">
        <v>26489.3</v>
      </c>
      <c r="C1300">
        <v>26488.6</v>
      </c>
      <c r="D1300">
        <v>26473.200000000001</v>
      </c>
      <c r="E1300">
        <v>26458.799999999999</v>
      </c>
      <c r="F1300">
        <v>907.66800000000001</v>
      </c>
      <c r="G1300">
        <v>0</v>
      </c>
      <c r="H1300">
        <v>753.94399999999996</v>
      </c>
      <c r="I1300">
        <v>1.0883500000000001E-2</v>
      </c>
      <c r="J1300">
        <v>0.98100900000000002</v>
      </c>
      <c r="K1300">
        <v>0</v>
      </c>
      <c r="L1300" t="s">
        <v>43</v>
      </c>
    </row>
    <row r="1301" spans="1:12" x14ac:dyDescent="0.25">
      <c r="A1301" t="s">
        <v>50</v>
      </c>
      <c r="B1301">
        <v>26425.200000000001</v>
      </c>
      <c r="C1301">
        <v>26424.5</v>
      </c>
      <c r="D1301">
        <v>26409.1</v>
      </c>
      <c r="E1301">
        <v>26394.5</v>
      </c>
      <c r="F1301">
        <v>908.1</v>
      </c>
      <c r="G1301">
        <v>0</v>
      </c>
      <c r="H1301">
        <v>754.66200000000003</v>
      </c>
      <c r="I1301">
        <v>1.8693899999999999E-2</v>
      </c>
      <c r="J1301">
        <v>0.98099999999999998</v>
      </c>
      <c r="K1301">
        <v>0</v>
      </c>
      <c r="L1301" t="s">
        <v>43</v>
      </c>
    </row>
    <row r="1302" spans="1:12" x14ac:dyDescent="0.25">
      <c r="A1302" t="s">
        <v>50</v>
      </c>
      <c r="B1302">
        <v>26416</v>
      </c>
      <c r="C1302">
        <v>26415.3</v>
      </c>
      <c r="D1302">
        <v>26399.9</v>
      </c>
      <c r="E1302">
        <v>26385.200000000001</v>
      </c>
      <c r="F1302">
        <v>905.08600000000001</v>
      </c>
      <c r="G1302">
        <v>0</v>
      </c>
      <c r="H1302">
        <v>753.97199999999998</v>
      </c>
      <c r="I1302">
        <v>1.7372800000000001E-2</v>
      </c>
      <c r="J1302">
        <v>0.98621300000000001</v>
      </c>
      <c r="K1302">
        <v>0</v>
      </c>
      <c r="L1302" t="s">
        <v>43</v>
      </c>
    </row>
    <row r="1303" spans="1:12" x14ac:dyDescent="0.25">
      <c r="A1303" t="s">
        <v>50</v>
      </c>
      <c r="B1303">
        <v>26433.9</v>
      </c>
      <c r="C1303">
        <v>26433.1</v>
      </c>
      <c r="D1303">
        <v>26417.7</v>
      </c>
      <c r="E1303">
        <v>26402.9</v>
      </c>
      <c r="F1303">
        <v>908.41700000000003</v>
      </c>
      <c r="G1303">
        <v>0</v>
      </c>
      <c r="H1303">
        <v>754.74400000000003</v>
      </c>
      <c r="I1303">
        <v>1.1045599999999999E-2</v>
      </c>
      <c r="J1303">
        <v>0.986313</v>
      </c>
      <c r="K1303">
        <v>0</v>
      </c>
      <c r="L1303" t="s">
        <v>43</v>
      </c>
    </row>
    <row r="1304" spans="1:12" x14ac:dyDescent="0.25">
      <c r="A1304" t="s">
        <v>50</v>
      </c>
      <c r="B1304">
        <v>26468.799999999999</v>
      </c>
      <c r="C1304">
        <v>26468</v>
      </c>
      <c r="D1304">
        <v>26452.7</v>
      </c>
      <c r="E1304">
        <v>26438.1</v>
      </c>
      <c r="F1304">
        <v>905.22</v>
      </c>
      <c r="G1304">
        <v>0</v>
      </c>
      <c r="H1304">
        <v>753.59900000000005</v>
      </c>
      <c r="I1304">
        <v>1.08571E-2</v>
      </c>
      <c r="J1304">
        <v>0.99304499999999996</v>
      </c>
      <c r="K1304">
        <v>0</v>
      </c>
      <c r="L1304" t="s">
        <v>43</v>
      </c>
    </row>
    <row r="1305" spans="1:12" x14ac:dyDescent="0.25">
      <c r="A1305" t="s">
        <v>50</v>
      </c>
      <c r="B1305">
        <v>26529.7</v>
      </c>
      <c r="C1305">
        <v>26528.9</v>
      </c>
      <c r="D1305">
        <v>26513.5</v>
      </c>
      <c r="E1305">
        <v>26499.200000000001</v>
      </c>
      <c r="F1305">
        <v>909.36300000000006</v>
      </c>
      <c r="G1305">
        <v>0</v>
      </c>
      <c r="H1305">
        <v>754.41300000000001</v>
      </c>
      <c r="I1305">
        <v>1.2054499999999999E-2</v>
      </c>
      <c r="J1305">
        <v>0.98101000000000005</v>
      </c>
      <c r="K1305">
        <v>0</v>
      </c>
      <c r="L1305" t="s">
        <v>43</v>
      </c>
    </row>
    <row r="1306" spans="1:12" x14ac:dyDescent="0.25">
      <c r="A1306" t="s">
        <v>50</v>
      </c>
      <c r="B1306">
        <v>26444.5</v>
      </c>
      <c r="C1306">
        <v>26443.8</v>
      </c>
      <c r="D1306">
        <v>26428.400000000001</v>
      </c>
      <c r="E1306">
        <v>26413.4</v>
      </c>
      <c r="F1306">
        <v>904.82500000000005</v>
      </c>
      <c r="G1306">
        <v>0</v>
      </c>
      <c r="H1306">
        <v>754.053</v>
      </c>
      <c r="I1306">
        <v>1.08579E-2</v>
      </c>
      <c r="J1306">
        <v>0.981012</v>
      </c>
      <c r="K1306">
        <v>0</v>
      </c>
      <c r="L1306" t="s">
        <v>43</v>
      </c>
    </row>
    <row r="1307" spans="1:12" x14ac:dyDescent="0.25">
      <c r="A1307" t="s">
        <v>50</v>
      </c>
      <c r="B1307">
        <v>26510.2</v>
      </c>
      <c r="C1307">
        <v>26509.4</v>
      </c>
      <c r="D1307">
        <v>26494</v>
      </c>
      <c r="E1307">
        <v>26479.5</v>
      </c>
      <c r="F1307">
        <v>908.04200000000003</v>
      </c>
      <c r="G1307">
        <v>0</v>
      </c>
      <c r="H1307">
        <v>754.59799999999996</v>
      </c>
      <c r="I1307">
        <v>1.08638E-2</v>
      </c>
      <c r="J1307">
        <v>0.99416300000000002</v>
      </c>
      <c r="K1307">
        <v>0</v>
      </c>
      <c r="L1307" t="s">
        <v>43</v>
      </c>
    </row>
    <row r="1308" spans="1:12" x14ac:dyDescent="0.25">
      <c r="A1308" t="s">
        <v>50</v>
      </c>
      <c r="B1308">
        <v>26555.4</v>
      </c>
      <c r="C1308">
        <v>26554.6</v>
      </c>
      <c r="D1308">
        <v>26539.200000000001</v>
      </c>
      <c r="E1308">
        <v>26524.400000000001</v>
      </c>
      <c r="F1308">
        <v>903.96600000000001</v>
      </c>
      <c r="G1308">
        <v>0</v>
      </c>
      <c r="H1308">
        <v>754.01499999999999</v>
      </c>
      <c r="I1308">
        <v>2.90377E-2</v>
      </c>
      <c r="J1308">
        <v>0.98098600000000002</v>
      </c>
      <c r="K1308">
        <v>0</v>
      </c>
      <c r="L1308" t="s">
        <v>43</v>
      </c>
    </row>
    <row r="1309" spans="1:12" x14ac:dyDescent="0.25">
      <c r="A1309" t="s">
        <v>50</v>
      </c>
      <c r="B1309">
        <v>26529.4</v>
      </c>
      <c r="C1309">
        <v>26528.6</v>
      </c>
      <c r="D1309">
        <v>26513.200000000001</v>
      </c>
      <c r="E1309">
        <v>26498.799999999999</v>
      </c>
      <c r="F1309">
        <v>907.58199999999999</v>
      </c>
      <c r="G1309">
        <v>0</v>
      </c>
      <c r="H1309">
        <v>754.41499999999996</v>
      </c>
      <c r="I1309">
        <v>1.1001E-2</v>
      </c>
      <c r="J1309">
        <v>0.980993</v>
      </c>
      <c r="K1309">
        <v>0</v>
      </c>
      <c r="L1309" t="s">
        <v>43</v>
      </c>
    </row>
    <row r="1310" spans="1:12" x14ac:dyDescent="0.25">
      <c r="A1310" t="s">
        <v>50</v>
      </c>
      <c r="B1310">
        <v>26425.1</v>
      </c>
      <c r="C1310">
        <v>26424.3</v>
      </c>
      <c r="D1310">
        <v>26409</v>
      </c>
      <c r="E1310">
        <v>26394.6</v>
      </c>
      <c r="F1310">
        <v>904.51300000000003</v>
      </c>
      <c r="G1310">
        <v>0</v>
      </c>
      <c r="H1310">
        <v>753.721</v>
      </c>
      <c r="I1310">
        <v>1.2619200000000001E-2</v>
      </c>
      <c r="J1310">
        <v>0.993923</v>
      </c>
      <c r="K1310">
        <v>0</v>
      </c>
      <c r="L1310" t="s">
        <v>43</v>
      </c>
    </row>
    <row r="1311" spans="1:12" x14ac:dyDescent="0.25">
      <c r="A1311" t="s">
        <v>50</v>
      </c>
      <c r="B1311">
        <v>26485.200000000001</v>
      </c>
      <c r="C1311">
        <v>26484.5</v>
      </c>
      <c r="D1311">
        <v>26469.1</v>
      </c>
      <c r="E1311">
        <v>26454.9</v>
      </c>
      <c r="F1311">
        <v>908.476</v>
      </c>
      <c r="G1311">
        <v>0</v>
      </c>
      <c r="H1311">
        <v>754.20899999999995</v>
      </c>
      <c r="I1311">
        <v>1.62144E-2</v>
      </c>
      <c r="J1311">
        <v>0.98101899999999997</v>
      </c>
      <c r="K1311">
        <v>0</v>
      </c>
      <c r="L1311" t="s">
        <v>43</v>
      </c>
    </row>
    <row r="1312" spans="1:12" x14ac:dyDescent="0.25">
      <c r="A1312" t="s">
        <v>50</v>
      </c>
      <c r="B1312">
        <v>26595.1</v>
      </c>
      <c r="C1312">
        <v>26594.3</v>
      </c>
      <c r="D1312">
        <v>26578.9</v>
      </c>
      <c r="E1312">
        <v>26564.5</v>
      </c>
      <c r="F1312">
        <v>904.5</v>
      </c>
      <c r="G1312">
        <v>0</v>
      </c>
      <c r="H1312">
        <v>753.82600000000002</v>
      </c>
      <c r="I1312">
        <v>1.1043300000000001E-2</v>
      </c>
      <c r="J1312">
        <v>0.981016</v>
      </c>
      <c r="K1312">
        <v>0</v>
      </c>
      <c r="L1312" t="s">
        <v>43</v>
      </c>
    </row>
    <row r="1313" spans="1:12" x14ac:dyDescent="0.25">
      <c r="A1313" t="s">
        <v>50</v>
      </c>
      <c r="B1313">
        <v>26480.6</v>
      </c>
      <c r="C1313">
        <v>26479.8</v>
      </c>
      <c r="D1313">
        <v>26464.5</v>
      </c>
      <c r="E1313">
        <v>26450</v>
      </c>
      <c r="F1313">
        <v>907.78700000000003</v>
      </c>
      <c r="G1313">
        <v>0</v>
      </c>
      <c r="H1313">
        <v>754.75099999999998</v>
      </c>
      <c r="I1313">
        <v>1.08859E-2</v>
      </c>
      <c r="J1313">
        <v>0.98099000000000003</v>
      </c>
      <c r="K1313">
        <v>0</v>
      </c>
      <c r="L1313" t="s">
        <v>43</v>
      </c>
    </row>
    <row r="1314" spans="1:12" x14ac:dyDescent="0.25">
      <c r="A1314" t="s">
        <v>50</v>
      </c>
      <c r="B1314">
        <v>26466.3</v>
      </c>
      <c r="C1314">
        <v>26465.5</v>
      </c>
      <c r="D1314">
        <v>26450.1</v>
      </c>
      <c r="E1314">
        <v>26435.5</v>
      </c>
      <c r="F1314">
        <v>904.13900000000001</v>
      </c>
      <c r="G1314">
        <v>0</v>
      </c>
      <c r="H1314">
        <v>753.30499999999995</v>
      </c>
      <c r="I1314">
        <v>1.36603E-2</v>
      </c>
      <c r="J1314">
        <v>0.98078799999999999</v>
      </c>
      <c r="K1314">
        <v>0</v>
      </c>
      <c r="L1314" t="s">
        <v>43</v>
      </c>
    </row>
    <row r="1315" spans="1:12" x14ac:dyDescent="0.25">
      <c r="A1315" t="s">
        <v>50</v>
      </c>
      <c r="B1315">
        <v>26459.9</v>
      </c>
      <c r="C1315">
        <v>26459.200000000001</v>
      </c>
      <c r="D1315">
        <v>26443.8</v>
      </c>
      <c r="E1315">
        <v>26429.200000000001</v>
      </c>
      <c r="F1315">
        <v>907.65099999999995</v>
      </c>
      <c r="G1315">
        <v>0</v>
      </c>
      <c r="H1315">
        <v>754.12099999999998</v>
      </c>
      <c r="I1315">
        <v>1.13347E-2</v>
      </c>
      <c r="J1315">
        <v>0.98100799999999999</v>
      </c>
      <c r="K1315">
        <v>0</v>
      </c>
      <c r="L1315" t="s">
        <v>43</v>
      </c>
    </row>
    <row r="1316" spans="1:12" x14ac:dyDescent="0.25">
      <c r="A1316" t="s">
        <v>50</v>
      </c>
      <c r="B1316">
        <v>26553.3</v>
      </c>
      <c r="C1316">
        <v>26552.5</v>
      </c>
      <c r="D1316">
        <v>26537.1</v>
      </c>
      <c r="E1316">
        <v>26522.9</v>
      </c>
      <c r="F1316">
        <v>906.33299999999997</v>
      </c>
      <c r="G1316">
        <v>0</v>
      </c>
      <c r="H1316">
        <v>753.55100000000004</v>
      </c>
      <c r="I1316">
        <v>1.08679E-2</v>
      </c>
      <c r="J1316">
        <v>0.98100900000000002</v>
      </c>
      <c r="K1316">
        <v>0</v>
      </c>
      <c r="L1316" t="s">
        <v>43</v>
      </c>
    </row>
    <row r="1317" spans="1:12" x14ac:dyDescent="0.25">
      <c r="A1317" t="s">
        <v>50</v>
      </c>
      <c r="B1317">
        <v>26481</v>
      </c>
      <c r="C1317">
        <v>26480.3</v>
      </c>
      <c r="D1317">
        <v>26464.799999999999</v>
      </c>
      <c r="E1317">
        <v>26450.2</v>
      </c>
      <c r="F1317">
        <v>909.00400000000002</v>
      </c>
      <c r="G1317">
        <v>0</v>
      </c>
      <c r="H1317">
        <v>754.654</v>
      </c>
      <c r="I1317">
        <v>1.18304E-2</v>
      </c>
      <c r="J1317">
        <v>0.98101499999999997</v>
      </c>
      <c r="K1317">
        <v>0</v>
      </c>
      <c r="L1317" t="s">
        <v>43</v>
      </c>
    </row>
    <row r="1318" spans="1:12" x14ac:dyDescent="0.25">
      <c r="A1318" t="s">
        <v>50</v>
      </c>
      <c r="B1318">
        <v>26492.9</v>
      </c>
      <c r="C1318">
        <v>26492.1</v>
      </c>
      <c r="D1318">
        <v>26476.7</v>
      </c>
      <c r="E1318">
        <v>26462.7</v>
      </c>
      <c r="F1318">
        <v>904.66099999999994</v>
      </c>
      <c r="G1318">
        <v>0</v>
      </c>
      <c r="H1318">
        <v>753.50800000000004</v>
      </c>
      <c r="I1318">
        <v>1.10052E-2</v>
      </c>
      <c r="J1318">
        <v>0.98101899999999997</v>
      </c>
      <c r="K1318">
        <v>0</v>
      </c>
      <c r="L1318" t="s">
        <v>43</v>
      </c>
    </row>
    <row r="1319" spans="1:12" x14ac:dyDescent="0.25">
      <c r="A1319" t="s">
        <v>50</v>
      </c>
      <c r="B1319">
        <v>26493.599999999999</v>
      </c>
      <c r="C1319">
        <v>26492.799999999999</v>
      </c>
      <c r="D1319">
        <v>26477.4</v>
      </c>
      <c r="E1319">
        <v>26462.9</v>
      </c>
      <c r="F1319">
        <v>907.70399999999995</v>
      </c>
      <c r="G1319">
        <v>0</v>
      </c>
      <c r="H1319">
        <v>754.45600000000002</v>
      </c>
      <c r="I1319">
        <v>1.0977499999999999E-2</v>
      </c>
      <c r="J1319">
        <v>0.98099999999999998</v>
      </c>
      <c r="K1319">
        <v>0</v>
      </c>
      <c r="L1319" t="s">
        <v>43</v>
      </c>
    </row>
    <row r="1320" spans="1:12" x14ac:dyDescent="0.25">
      <c r="A1320" t="s">
        <v>50</v>
      </c>
      <c r="B1320">
        <v>26463.200000000001</v>
      </c>
      <c r="C1320">
        <v>26462.5</v>
      </c>
      <c r="D1320">
        <v>26447.1</v>
      </c>
      <c r="E1320">
        <v>26432.5</v>
      </c>
      <c r="F1320">
        <v>906.28200000000004</v>
      </c>
      <c r="G1320">
        <v>0</v>
      </c>
      <c r="H1320">
        <v>753.88900000000001</v>
      </c>
      <c r="I1320">
        <v>1.11612E-2</v>
      </c>
      <c r="J1320">
        <v>0.98094499999999996</v>
      </c>
      <c r="K1320">
        <v>0</v>
      </c>
      <c r="L1320" t="s">
        <v>43</v>
      </c>
    </row>
    <row r="1321" spans="1:12" x14ac:dyDescent="0.25">
      <c r="A1321" t="s">
        <v>50</v>
      </c>
      <c r="B1321">
        <v>26497</v>
      </c>
      <c r="C1321">
        <v>26496.2</v>
      </c>
      <c r="D1321">
        <v>26480.799999999999</v>
      </c>
      <c r="E1321">
        <v>26466.3</v>
      </c>
      <c r="F1321">
        <v>908.04700000000003</v>
      </c>
      <c r="G1321">
        <v>0</v>
      </c>
      <c r="H1321">
        <v>754.10400000000004</v>
      </c>
      <c r="I1321">
        <v>1.1243599999999999E-2</v>
      </c>
      <c r="J1321">
        <v>0.99317999999999995</v>
      </c>
      <c r="K1321">
        <v>0</v>
      </c>
      <c r="L1321" t="s">
        <v>43</v>
      </c>
    </row>
    <row r="1322" spans="1:12" x14ac:dyDescent="0.25">
      <c r="A1322" t="s">
        <v>50</v>
      </c>
      <c r="B1322">
        <v>26581.3</v>
      </c>
      <c r="C1322">
        <v>26580.6</v>
      </c>
      <c r="D1322">
        <v>26565.200000000001</v>
      </c>
      <c r="E1322">
        <v>26550.7</v>
      </c>
      <c r="F1322">
        <v>905.327</v>
      </c>
      <c r="G1322">
        <v>0</v>
      </c>
      <c r="H1322">
        <v>753.99400000000003</v>
      </c>
      <c r="I1322">
        <v>1.08904E-2</v>
      </c>
      <c r="J1322">
        <v>0.98101300000000002</v>
      </c>
      <c r="K1322">
        <v>0</v>
      </c>
      <c r="L1322" t="s">
        <v>43</v>
      </c>
    </row>
    <row r="1323" spans="1:12" x14ac:dyDescent="0.25">
      <c r="A1323" t="s">
        <v>50</v>
      </c>
      <c r="B1323">
        <v>26520.7</v>
      </c>
      <c r="C1323">
        <v>26519.9</v>
      </c>
      <c r="D1323">
        <v>26504.5</v>
      </c>
      <c r="E1323">
        <v>26489.9</v>
      </c>
      <c r="F1323">
        <v>910.38499999999999</v>
      </c>
      <c r="G1323">
        <v>0</v>
      </c>
      <c r="H1323">
        <v>754.51900000000001</v>
      </c>
      <c r="I1323">
        <v>1.1340599999999999E-2</v>
      </c>
      <c r="J1323">
        <v>0.99425699999999995</v>
      </c>
      <c r="K1323">
        <v>0</v>
      </c>
      <c r="L1323" t="s">
        <v>43</v>
      </c>
    </row>
    <row r="1324" spans="1:12" x14ac:dyDescent="0.25">
      <c r="A1324" t="s">
        <v>50</v>
      </c>
      <c r="B1324">
        <v>26558.5</v>
      </c>
      <c r="C1324">
        <v>26557.8</v>
      </c>
      <c r="D1324">
        <v>26542.400000000001</v>
      </c>
      <c r="E1324">
        <v>26527.9</v>
      </c>
      <c r="F1324">
        <v>904.24400000000003</v>
      </c>
      <c r="G1324">
        <v>0</v>
      </c>
      <c r="H1324">
        <v>754.27</v>
      </c>
      <c r="I1324">
        <v>1.3664900000000001E-2</v>
      </c>
      <c r="J1324">
        <v>0.98100900000000002</v>
      </c>
      <c r="K1324">
        <v>0</v>
      </c>
      <c r="L1324" t="s">
        <v>43</v>
      </c>
    </row>
    <row r="1325" spans="1:12" x14ac:dyDescent="0.25">
      <c r="A1325" t="s">
        <v>50</v>
      </c>
      <c r="B1325">
        <v>26515.3</v>
      </c>
      <c r="C1325">
        <v>26514.5</v>
      </c>
      <c r="D1325">
        <v>26499.1</v>
      </c>
      <c r="E1325">
        <v>26484.799999999999</v>
      </c>
      <c r="F1325">
        <v>907.93399999999997</v>
      </c>
      <c r="G1325">
        <v>0</v>
      </c>
      <c r="H1325">
        <v>754.82899999999995</v>
      </c>
      <c r="I1325">
        <v>1.2109E-2</v>
      </c>
      <c r="J1325">
        <v>0.98101899999999997</v>
      </c>
      <c r="K1325">
        <v>0</v>
      </c>
      <c r="L1325" t="s">
        <v>43</v>
      </c>
    </row>
    <row r="1326" spans="1:12" x14ac:dyDescent="0.25">
      <c r="A1326" t="s">
        <v>50</v>
      </c>
      <c r="B1326">
        <v>26527.599999999999</v>
      </c>
      <c r="C1326">
        <v>26526.799999999999</v>
      </c>
      <c r="D1326">
        <v>26511.4</v>
      </c>
      <c r="E1326">
        <v>26497.200000000001</v>
      </c>
      <c r="F1326">
        <v>906.053</v>
      </c>
      <c r="G1326">
        <v>0</v>
      </c>
      <c r="H1326">
        <v>753.81500000000005</v>
      </c>
      <c r="I1326">
        <v>1.0921E-2</v>
      </c>
      <c r="J1326">
        <v>0.994753</v>
      </c>
      <c r="K1326">
        <v>0</v>
      </c>
      <c r="L1326" t="s">
        <v>43</v>
      </c>
    </row>
    <row r="1327" spans="1:12" x14ac:dyDescent="0.25">
      <c r="A1327" t="s">
        <v>50</v>
      </c>
      <c r="B1327">
        <v>26498.3</v>
      </c>
      <c r="C1327">
        <v>26497.599999999999</v>
      </c>
      <c r="D1327">
        <v>26482.2</v>
      </c>
      <c r="E1327">
        <v>26467.8</v>
      </c>
      <c r="F1327">
        <v>907.125</v>
      </c>
      <c r="G1327">
        <v>0</v>
      </c>
      <c r="H1327">
        <v>754.67899999999997</v>
      </c>
      <c r="I1327">
        <v>1.08868E-2</v>
      </c>
      <c r="J1327">
        <v>0.98101799999999995</v>
      </c>
      <c r="K1327">
        <v>0</v>
      </c>
      <c r="L1327" t="s">
        <v>43</v>
      </c>
    </row>
    <row r="1328" spans="1:12" x14ac:dyDescent="0.25">
      <c r="A1328" t="s">
        <v>50</v>
      </c>
      <c r="B1328">
        <v>26456.2</v>
      </c>
      <c r="C1328">
        <v>26455.5</v>
      </c>
      <c r="D1328">
        <v>26440.1</v>
      </c>
      <c r="E1328">
        <v>26425.8</v>
      </c>
      <c r="F1328">
        <v>907.17499999999995</v>
      </c>
      <c r="G1328">
        <v>0</v>
      </c>
      <c r="H1328">
        <v>753.85900000000004</v>
      </c>
      <c r="I1328">
        <v>1.10854E-2</v>
      </c>
      <c r="J1328">
        <v>0.98098200000000002</v>
      </c>
      <c r="K1328">
        <v>0</v>
      </c>
      <c r="L1328" t="s">
        <v>43</v>
      </c>
    </row>
    <row r="1329" spans="1:25" x14ac:dyDescent="0.25">
      <c r="A1329" t="s">
        <v>50</v>
      </c>
      <c r="B1329">
        <v>26577</v>
      </c>
      <c r="C1329">
        <v>26576.2</v>
      </c>
      <c r="D1329">
        <v>26560.799999999999</v>
      </c>
      <c r="E1329">
        <v>26546.3</v>
      </c>
      <c r="F1329">
        <v>909.12199999999996</v>
      </c>
      <c r="G1329">
        <v>0</v>
      </c>
      <c r="H1329">
        <v>754.82</v>
      </c>
      <c r="I1329">
        <v>1.1606399999999999E-2</v>
      </c>
      <c r="J1329">
        <v>0.98099800000000004</v>
      </c>
      <c r="K1329">
        <v>0</v>
      </c>
      <c r="L1329" t="s">
        <v>43</v>
      </c>
    </row>
    <row r="1330" spans="1:25" x14ac:dyDescent="0.25">
      <c r="A1330" t="s">
        <v>50</v>
      </c>
      <c r="B1330">
        <v>26416.3</v>
      </c>
      <c r="C1330">
        <v>26415.5</v>
      </c>
      <c r="D1330">
        <v>26400.1</v>
      </c>
      <c r="E1330">
        <v>26385.5</v>
      </c>
      <c r="F1330">
        <v>905.60799999999995</v>
      </c>
      <c r="G1330">
        <v>0</v>
      </c>
      <c r="H1330">
        <v>753.85599999999999</v>
      </c>
      <c r="I1330">
        <v>1.20713E-2</v>
      </c>
      <c r="J1330">
        <v>0.98097400000000001</v>
      </c>
      <c r="K1330">
        <v>0</v>
      </c>
      <c r="L1330" t="s">
        <v>43</v>
      </c>
    </row>
    <row r="1331" spans="1:25" x14ac:dyDescent="0.25">
      <c r="A1331" t="s">
        <v>50</v>
      </c>
      <c r="B1331">
        <v>26436.799999999999</v>
      </c>
      <c r="C1331">
        <v>26436.1</v>
      </c>
      <c r="D1331">
        <v>26420.7</v>
      </c>
      <c r="E1331">
        <v>26406.1</v>
      </c>
      <c r="F1331">
        <v>909.13499999999999</v>
      </c>
      <c r="G1331">
        <v>0</v>
      </c>
      <c r="H1331">
        <v>754.61500000000001</v>
      </c>
      <c r="I1331">
        <v>1.20666E-2</v>
      </c>
      <c r="J1331">
        <v>0.98096000000000005</v>
      </c>
      <c r="K1331">
        <v>0</v>
      </c>
      <c r="L1331" t="s">
        <v>43</v>
      </c>
    </row>
    <row r="1332" spans="1:25" x14ac:dyDescent="0.25">
      <c r="A1332" t="s">
        <v>50</v>
      </c>
      <c r="B1332">
        <v>26498.2</v>
      </c>
      <c r="C1332">
        <v>26497.4</v>
      </c>
      <c r="D1332">
        <v>26482</v>
      </c>
      <c r="E1332">
        <v>26467.4</v>
      </c>
      <c r="F1332">
        <v>904.44899999999996</v>
      </c>
      <c r="G1332">
        <v>0</v>
      </c>
      <c r="H1332">
        <v>754.06500000000005</v>
      </c>
      <c r="I1332">
        <v>1.1035100000000001E-2</v>
      </c>
      <c r="J1332">
        <v>0.99220699999999995</v>
      </c>
      <c r="K1332">
        <v>0</v>
      </c>
      <c r="L1332" t="s">
        <v>43</v>
      </c>
    </row>
    <row r="1333" spans="1:25" x14ac:dyDescent="0.25">
      <c r="A1333" t="s">
        <v>50</v>
      </c>
      <c r="B1333">
        <v>26487.1</v>
      </c>
      <c r="C1333">
        <v>26486.400000000001</v>
      </c>
      <c r="D1333">
        <v>26471</v>
      </c>
      <c r="E1333">
        <v>26456.799999999999</v>
      </c>
      <c r="F1333">
        <v>909.447</v>
      </c>
      <c r="G1333">
        <v>0</v>
      </c>
      <c r="H1333">
        <v>754.59900000000005</v>
      </c>
      <c r="I1333">
        <v>1.0942800000000001E-2</v>
      </c>
      <c r="J1333">
        <v>0.98100600000000004</v>
      </c>
      <c r="K1333">
        <v>0</v>
      </c>
      <c r="L1333" t="s">
        <v>43</v>
      </c>
    </row>
    <row r="1334" spans="1:25" x14ac:dyDescent="0.25">
      <c r="A1334" t="s">
        <v>50</v>
      </c>
      <c r="B1334">
        <v>26481.1</v>
      </c>
      <c r="C1334">
        <v>26480.400000000001</v>
      </c>
      <c r="D1334">
        <v>26464.9</v>
      </c>
      <c r="E1334">
        <v>26450.3</v>
      </c>
      <c r="F1334">
        <v>904.38</v>
      </c>
      <c r="G1334">
        <v>0</v>
      </c>
      <c r="H1334">
        <v>754.08500000000004</v>
      </c>
      <c r="I1334">
        <v>1.08673E-2</v>
      </c>
      <c r="J1334">
        <v>0.98101899999999997</v>
      </c>
      <c r="K1334">
        <v>0</v>
      </c>
      <c r="L1334" t="s">
        <v>43</v>
      </c>
    </row>
    <row r="1335" spans="1:25" x14ac:dyDescent="0.25">
      <c r="A1335" t="s">
        <v>50</v>
      </c>
      <c r="B1335">
        <v>26421.7</v>
      </c>
      <c r="C1335">
        <v>26420.9</v>
      </c>
      <c r="D1335">
        <v>26405.5</v>
      </c>
      <c r="E1335">
        <v>26390.9</v>
      </c>
      <c r="F1335">
        <v>906.96799999999996</v>
      </c>
      <c r="G1335">
        <v>0</v>
      </c>
      <c r="H1335">
        <v>754.06299999999999</v>
      </c>
      <c r="I1335">
        <v>1.26722E-2</v>
      </c>
      <c r="J1335">
        <v>0.98093699999999995</v>
      </c>
      <c r="K1335">
        <v>0</v>
      </c>
      <c r="L1335" t="s">
        <v>43</v>
      </c>
    </row>
    <row r="1336" spans="1:25" x14ac:dyDescent="0.25">
      <c r="A1336" t="s">
        <v>50</v>
      </c>
      <c r="B1336">
        <v>26563.3</v>
      </c>
      <c r="C1336">
        <v>26562.5</v>
      </c>
      <c r="D1336">
        <v>26547.1</v>
      </c>
      <c r="E1336">
        <v>26532.5</v>
      </c>
      <c r="F1336">
        <v>905.40499999999997</v>
      </c>
      <c r="G1336">
        <v>0</v>
      </c>
      <c r="H1336">
        <v>753.34400000000005</v>
      </c>
      <c r="I1336">
        <v>1.16734E-2</v>
      </c>
      <c r="J1336">
        <v>0.98098099999999999</v>
      </c>
      <c r="K1336">
        <v>0</v>
      </c>
      <c r="L1336" t="s">
        <v>43</v>
      </c>
    </row>
    <row r="1337" spans="1:25" x14ac:dyDescent="0.25">
      <c r="A1337" t="s">
        <v>50</v>
      </c>
      <c r="B1337">
        <v>26511</v>
      </c>
      <c r="C1337">
        <v>26510.2</v>
      </c>
      <c r="D1337">
        <v>26494.9</v>
      </c>
      <c r="E1337">
        <v>26480.1</v>
      </c>
      <c r="F1337">
        <v>908.53700000000003</v>
      </c>
      <c r="G1337">
        <v>0</v>
      </c>
      <c r="H1337">
        <v>754.23099999999999</v>
      </c>
      <c r="I1337">
        <v>1.08659E-2</v>
      </c>
      <c r="J1337">
        <v>0.98096499999999998</v>
      </c>
      <c r="K1337">
        <v>0</v>
      </c>
      <c r="L1337" t="s">
        <v>43</v>
      </c>
    </row>
    <row r="1338" spans="1:25" x14ac:dyDescent="0.25">
      <c r="A1338" t="s">
        <v>50</v>
      </c>
      <c r="B1338">
        <v>26436.9</v>
      </c>
      <c r="C1338">
        <v>26436.1</v>
      </c>
      <c r="D1338">
        <v>26420.799999999999</v>
      </c>
      <c r="E1338">
        <v>26406.3</v>
      </c>
      <c r="F1338">
        <v>905.04600000000005</v>
      </c>
      <c r="G1338">
        <v>0</v>
      </c>
      <c r="H1338">
        <v>753.53099999999995</v>
      </c>
      <c r="I1338">
        <v>1.6590000000000001E-2</v>
      </c>
      <c r="J1338">
        <v>0.98208899999999999</v>
      </c>
      <c r="K1338">
        <v>0</v>
      </c>
      <c r="L1338" t="s">
        <v>43</v>
      </c>
    </row>
    <row r="1339" spans="1:25" x14ac:dyDescent="0.25">
      <c r="A1339" t="s">
        <v>50</v>
      </c>
      <c r="B1339">
        <v>26445.3</v>
      </c>
      <c r="C1339">
        <v>26444.6</v>
      </c>
      <c r="D1339">
        <v>26429.200000000001</v>
      </c>
      <c r="E1339">
        <v>26414.400000000001</v>
      </c>
      <c r="F1339">
        <v>907.58100000000002</v>
      </c>
      <c r="G1339">
        <v>0</v>
      </c>
      <c r="H1339">
        <v>754.08699999999999</v>
      </c>
      <c r="I1339">
        <v>2.7711E-2</v>
      </c>
      <c r="J1339">
        <v>0.98087999999999997</v>
      </c>
      <c r="K1339">
        <v>0</v>
      </c>
      <c r="L1339" t="s">
        <v>43</v>
      </c>
    </row>
    <row r="1340" spans="1:25" x14ac:dyDescent="0.25">
      <c r="A1340" t="s">
        <v>50</v>
      </c>
      <c r="B1340">
        <v>26373.4</v>
      </c>
      <c r="C1340">
        <v>26372.6</v>
      </c>
      <c r="D1340">
        <v>26357.200000000001</v>
      </c>
      <c r="E1340">
        <v>26342.5</v>
      </c>
      <c r="F1340">
        <v>903.92399999999998</v>
      </c>
      <c r="G1340">
        <v>0</v>
      </c>
      <c r="H1340">
        <v>753.375</v>
      </c>
      <c r="I1340">
        <v>2.5592500000000001E-2</v>
      </c>
      <c r="J1340">
        <v>0.981016</v>
      </c>
      <c r="K1340">
        <v>0</v>
      </c>
      <c r="L1340" t="s">
        <v>43</v>
      </c>
    </row>
    <row r="1341" spans="1:25" x14ac:dyDescent="0.25">
      <c r="A1341" t="s">
        <v>50</v>
      </c>
      <c r="B1341">
        <v>26478</v>
      </c>
      <c r="C1341">
        <v>26477.200000000001</v>
      </c>
      <c r="D1341">
        <v>26461.8</v>
      </c>
      <c r="E1341">
        <v>26447.200000000001</v>
      </c>
      <c r="F1341">
        <v>908.56200000000001</v>
      </c>
      <c r="G1341">
        <v>0</v>
      </c>
      <c r="H1341">
        <v>754.20699999999999</v>
      </c>
      <c r="I1341">
        <v>1.45603E-2</v>
      </c>
      <c r="J1341">
        <v>0.98100699999999996</v>
      </c>
      <c r="K1341">
        <v>0</v>
      </c>
      <c r="L1341" t="s">
        <v>43</v>
      </c>
    </row>
    <row r="1342" spans="1:25" x14ac:dyDescent="0.25">
      <c r="A1342" t="s">
        <v>50</v>
      </c>
      <c r="B1342">
        <v>26438.9</v>
      </c>
      <c r="C1342">
        <v>26438.2</v>
      </c>
      <c r="D1342">
        <v>26422.799999999999</v>
      </c>
      <c r="E1342">
        <v>26408.3</v>
      </c>
      <c r="F1342">
        <v>903.65599999999995</v>
      </c>
      <c r="G1342">
        <v>0</v>
      </c>
      <c r="H1342">
        <v>753.327</v>
      </c>
      <c r="I1342">
        <v>1.1237E-2</v>
      </c>
      <c r="J1342">
        <v>0.98101899999999997</v>
      </c>
      <c r="K1342">
        <v>0</v>
      </c>
      <c r="L1342" t="s">
        <v>43</v>
      </c>
    </row>
    <row r="1343" spans="1:25" x14ac:dyDescent="0.25">
      <c r="A1343" t="s">
        <v>50</v>
      </c>
      <c r="B1343">
        <v>26532.5</v>
      </c>
      <c r="C1343">
        <v>26531.7</v>
      </c>
      <c r="D1343">
        <v>26516.3</v>
      </c>
      <c r="E1343">
        <v>26501.8</v>
      </c>
      <c r="F1343">
        <v>908.50699999999995</v>
      </c>
      <c r="G1343">
        <v>0</v>
      </c>
      <c r="H1343">
        <v>754.005</v>
      </c>
      <c r="I1343">
        <v>1.5319599999999999E-2</v>
      </c>
      <c r="J1343">
        <v>0.98101899999999997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26381.8</v>
      </c>
      <c r="C1344">
        <v>26381.1</v>
      </c>
      <c r="D1344">
        <v>26365.7</v>
      </c>
      <c r="E1344">
        <v>26351.3</v>
      </c>
      <c r="F1344">
        <v>903.45799999999997</v>
      </c>
      <c r="G1344">
        <v>0</v>
      </c>
      <c r="H1344">
        <v>753.31399999999996</v>
      </c>
      <c r="I1344">
        <v>1.20219E-2</v>
      </c>
      <c r="J1344">
        <v>0.98101499999999997</v>
      </c>
      <c r="K1344">
        <v>0</v>
      </c>
      <c r="L1344" t="s">
        <v>43</v>
      </c>
      <c r="R1344">
        <f>AVERAGE(B1295:B1344)</f>
        <v>26490.196</v>
      </c>
      <c r="S1344">
        <f>AVERAGE(C1295:C1344)</f>
        <v>26489.436000000002</v>
      </c>
      <c r="U1344">
        <f>_xlfn.VAR.P(B1295:B1344)</f>
        <v>2922.0215839999837</v>
      </c>
      <c r="V1344">
        <f>_xlfn.VAR.P(C1295:C1344)</f>
        <v>2920.8375040000165</v>
      </c>
      <c r="X1344">
        <f>1.96*SQRT(U1344)/50</f>
        <v>2.1189844848034478</v>
      </c>
      <c r="Y1344">
        <f>1.96*SQRT(V1344)/50</f>
        <v>2.1185551071771971</v>
      </c>
    </row>
    <row r="1345" spans="1:12" x14ac:dyDescent="0.25">
      <c r="A1345" t="s">
        <v>51</v>
      </c>
      <c r="B1345">
        <v>1324519.9518510001</v>
      </c>
      <c r="C1345" t="s">
        <v>37</v>
      </c>
    </row>
    <row r="1346" spans="1:12" x14ac:dyDescent="0.25">
      <c r="A1346" t="s">
        <v>52</v>
      </c>
      <c r="B1346">
        <v>9081.7099999999991</v>
      </c>
      <c r="C1346">
        <v>9030.11</v>
      </c>
      <c r="D1346">
        <v>9029.92</v>
      </c>
      <c r="E1346">
        <v>9020.1</v>
      </c>
      <c r="F1346">
        <v>429.09800000000001</v>
      </c>
      <c r="G1346">
        <v>1061.8</v>
      </c>
      <c r="H1346">
        <v>224.38200000000001</v>
      </c>
      <c r="I1346">
        <v>1.17249E-2</v>
      </c>
      <c r="J1346">
        <v>0.98858299999999999</v>
      </c>
      <c r="K1346">
        <v>0</v>
      </c>
      <c r="L1346" t="s">
        <v>43</v>
      </c>
    </row>
    <row r="1347" spans="1:12" x14ac:dyDescent="0.25">
      <c r="A1347" t="s">
        <v>52</v>
      </c>
      <c r="B1347">
        <v>9071.14</v>
      </c>
      <c r="C1347">
        <v>9019.9</v>
      </c>
      <c r="D1347">
        <v>9019.7099999999991</v>
      </c>
      <c r="E1347">
        <v>9009.9500000000007</v>
      </c>
      <c r="F1347">
        <v>428.26600000000002</v>
      </c>
      <c r="G1347">
        <v>1061.78</v>
      </c>
      <c r="H1347">
        <v>224.36600000000001</v>
      </c>
      <c r="I1347">
        <v>1.32154E-2</v>
      </c>
      <c r="J1347">
        <v>0.98101899999999997</v>
      </c>
      <c r="K1347">
        <v>0</v>
      </c>
      <c r="L1347" t="s">
        <v>43</v>
      </c>
    </row>
    <row r="1348" spans="1:12" x14ac:dyDescent="0.25">
      <c r="A1348" t="s">
        <v>52</v>
      </c>
      <c r="B1348">
        <v>9076.58</v>
      </c>
      <c r="C1348">
        <v>9025.44</v>
      </c>
      <c r="D1348">
        <v>9025.25</v>
      </c>
      <c r="E1348">
        <v>9015.41</v>
      </c>
      <c r="F1348">
        <v>429.23500000000001</v>
      </c>
      <c r="G1348">
        <v>1061.68</v>
      </c>
      <c r="H1348">
        <v>224.24100000000001</v>
      </c>
      <c r="I1348">
        <v>1.09424E-2</v>
      </c>
      <c r="J1348">
        <v>0.98099599999999998</v>
      </c>
      <c r="K1348">
        <v>0</v>
      </c>
      <c r="L1348" t="s">
        <v>43</v>
      </c>
    </row>
    <row r="1349" spans="1:12" x14ac:dyDescent="0.25">
      <c r="A1349" t="s">
        <v>52</v>
      </c>
      <c r="B1349">
        <v>9079.19</v>
      </c>
      <c r="C1349">
        <v>9028.24</v>
      </c>
      <c r="D1349">
        <v>9028.0499999999993</v>
      </c>
      <c r="E1349">
        <v>9018.2999999999993</v>
      </c>
      <c r="F1349">
        <v>428.77699999999999</v>
      </c>
      <c r="G1349">
        <v>1063.19</v>
      </c>
      <c r="H1349">
        <v>224.363</v>
      </c>
      <c r="I1349">
        <v>1.2192E-2</v>
      </c>
      <c r="J1349">
        <v>0.98082800000000003</v>
      </c>
      <c r="K1349">
        <v>0</v>
      </c>
      <c r="L1349" t="s">
        <v>43</v>
      </c>
    </row>
    <row r="1350" spans="1:12" x14ac:dyDescent="0.25">
      <c r="A1350" t="s">
        <v>52</v>
      </c>
      <c r="B1350">
        <v>9082.08</v>
      </c>
      <c r="C1350">
        <v>9031.18</v>
      </c>
      <c r="D1350">
        <v>9030.98</v>
      </c>
      <c r="E1350">
        <v>9021.2000000000007</v>
      </c>
      <c r="F1350">
        <v>429.01600000000002</v>
      </c>
      <c r="G1350">
        <v>1063.8699999999999</v>
      </c>
      <c r="H1350">
        <v>224.49700000000001</v>
      </c>
      <c r="I1350">
        <v>2.3713000000000001E-2</v>
      </c>
      <c r="J1350">
        <v>0.98101899999999997</v>
      </c>
      <c r="K1350">
        <v>0</v>
      </c>
      <c r="L1350" t="s">
        <v>43</v>
      </c>
    </row>
    <row r="1351" spans="1:12" x14ac:dyDescent="0.25">
      <c r="A1351" t="s">
        <v>52</v>
      </c>
      <c r="B1351">
        <v>9081.11</v>
      </c>
      <c r="C1351">
        <v>9030.17</v>
      </c>
      <c r="D1351">
        <v>9029.98</v>
      </c>
      <c r="E1351">
        <v>9020.17</v>
      </c>
      <c r="F1351">
        <v>428.70100000000002</v>
      </c>
      <c r="G1351">
        <v>1062.08</v>
      </c>
      <c r="H1351">
        <v>224.31399999999999</v>
      </c>
      <c r="I1351">
        <v>1.08577E-2</v>
      </c>
      <c r="J1351">
        <v>0.98101400000000005</v>
      </c>
      <c r="K1351">
        <v>0</v>
      </c>
      <c r="L1351" t="s">
        <v>43</v>
      </c>
    </row>
    <row r="1352" spans="1:12" x14ac:dyDescent="0.25">
      <c r="A1352" t="s">
        <v>52</v>
      </c>
      <c r="B1352">
        <v>9071.83</v>
      </c>
      <c r="C1352">
        <v>9020.9500000000007</v>
      </c>
      <c r="D1352">
        <v>9020.76</v>
      </c>
      <c r="E1352">
        <v>9010.99</v>
      </c>
      <c r="F1352">
        <v>428.48899999999998</v>
      </c>
      <c r="G1352">
        <v>1062.56</v>
      </c>
      <c r="H1352">
        <v>224.398</v>
      </c>
      <c r="I1352">
        <v>2.90377E-2</v>
      </c>
      <c r="J1352">
        <v>0.98101899999999997</v>
      </c>
      <c r="K1352">
        <v>0</v>
      </c>
      <c r="L1352" t="s">
        <v>43</v>
      </c>
    </row>
    <row r="1353" spans="1:12" x14ac:dyDescent="0.25">
      <c r="A1353" t="s">
        <v>52</v>
      </c>
      <c r="B1353">
        <v>9078.52</v>
      </c>
      <c r="C1353">
        <v>9027.74</v>
      </c>
      <c r="D1353">
        <v>9027.5499999999993</v>
      </c>
      <c r="E1353">
        <v>9017.77</v>
      </c>
      <c r="F1353">
        <v>428.13900000000001</v>
      </c>
      <c r="G1353">
        <v>1063.08</v>
      </c>
      <c r="H1353">
        <v>224.37200000000001</v>
      </c>
      <c r="I1353">
        <v>1.1635299999999999E-2</v>
      </c>
      <c r="J1353">
        <v>0.98101899999999997</v>
      </c>
      <c r="K1353">
        <v>0</v>
      </c>
      <c r="L1353" t="s">
        <v>43</v>
      </c>
    </row>
    <row r="1354" spans="1:12" x14ac:dyDescent="0.25">
      <c r="A1354" t="s">
        <v>52</v>
      </c>
      <c r="B1354">
        <v>9081.5499999999993</v>
      </c>
      <c r="C1354">
        <v>9030.42</v>
      </c>
      <c r="D1354">
        <v>9030.23</v>
      </c>
      <c r="E1354">
        <v>9020.39</v>
      </c>
      <c r="F1354">
        <v>429.24799999999999</v>
      </c>
      <c r="G1354">
        <v>1062.29</v>
      </c>
      <c r="H1354">
        <v>224.34399999999999</v>
      </c>
      <c r="I1354">
        <v>1.1337099999999999E-2</v>
      </c>
      <c r="J1354">
        <v>0.981016</v>
      </c>
      <c r="K1354">
        <v>0</v>
      </c>
      <c r="L1354" t="s">
        <v>43</v>
      </c>
    </row>
    <row r="1355" spans="1:12" x14ac:dyDescent="0.25">
      <c r="A1355" t="s">
        <v>52</v>
      </c>
      <c r="B1355">
        <v>9083.8799999999992</v>
      </c>
      <c r="C1355">
        <v>9032.98</v>
      </c>
      <c r="D1355">
        <v>9032.7900000000009</v>
      </c>
      <c r="E1355">
        <v>9022.93</v>
      </c>
      <c r="F1355">
        <v>429.7</v>
      </c>
      <c r="G1355">
        <v>1061.7</v>
      </c>
      <c r="H1355">
        <v>224.46700000000001</v>
      </c>
      <c r="I1355">
        <v>1.0964399999999999E-2</v>
      </c>
      <c r="J1355">
        <v>0.98092400000000002</v>
      </c>
      <c r="K1355">
        <v>0</v>
      </c>
      <c r="L1355" t="s">
        <v>43</v>
      </c>
    </row>
    <row r="1356" spans="1:12" x14ac:dyDescent="0.25">
      <c r="A1356" t="s">
        <v>52</v>
      </c>
      <c r="B1356">
        <v>9082.91</v>
      </c>
      <c r="C1356">
        <v>9032.06</v>
      </c>
      <c r="D1356">
        <v>9031.86</v>
      </c>
      <c r="E1356">
        <v>9022.06</v>
      </c>
      <c r="F1356">
        <v>429.14499999999998</v>
      </c>
      <c r="G1356">
        <v>1064.26</v>
      </c>
      <c r="H1356">
        <v>224.40199999999999</v>
      </c>
      <c r="I1356">
        <v>1.11305E-2</v>
      </c>
      <c r="J1356">
        <v>0.98099700000000001</v>
      </c>
      <c r="K1356">
        <v>0</v>
      </c>
      <c r="L1356" t="s">
        <v>43</v>
      </c>
    </row>
    <row r="1357" spans="1:12" x14ac:dyDescent="0.25">
      <c r="A1357" t="s">
        <v>52</v>
      </c>
      <c r="B1357">
        <v>9096.01</v>
      </c>
      <c r="C1357">
        <v>9045.1200000000008</v>
      </c>
      <c r="D1357">
        <v>9044.93</v>
      </c>
      <c r="E1357">
        <v>9035.1</v>
      </c>
      <c r="F1357">
        <v>429.33</v>
      </c>
      <c r="G1357">
        <v>1064.44</v>
      </c>
      <c r="H1357">
        <v>224.56899999999999</v>
      </c>
      <c r="I1357">
        <v>1.09906E-2</v>
      </c>
      <c r="J1357">
        <v>0.98101899999999997</v>
      </c>
      <c r="K1357">
        <v>0</v>
      </c>
      <c r="L1357" t="s">
        <v>43</v>
      </c>
    </row>
    <row r="1358" spans="1:12" x14ac:dyDescent="0.25">
      <c r="A1358" t="s">
        <v>52</v>
      </c>
      <c r="B1358">
        <v>9089.15</v>
      </c>
      <c r="C1358">
        <v>9038.2800000000007</v>
      </c>
      <c r="D1358">
        <v>9038.09</v>
      </c>
      <c r="E1358">
        <v>9028.2199999999993</v>
      </c>
      <c r="F1358">
        <v>428.95800000000003</v>
      </c>
      <c r="G1358">
        <v>1062.69</v>
      </c>
      <c r="H1358">
        <v>224.61799999999999</v>
      </c>
      <c r="I1358">
        <v>1.3117E-2</v>
      </c>
      <c r="J1358">
        <v>0.99430499999999999</v>
      </c>
      <c r="K1358">
        <v>0</v>
      </c>
      <c r="L1358" t="s">
        <v>43</v>
      </c>
    </row>
    <row r="1359" spans="1:12" x14ac:dyDescent="0.25">
      <c r="A1359" t="s">
        <v>52</v>
      </c>
      <c r="B1359">
        <v>9085.06</v>
      </c>
      <c r="C1359">
        <v>9034.0300000000007</v>
      </c>
      <c r="D1359">
        <v>9033.84</v>
      </c>
      <c r="E1359">
        <v>9023.99</v>
      </c>
      <c r="F1359">
        <v>428.93799999999999</v>
      </c>
      <c r="G1359">
        <v>1061.6099999999999</v>
      </c>
      <c r="H1359">
        <v>224.48699999999999</v>
      </c>
      <c r="I1359">
        <v>2.8396399999999999E-2</v>
      </c>
      <c r="J1359">
        <v>0.98101899999999997</v>
      </c>
      <c r="K1359">
        <v>0</v>
      </c>
      <c r="L1359" t="s">
        <v>43</v>
      </c>
    </row>
    <row r="1360" spans="1:12" x14ac:dyDescent="0.25">
      <c r="A1360" t="s">
        <v>52</v>
      </c>
      <c r="B1360">
        <v>9080.9599999999991</v>
      </c>
      <c r="C1360">
        <v>9029.6299999999992</v>
      </c>
      <c r="D1360">
        <v>9029.44</v>
      </c>
      <c r="E1360">
        <v>9019.6299999999992</v>
      </c>
      <c r="F1360">
        <v>428.76</v>
      </c>
      <c r="G1360">
        <v>1061.6400000000001</v>
      </c>
      <c r="H1360">
        <v>224.38300000000001</v>
      </c>
      <c r="I1360">
        <v>1.16623E-2</v>
      </c>
      <c r="J1360">
        <v>0.98101899999999997</v>
      </c>
      <c r="K1360">
        <v>0</v>
      </c>
      <c r="L1360" t="s">
        <v>43</v>
      </c>
    </row>
    <row r="1361" spans="1:12" x14ac:dyDescent="0.25">
      <c r="A1361" t="s">
        <v>52</v>
      </c>
      <c r="B1361">
        <v>9078.33</v>
      </c>
      <c r="C1361">
        <v>9027.2900000000009</v>
      </c>
      <c r="D1361">
        <v>9027.1</v>
      </c>
      <c r="E1361">
        <v>9017.32</v>
      </c>
      <c r="F1361">
        <v>428.65699999999998</v>
      </c>
      <c r="G1361">
        <v>1062.25</v>
      </c>
      <c r="H1361">
        <v>224.35900000000001</v>
      </c>
      <c r="I1361">
        <v>1.16378E-2</v>
      </c>
      <c r="J1361">
        <v>0.98091200000000001</v>
      </c>
      <c r="K1361">
        <v>0</v>
      </c>
      <c r="L1361" t="s">
        <v>43</v>
      </c>
    </row>
    <row r="1362" spans="1:12" x14ac:dyDescent="0.25">
      <c r="A1362" t="s">
        <v>52</v>
      </c>
      <c r="B1362">
        <v>9078.0400000000009</v>
      </c>
      <c r="C1362">
        <v>9026.7999999999993</v>
      </c>
      <c r="D1362">
        <v>9026.61</v>
      </c>
      <c r="E1362">
        <v>9016.77</v>
      </c>
      <c r="F1362">
        <v>428.38299999999998</v>
      </c>
      <c r="G1362">
        <v>1062.02</v>
      </c>
      <c r="H1362">
        <v>224.441</v>
      </c>
      <c r="I1362">
        <v>1.08856E-2</v>
      </c>
      <c r="J1362">
        <v>0.98101899999999997</v>
      </c>
      <c r="K1362">
        <v>0</v>
      </c>
      <c r="L1362" t="s">
        <v>43</v>
      </c>
    </row>
    <row r="1363" spans="1:12" x14ac:dyDescent="0.25">
      <c r="A1363" t="s">
        <v>52</v>
      </c>
      <c r="B1363">
        <v>9071.6299999999992</v>
      </c>
      <c r="C1363">
        <v>9020.68</v>
      </c>
      <c r="D1363">
        <v>9020.49</v>
      </c>
      <c r="E1363">
        <v>9010.7099999999991</v>
      </c>
      <c r="F1363">
        <v>428.54199999999997</v>
      </c>
      <c r="G1363">
        <v>1061.55</v>
      </c>
      <c r="H1363">
        <v>224.41300000000001</v>
      </c>
      <c r="I1363">
        <v>1.22874E-2</v>
      </c>
      <c r="J1363">
        <v>0.98101099999999997</v>
      </c>
      <c r="K1363">
        <v>0</v>
      </c>
      <c r="L1363" t="s">
        <v>43</v>
      </c>
    </row>
    <row r="1364" spans="1:12" x14ac:dyDescent="0.25">
      <c r="A1364" t="s">
        <v>52</v>
      </c>
      <c r="B1364">
        <v>9079.69</v>
      </c>
      <c r="C1364">
        <v>9028.6299999999992</v>
      </c>
      <c r="D1364">
        <v>9028.44</v>
      </c>
      <c r="E1364">
        <v>9018.6299999999992</v>
      </c>
      <c r="F1364">
        <v>428.73599999999999</v>
      </c>
      <c r="G1364">
        <v>1064.1300000000001</v>
      </c>
      <c r="H1364">
        <v>224.791</v>
      </c>
      <c r="I1364">
        <v>1.1183800000000001E-2</v>
      </c>
      <c r="J1364">
        <v>0.98101899999999997</v>
      </c>
      <c r="K1364">
        <v>0</v>
      </c>
      <c r="L1364" t="s">
        <v>43</v>
      </c>
    </row>
    <row r="1365" spans="1:12" x14ac:dyDescent="0.25">
      <c r="A1365" t="s">
        <v>52</v>
      </c>
      <c r="B1365">
        <v>9083.52</v>
      </c>
      <c r="C1365">
        <v>9032.6299999999992</v>
      </c>
      <c r="D1365">
        <v>9032.4500000000007</v>
      </c>
      <c r="E1365">
        <v>9022.6</v>
      </c>
      <c r="F1365">
        <v>428.68400000000003</v>
      </c>
      <c r="G1365">
        <v>1062.1500000000001</v>
      </c>
      <c r="H1365">
        <v>224.43700000000001</v>
      </c>
      <c r="I1365">
        <v>1.08983E-2</v>
      </c>
      <c r="J1365">
        <v>0.99204700000000001</v>
      </c>
      <c r="K1365">
        <v>0</v>
      </c>
      <c r="L1365" t="s">
        <v>43</v>
      </c>
    </row>
    <row r="1366" spans="1:12" x14ac:dyDescent="0.25">
      <c r="A1366" t="s">
        <v>52</v>
      </c>
      <c r="B1366">
        <v>9082.4</v>
      </c>
      <c r="C1366">
        <v>9031.59</v>
      </c>
      <c r="D1366">
        <v>9031.4</v>
      </c>
      <c r="E1366">
        <v>9021.57</v>
      </c>
      <c r="F1366">
        <v>428.62799999999999</v>
      </c>
      <c r="G1366">
        <v>1063.17</v>
      </c>
      <c r="H1366">
        <v>224.37200000000001</v>
      </c>
      <c r="I1366">
        <v>1.5017000000000001E-2</v>
      </c>
      <c r="J1366">
        <v>0.98101700000000003</v>
      </c>
      <c r="K1366">
        <v>0</v>
      </c>
      <c r="L1366" t="s">
        <v>43</v>
      </c>
    </row>
    <row r="1367" spans="1:12" x14ac:dyDescent="0.25">
      <c r="A1367" t="s">
        <v>52</v>
      </c>
      <c r="B1367">
        <v>9075.89</v>
      </c>
      <c r="C1367">
        <v>9024.9599999999991</v>
      </c>
      <c r="D1367">
        <v>9024.77</v>
      </c>
      <c r="E1367">
        <v>9014.8700000000008</v>
      </c>
      <c r="F1367">
        <v>428.50200000000001</v>
      </c>
      <c r="G1367">
        <v>1062.18</v>
      </c>
      <c r="H1367">
        <v>224.584</v>
      </c>
      <c r="I1367">
        <v>1.14404E-2</v>
      </c>
      <c r="J1367">
        <v>0.99491099999999999</v>
      </c>
      <c r="K1367">
        <v>0</v>
      </c>
      <c r="L1367" t="s">
        <v>43</v>
      </c>
    </row>
    <row r="1368" spans="1:12" x14ac:dyDescent="0.25">
      <c r="A1368" t="s">
        <v>52</v>
      </c>
      <c r="B1368">
        <v>9076.23</v>
      </c>
      <c r="C1368">
        <v>9025.48</v>
      </c>
      <c r="D1368">
        <v>9025.2999999999993</v>
      </c>
      <c r="E1368">
        <v>9015.51</v>
      </c>
      <c r="F1368">
        <v>428.36</v>
      </c>
      <c r="G1368">
        <v>1061.43</v>
      </c>
      <c r="H1368">
        <v>224.446</v>
      </c>
      <c r="I1368">
        <v>1.10051E-2</v>
      </c>
      <c r="J1368">
        <v>0.98899499999999996</v>
      </c>
      <c r="K1368">
        <v>0</v>
      </c>
      <c r="L1368" t="s">
        <v>43</v>
      </c>
    </row>
    <row r="1369" spans="1:12" x14ac:dyDescent="0.25">
      <c r="A1369" t="s">
        <v>52</v>
      </c>
      <c r="B1369">
        <v>9077.6200000000008</v>
      </c>
      <c r="C1369">
        <v>9026.92</v>
      </c>
      <c r="D1369">
        <v>9026.73</v>
      </c>
      <c r="E1369">
        <v>9016.9699999999993</v>
      </c>
      <c r="F1369">
        <v>428.43200000000002</v>
      </c>
      <c r="G1369">
        <v>1062.68</v>
      </c>
      <c r="H1369">
        <v>224.33199999999999</v>
      </c>
      <c r="I1369">
        <v>1.2416099999999999E-2</v>
      </c>
      <c r="J1369">
        <v>0.98100900000000002</v>
      </c>
      <c r="K1369">
        <v>0</v>
      </c>
      <c r="L1369" t="s">
        <v>43</v>
      </c>
    </row>
    <row r="1370" spans="1:12" x14ac:dyDescent="0.25">
      <c r="A1370" t="s">
        <v>52</v>
      </c>
      <c r="B1370">
        <v>9078.5300000000007</v>
      </c>
      <c r="C1370">
        <v>9027.7900000000009</v>
      </c>
      <c r="D1370">
        <v>9027.6</v>
      </c>
      <c r="E1370">
        <v>9017.83</v>
      </c>
      <c r="F1370">
        <v>428.53300000000002</v>
      </c>
      <c r="G1370">
        <v>1062</v>
      </c>
      <c r="H1370">
        <v>224.38399999999999</v>
      </c>
      <c r="I1370">
        <v>1.20181E-2</v>
      </c>
      <c r="J1370">
        <v>0.98100600000000004</v>
      </c>
      <c r="K1370">
        <v>0</v>
      </c>
      <c r="L1370" t="s">
        <v>43</v>
      </c>
    </row>
    <row r="1371" spans="1:12" x14ac:dyDescent="0.25">
      <c r="A1371" t="s">
        <v>52</v>
      </c>
      <c r="B1371">
        <v>9077.06</v>
      </c>
      <c r="C1371">
        <v>9026.49</v>
      </c>
      <c r="D1371">
        <v>9026.2999999999993</v>
      </c>
      <c r="E1371">
        <v>9016.48</v>
      </c>
      <c r="F1371">
        <v>428.47</v>
      </c>
      <c r="G1371">
        <v>1061.93</v>
      </c>
      <c r="H1371">
        <v>224.53700000000001</v>
      </c>
      <c r="I1371">
        <v>2.2440999999999999E-2</v>
      </c>
      <c r="J1371">
        <v>0.98100799999999999</v>
      </c>
      <c r="K1371">
        <v>0</v>
      </c>
      <c r="L1371" t="s">
        <v>43</v>
      </c>
    </row>
    <row r="1372" spans="1:12" x14ac:dyDescent="0.25">
      <c r="A1372" t="s">
        <v>52</v>
      </c>
      <c r="B1372">
        <v>9070.52</v>
      </c>
      <c r="C1372">
        <v>9019.7199999999993</v>
      </c>
      <c r="D1372">
        <v>9019.5300000000007</v>
      </c>
      <c r="E1372">
        <v>9009.77</v>
      </c>
      <c r="F1372">
        <v>428.54</v>
      </c>
      <c r="G1372">
        <v>1061.19</v>
      </c>
      <c r="H1372">
        <v>224.44499999999999</v>
      </c>
      <c r="I1372">
        <v>1.18984E-2</v>
      </c>
      <c r="J1372">
        <v>0.98101899999999997</v>
      </c>
      <c r="K1372">
        <v>0</v>
      </c>
      <c r="L1372" t="s">
        <v>43</v>
      </c>
    </row>
    <row r="1373" spans="1:12" x14ac:dyDescent="0.25">
      <c r="A1373" t="s">
        <v>52</v>
      </c>
      <c r="B1373">
        <v>9076.0499999999993</v>
      </c>
      <c r="C1373">
        <v>9025.14</v>
      </c>
      <c r="D1373">
        <v>9024.9500000000007</v>
      </c>
      <c r="E1373">
        <v>9015.15</v>
      </c>
      <c r="F1373">
        <v>428.17500000000001</v>
      </c>
      <c r="G1373">
        <v>1062.47</v>
      </c>
      <c r="H1373">
        <v>224.447</v>
      </c>
      <c r="I1373">
        <v>1.1087400000000001E-2</v>
      </c>
      <c r="J1373">
        <v>0.980989</v>
      </c>
      <c r="K1373">
        <v>0</v>
      </c>
      <c r="L1373" t="s">
        <v>43</v>
      </c>
    </row>
    <row r="1374" spans="1:12" x14ac:dyDescent="0.25">
      <c r="A1374" t="s">
        <v>52</v>
      </c>
      <c r="B1374">
        <v>9074.86</v>
      </c>
      <c r="C1374">
        <v>9024.0300000000007</v>
      </c>
      <c r="D1374">
        <v>9023.85</v>
      </c>
      <c r="E1374">
        <v>9014.1</v>
      </c>
      <c r="F1374">
        <v>428.04700000000003</v>
      </c>
      <c r="G1374">
        <v>1060.4000000000001</v>
      </c>
      <c r="H1374">
        <v>224.274</v>
      </c>
      <c r="I1374">
        <v>1.0883800000000001E-2</v>
      </c>
      <c r="J1374">
        <v>0.981012</v>
      </c>
      <c r="K1374">
        <v>0</v>
      </c>
      <c r="L1374" t="s">
        <v>43</v>
      </c>
    </row>
    <row r="1375" spans="1:12" x14ac:dyDescent="0.25">
      <c r="A1375" t="s">
        <v>52</v>
      </c>
      <c r="B1375">
        <v>9071.18</v>
      </c>
      <c r="C1375">
        <v>9020.49</v>
      </c>
      <c r="D1375">
        <v>9020.31</v>
      </c>
      <c r="E1375">
        <v>9010.56</v>
      </c>
      <c r="F1375">
        <v>428.435</v>
      </c>
      <c r="G1375">
        <v>1060.55</v>
      </c>
      <c r="H1375">
        <v>224.398</v>
      </c>
      <c r="I1375">
        <v>1.9410299999999998E-2</v>
      </c>
      <c r="J1375">
        <v>0.98067899999999997</v>
      </c>
      <c r="K1375">
        <v>0</v>
      </c>
      <c r="L1375" t="s">
        <v>43</v>
      </c>
    </row>
    <row r="1376" spans="1:12" x14ac:dyDescent="0.25">
      <c r="A1376" t="s">
        <v>52</v>
      </c>
      <c r="B1376">
        <v>9073.61</v>
      </c>
      <c r="C1376">
        <v>9022.91</v>
      </c>
      <c r="D1376">
        <v>9022.7199999999993</v>
      </c>
      <c r="E1376">
        <v>9012.9599999999991</v>
      </c>
      <c r="F1376">
        <v>428.267</v>
      </c>
      <c r="G1376">
        <v>1060.71</v>
      </c>
      <c r="H1376">
        <v>224.38300000000001</v>
      </c>
      <c r="I1376">
        <v>1.39904E-2</v>
      </c>
      <c r="J1376">
        <v>0.98100500000000002</v>
      </c>
      <c r="K1376">
        <v>0</v>
      </c>
      <c r="L1376" t="s">
        <v>43</v>
      </c>
    </row>
    <row r="1377" spans="1:12" x14ac:dyDescent="0.25">
      <c r="A1377" t="s">
        <v>52</v>
      </c>
      <c r="B1377">
        <v>9072.83</v>
      </c>
      <c r="C1377">
        <v>9022.1200000000008</v>
      </c>
      <c r="D1377">
        <v>9021.93</v>
      </c>
      <c r="E1377">
        <v>9012.07</v>
      </c>
      <c r="F1377">
        <v>428.83199999999999</v>
      </c>
      <c r="G1377">
        <v>1060.94</v>
      </c>
      <c r="H1377">
        <v>224.535</v>
      </c>
      <c r="I1377">
        <v>1.1088199999999999E-2</v>
      </c>
      <c r="J1377">
        <v>0.980962</v>
      </c>
      <c r="K1377">
        <v>0</v>
      </c>
      <c r="L1377" t="s">
        <v>43</v>
      </c>
    </row>
    <row r="1378" spans="1:12" x14ac:dyDescent="0.25">
      <c r="A1378" t="s">
        <v>52</v>
      </c>
      <c r="B1378">
        <v>9082.6</v>
      </c>
      <c r="C1378">
        <v>9032.0400000000009</v>
      </c>
      <c r="D1378">
        <v>9031.85</v>
      </c>
      <c r="E1378">
        <v>9022.0499999999993</v>
      </c>
      <c r="F1378">
        <v>428.87900000000002</v>
      </c>
      <c r="G1378">
        <v>1061.98</v>
      </c>
      <c r="H1378">
        <v>224.476</v>
      </c>
      <c r="I1378">
        <v>1.0856899999999999E-2</v>
      </c>
      <c r="J1378">
        <v>0.98101899999999997</v>
      </c>
      <c r="K1378">
        <v>0</v>
      </c>
      <c r="L1378" t="s">
        <v>43</v>
      </c>
    </row>
    <row r="1379" spans="1:12" x14ac:dyDescent="0.25">
      <c r="A1379" t="s">
        <v>52</v>
      </c>
      <c r="B1379">
        <v>9080.7000000000007</v>
      </c>
      <c r="C1379">
        <v>9029.94</v>
      </c>
      <c r="D1379">
        <v>9029.75</v>
      </c>
      <c r="E1379">
        <v>9019.99</v>
      </c>
      <c r="F1379">
        <v>428.20699999999999</v>
      </c>
      <c r="G1379">
        <v>1061.3399999999999</v>
      </c>
      <c r="H1379">
        <v>224.52199999999999</v>
      </c>
      <c r="I1379">
        <v>1.1601500000000001E-2</v>
      </c>
      <c r="J1379">
        <v>0.99403799999999998</v>
      </c>
      <c r="K1379">
        <v>0</v>
      </c>
      <c r="L1379" t="s">
        <v>43</v>
      </c>
    </row>
    <row r="1380" spans="1:12" x14ac:dyDescent="0.25">
      <c r="A1380" t="s">
        <v>52</v>
      </c>
      <c r="B1380">
        <v>9082.4500000000007</v>
      </c>
      <c r="C1380">
        <v>9031.61</v>
      </c>
      <c r="D1380">
        <v>9031.43</v>
      </c>
      <c r="E1380">
        <v>9021.64</v>
      </c>
      <c r="F1380">
        <v>428.30599999999998</v>
      </c>
      <c r="G1380">
        <v>1061.01</v>
      </c>
      <c r="H1380">
        <v>224.429</v>
      </c>
      <c r="I1380">
        <v>1.0948899999999999E-2</v>
      </c>
      <c r="J1380">
        <v>0.98100900000000002</v>
      </c>
      <c r="K1380">
        <v>0</v>
      </c>
      <c r="L1380" t="s">
        <v>43</v>
      </c>
    </row>
    <row r="1381" spans="1:12" x14ac:dyDescent="0.25">
      <c r="A1381" t="s">
        <v>52</v>
      </c>
      <c r="B1381">
        <v>9079.8799999999992</v>
      </c>
      <c r="C1381">
        <v>9029.2099999999991</v>
      </c>
      <c r="D1381">
        <v>9029.02</v>
      </c>
      <c r="E1381">
        <v>9019.2000000000007</v>
      </c>
      <c r="F1381">
        <v>428.39400000000001</v>
      </c>
      <c r="G1381">
        <v>1060.98</v>
      </c>
      <c r="H1381">
        <v>224.46199999999999</v>
      </c>
      <c r="I1381">
        <v>1.11912E-2</v>
      </c>
      <c r="J1381">
        <v>0.98101300000000002</v>
      </c>
      <c r="K1381">
        <v>0</v>
      </c>
      <c r="L1381" t="s">
        <v>43</v>
      </c>
    </row>
    <row r="1382" spans="1:12" x14ac:dyDescent="0.25">
      <c r="A1382" t="s">
        <v>52</v>
      </c>
      <c r="B1382">
        <v>9076.7999999999993</v>
      </c>
      <c r="C1382">
        <v>9026.15</v>
      </c>
      <c r="D1382">
        <v>9025.9599999999991</v>
      </c>
      <c r="E1382">
        <v>9016.2099999999991</v>
      </c>
      <c r="F1382">
        <v>428.26</v>
      </c>
      <c r="G1382">
        <v>1063.3399999999999</v>
      </c>
      <c r="H1382">
        <v>224.50299999999999</v>
      </c>
      <c r="I1382">
        <v>2.2620100000000001E-2</v>
      </c>
      <c r="J1382">
        <v>0.99404199999999998</v>
      </c>
      <c r="K1382">
        <v>0</v>
      </c>
      <c r="L1382" t="s">
        <v>43</v>
      </c>
    </row>
    <row r="1383" spans="1:12" x14ac:dyDescent="0.25">
      <c r="A1383" t="s">
        <v>52</v>
      </c>
      <c r="B1383">
        <v>9078.84</v>
      </c>
      <c r="C1383">
        <v>9028.14</v>
      </c>
      <c r="D1383">
        <v>9027.9500000000007</v>
      </c>
      <c r="E1383">
        <v>9018.16</v>
      </c>
      <c r="F1383">
        <v>428.29899999999998</v>
      </c>
      <c r="G1383">
        <v>1061.08</v>
      </c>
      <c r="H1383">
        <v>224.495</v>
      </c>
      <c r="I1383">
        <v>1.19501E-2</v>
      </c>
      <c r="J1383">
        <v>0.98101899999999997</v>
      </c>
      <c r="K1383">
        <v>0</v>
      </c>
      <c r="L1383" t="s">
        <v>43</v>
      </c>
    </row>
    <row r="1384" spans="1:12" x14ac:dyDescent="0.25">
      <c r="A1384" t="s">
        <v>52</v>
      </c>
      <c r="B1384">
        <v>9074.73</v>
      </c>
      <c r="C1384">
        <v>9023.98</v>
      </c>
      <c r="D1384">
        <v>9023.7900000000009</v>
      </c>
      <c r="E1384">
        <v>9013.99</v>
      </c>
      <c r="F1384">
        <v>428.85300000000001</v>
      </c>
      <c r="G1384">
        <v>1061.26</v>
      </c>
      <c r="H1384">
        <v>224.398</v>
      </c>
      <c r="I1384">
        <v>1.21485E-2</v>
      </c>
      <c r="J1384">
        <v>0.98087999999999997</v>
      </c>
      <c r="K1384">
        <v>0</v>
      </c>
      <c r="L1384" t="s">
        <v>43</v>
      </c>
    </row>
    <row r="1385" spans="1:12" x14ac:dyDescent="0.25">
      <c r="A1385" t="s">
        <v>52</v>
      </c>
      <c r="B1385">
        <v>9080.33</v>
      </c>
      <c r="C1385">
        <v>9029.41</v>
      </c>
      <c r="D1385">
        <v>9029.23</v>
      </c>
      <c r="E1385">
        <v>9019.41</v>
      </c>
      <c r="F1385">
        <v>428.86799999999999</v>
      </c>
      <c r="G1385">
        <v>1062.04</v>
      </c>
      <c r="H1385">
        <v>224.52099999999999</v>
      </c>
      <c r="I1385">
        <v>1.09011E-2</v>
      </c>
      <c r="J1385">
        <v>0.99254100000000001</v>
      </c>
      <c r="K1385">
        <v>0</v>
      </c>
      <c r="L1385" t="s">
        <v>43</v>
      </c>
    </row>
    <row r="1386" spans="1:12" x14ac:dyDescent="0.25">
      <c r="A1386" t="s">
        <v>52</v>
      </c>
      <c r="B1386">
        <v>9074.4599999999991</v>
      </c>
      <c r="C1386">
        <v>9023.33</v>
      </c>
      <c r="D1386">
        <v>9023.14</v>
      </c>
      <c r="E1386">
        <v>9013.34</v>
      </c>
      <c r="F1386">
        <v>428.35399999999998</v>
      </c>
      <c r="G1386">
        <v>1061.6500000000001</v>
      </c>
      <c r="H1386">
        <v>224.40299999999999</v>
      </c>
      <c r="I1386">
        <v>1.08827E-2</v>
      </c>
      <c r="J1386">
        <v>0.98053999999999997</v>
      </c>
      <c r="K1386">
        <v>0</v>
      </c>
      <c r="L1386" t="s">
        <v>43</v>
      </c>
    </row>
    <row r="1387" spans="1:12" x14ac:dyDescent="0.25">
      <c r="A1387" t="s">
        <v>52</v>
      </c>
      <c r="B1387">
        <v>9079.2199999999993</v>
      </c>
      <c r="C1387">
        <v>9028.58</v>
      </c>
      <c r="D1387">
        <v>9028.4</v>
      </c>
      <c r="E1387">
        <v>9018.6</v>
      </c>
      <c r="F1387">
        <v>427.93900000000002</v>
      </c>
      <c r="G1387">
        <v>1060.0899999999999</v>
      </c>
      <c r="H1387">
        <v>224.345</v>
      </c>
      <c r="I1387">
        <v>1.0920900000000001E-2</v>
      </c>
      <c r="J1387">
        <v>0.980958</v>
      </c>
      <c r="K1387">
        <v>0</v>
      </c>
      <c r="L1387" t="s">
        <v>43</v>
      </c>
    </row>
    <row r="1388" spans="1:12" x14ac:dyDescent="0.25">
      <c r="A1388" t="s">
        <v>52</v>
      </c>
      <c r="B1388">
        <v>9071.07</v>
      </c>
      <c r="C1388">
        <v>9020.33</v>
      </c>
      <c r="D1388">
        <v>9020.15</v>
      </c>
      <c r="E1388">
        <v>9010.36</v>
      </c>
      <c r="F1388">
        <v>428.49400000000003</v>
      </c>
      <c r="G1388">
        <v>1060.51</v>
      </c>
      <c r="H1388">
        <v>224.37899999999999</v>
      </c>
      <c r="I1388">
        <v>1.11333E-2</v>
      </c>
      <c r="J1388">
        <v>0.99398900000000001</v>
      </c>
      <c r="K1388">
        <v>0</v>
      </c>
      <c r="L1388" t="s">
        <v>43</v>
      </c>
    </row>
    <row r="1389" spans="1:12" x14ac:dyDescent="0.25">
      <c r="A1389" t="s">
        <v>52</v>
      </c>
      <c r="B1389">
        <v>9072.14</v>
      </c>
      <c r="C1389">
        <v>9021.4500000000007</v>
      </c>
      <c r="D1389">
        <v>9021.26</v>
      </c>
      <c r="E1389">
        <v>9011.43</v>
      </c>
      <c r="F1389">
        <v>428.30700000000002</v>
      </c>
      <c r="G1389">
        <v>1060.56</v>
      </c>
      <c r="H1389">
        <v>224.36799999999999</v>
      </c>
      <c r="I1389">
        <v>1.08576E-2</v>
      </c>
      <c r="J1389">
        <v>0.98099199999999998</v>
      </c>
      <c r="K1389">
        <v>0</v>
      </c>
      <c r="L1389" t="s">
        <v>43</v>
      </c>
    </row>
    <row r="1390" spans="1:12" x14ac:dyDescent="0.25">
      <c r="A1390" t="s">
        <v>52</v>
      </c>
      <c r="B1390">
        <v>9078.6299999999992</v>
      </c>
      <c r="C1390">
        <v>9027.92</v>
      </c>
      <c r="D1390">
        <v>9027.73</v>
      </c>
      <c r="E1390">
        <v>9017.91</v>
      </c>
      <c r="F1390">
        <v>428.57100000000003</v>
      </c>
      <c r="G1390">
        <v>1061.21</v>
      </c>
      <c r="H1390">
        <v>224.40700000000001</v>
      </c>
      <c r="I1390">
        <v>1.1717E-2</v>
      </c>
      <c r="J1390">
        <v>0.98101899999999997</v>
      </c>
      <c r="K1390">
        <v>0</v>
      </c>
      <c r="L1390" t="s">
        <v>43</v>
      </c>
    </row>
    <row r="1391" spans="1:12" x14ac:dyDescent="0.25">
      <c r="A1391" t="s">
        <v>52</v>
      </c>
      <c r="B1391">
        <v>9074.15</v>
      </c>
      <c r="C1391">
        <v>9023.64</v>
      </c>
      <c r="D1391">
        <v>9023.4599999999991</v>
      </c>
      <c r="E1391">
        <v>9013.64</v>
      </c>
      <c r="F1391">
        <v>428.61</v>
      </c>
      <c r="G1391">
        <v>1062.1500000000001</v>
      </c>
      <c r="H1391">
        <v>224.548</v>
      </c>
      <c r="I1391">
        <v>1.1062000000000001E-2</v>
      </c>
      <c r="J1391">
        <v>0.98101899999999997</v>
      </c>
      <c r="K1391">
        <v>0</v>
      </c>
      <c r="L1391" t="s">
        <v>43</v>
      </c>
    </row>
    <row r="1392" spans="1:12" x14ac:dyDescent="0.25">
      <c r="A1392" t="s">
        <v>52</v>
      </c>
      <c r="B1392">
        <v>9072.2000000000007</v>
      </c>
      <c r="C1392">
        <v>9021.4599999999991</v>
      </c>
      <c r="D1392">
        <v>9021.27</v>
      </c>
      <c r="E1392">
        <v>9011.4500000000007</v>
      </c>
      <c r="F1392">
        <v>428.48899999999998</v>
      </c>
      <c r="G1392">
        <v>1062.06</v>
      </c>
      <c r="H1392">
        <v>224.56</v>
      </c>
      <c r="I1392">
        <v>1.1184400000000001E-2</v>
      </c>
      <c r="J1392">
        <v>0.98101700000000003</v>
      </c>
      <c r="K1392">
        <v>0</v>
      </c>
      <c r="L1392" t="s">
        <v>43</v>
      </c>
    </row>
    <row r="1393" spans="1:25" x14ac:dyDescent="0.25">
      <c r="A1393" t="s">
        <v>52</v>
      </c>
      <c r="B1393">
        <v>9091.8799999999992</v>
      </c>
      <c r="C1393">
        <v>9041.16</v>
      </c>
      <c r="D1393">
        <v>9040.9699999999993</v>
      </c>
      <c r="E1393">
        <v>9031.1200000000008</v>
      </c>
      <c r="F1393">
        <v>429.45600000000002</v>
      </c>
      <c r="G1393">
        <v>1064.56</v>
      </c>
      <c r="H1393">
        <v>224.64099999999999</v>
      </c>
      <c r="I1393">
        <v>1.0857199999999999E-2</v>
      </c>
      <c r="J1393">
        <v>0.98101899999999997</v>
      </c>
      <c r="K1393">
        <v>0</v>
      </c>
      <c r="L1393" t="s">
        <v>43</v>
      </c>
    </row>
    <row r="1394" spans="1:25" x14ac:dyDescent="0.25">
      <c r="A1394" t="s">
        <v>52</v>
      </c>
      <c r="B1394">
        <v>9084.7000000000007</v>
      </c>
      <c r="C1394">
        <v>9033.68</v>
      </c>
      <c r="D1394">
        <v>9033.48</v>
      </c>
      <c r="E1394">
        <v>9023.7199999999993</v>
      </c>
      <c r="F1394">
        <v>429.04300000000001</v>
      </c>
      <c r="G1394">
        <v>1063.04</v>
      </c>
      <c r="H1394">
        <v>224.66</v>
      </c>
      <c r="I1394">
        <v>1.12105E-2</v>
      </c>
      <c r="J1394">
        <v>0.981016</v>
      </c>
      <c r="K1394">
        <v>0</v>
      </c>
      <c r="L1394" t="s">
        <v>43</v>
      </c>
    </row>
    <row r="1395" spans="1:25" x14ac:dyDescent="0.25">
      <c r="A1395" t="s">
        <v>52</v>
      </c>
      <c r="B1395">
        <v>9084.01</v>
      </c>
      <c r="C1395">
        <v>9033</v>
      </c>
      <c r="D1395">
        <v>9032.81</v>
      </c>
      <c r="E1395">
        <v>9022.99</v>
      </c>
      <c r="F1395">
        <v>429.10899999999998</v>
      </c>
      <c r="G1395">
        <v>1062.82</v>
      </c>
      <c r="H1395">
        <v>224.499</v>
      </c>
      <c r="I1395">
        <v>1.2038699999999999E-2</v>
      </c>
      <c r="J1395">
        <v>0.98101799999999995</v>
      </c>
      <c r="K1395">
        <v>0</v>
      </c>
      <c r="L1395" t="s">
        <v>43</v>
      </c>
    </row>
    <row r="1396" spans="1:25" x14ac:dyDescent="0.25">
      <c r="A1396" t="s">
        <v>52</v>
      </c>
      <c r="B1396">
        <v>9087.08</v>
      </c>
      <c r="C1396">
        <v>9036.08</v>
      </c>
      <c r="D1396">
        <v>9035.89</v>
      </c>
      <c r="E1396">
        <v>9026.1</v>
      </c>
      <c r="F1396">
        <v>428.70499999999998</v>
      </c>
      <c r="G1396">
        <v>1062.3399999999999</v>
      </c>
      <c r="H1396">
        <v>224.46899999999999</v>
      </c>
      <c r="I1396">
        <v>1.09482E-2</v>
      </c>
      <c r="J1396">
        <v>0.98101099999999997</v>
      </c>
      <c r="K1396">
        <v>0</v>
      </c>
      <c r="L1396" t="s">
        <v>43</v>
      </c>
    </row>
    <row r="1397" spans="1:25" x14ac:dyDescent="0.25">
      <c r="A1397" t="s">
        <v>52</v>
      </c>
      <c r="B1397">
        <v>9083.51</v>
      </c>
      <c r="C1397">
        <v>9032.2800000000007</v>
      </c>
      <c r="D1397">
        <v>9032.08</v>
      </c>
      <c r="E1397">
        <v>9022.25</v>
      </c>
      <c r="F1397">
        <v>428.38400000000001</v>
      </c>
      <c r="G1397">
        <v>1063.72</v>
      </c>
      <c r="H1397">
        <v>224.489</v>
      </c>
      <c r="I1397">
        <v>1.86956E-2</v>
      </c>
      <c r="J1397">
        <v>0.98098700000000005</v>
      </c>
      <c r="K1397">
        <v>0</v>
      </c>
      <c r="L1397" t="s">
        <v>43</v>
      </c>
    </row>
    <row r="1398" spans="1:25" x14ac:dyDescent="0.25">
      <c r="A1398" t="s">
        <v>52</v>
      </c>
      <c r="B1398">
        <v>9081.17</v>
      </c>
      <c r="C1398">
        <v>9030.0400000000009</v>
      </c>
      <c r="D1398">
        <v>9029.85</v>
      </c>
      <c r="E1398">
        <v>9020.0300000000007</v>
      </c>
      <c r="F1398">
        <v>429.00700000000001</v>
      </c>
      <c r="G1398">
        <v>1062.6199999999999</v>
      </c>
      <c r="H1398">
        <v>224.364</v>
      </c>
      <c r="I1398">
        <v>1.16197E-2</v>
      </c>
      <c r="J1398">
        <v>0.98101899999999997</v>
      </c>
      <c r="K1398">
        <v>0</v>
      </c>
      <c r="L1398" t="s">
        <v>43</v>
      </c>
    </row>
    <row r="1399" spans="1:25" x14ac:dyDescent="0.25">
      <c r="A1399" t="s">
        <v>52</v>
      </c>
      <c r="B1399">
        <v>9085.09</v>
      </c>
      <c r="C1399">
        <v>9034.17</v>
      </c>
      <c r="D1399">
        <v>9033.9599999999991</v>
      </c>
      <c r="E1399">
        <v>9024.2000000000007</v>
      </c>
      <c r="F1399">
        <v>428.58699999999999</v>
      </c>
      <c r="G1399">
        <v>1064.29</v>
      </c>
      <c r="H1399">
        <v>224.494</v>
      </c>
      <c r="I1399">
        <v>1.0873300000000001E-2</v>
      </c>
      <c r="J1399">
        <v>0.980993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9074.35</v>
      </c>
      <c r="C1400">
        <v>9023.23</v>
      </c>
      <c r="D1400">
        <v>9023.0400000000009</v>
      </c>
      <c r="E1400">
        <v>9013.26</v>
      </c>
      <c r="F1400">
        <v>428.55200000000002</v>
      </c>
      <c r="G1400">
        <v>1062.4100000000001</v>
      </c>
      <c r="H1400">
        <v>224.369</v>
      </c>
      <c r="I1400">
        <v>1.3396399999999999E-2</v>
      </c>
      <c r="J1400">
        <v>0.98101300000000002</v>
      </c>
      <c r="K1400">
        <v>0</v>
      </c>
      <c r="L1400" t="s">
        <v>43</v>
      </c>
      <c r="R1400">
        <f>AVERAGE(B1351:B1400)</f>
        <v>9079.1792000000023</v>
      </c>
      <c r="S1400">
        <f>AVERAGE(C1351:C1400)</f>
        <v>9028.3176000000021</v>
      </c>
      <c r="U1400">
        <f>_xlfn.VAR.P(B1351:B1400)</f>
        <v>29.937219360000018</v>
      </c>
      <c r="V1400">
        <f>_xlfn.VAR.P(C1351:C1400)</f>
        <v>29.479030240001322</v>
      </c>
      <c r="X1400">
        <f>1.96*SQRT(U1400)/50</f>
        <v>0.21448246724930786</v>
      </c>
      <c r="Y1400">
        <f>1.96*SQRT(V1400)/50</f>
        <v>0.21283481159809273</v>
      </c>
    </row>
    <row r="1401" spans="1:25" x14ac:dyDescent="0.25">
      <c r="A1401" t="s">
        <v>52</v>
      </c>
      <c r="B1401">
        <v>453970.36347899999</v>
      </c>
      <c r="C1401" t="s">
        <v>37</v>
      </c>
    </row>
    <row r="1402" spans="1:25" x14ac:dyDescent="0.25">
      <c r="A1402" t="s">
        <v>78</v>
      </c>
      <c r="B1402">
        <v>8415.84</v>
      </c>
      <c r="C1402">
        <v>8415.4599999999991</v>
      </c>
      <c r="D1402">
        <v>8415.2999999999993</v>
      </c>
      <c r="E1402">
        <v>8405.48</v>
      </c>
      <c r="F1402">
        <v>428.65899999999999</v>
      </c>
      <c r="G1402">
        <v>0</v>
      </c>
      <c r="H1402">
        <v>221.916</v>
      </c>
      <c r="I1402">
        <v>1.40254E-2</v>
      </c>
      <c r="J1402">
        <v>0.98621000000000003</v>
      </c>
      <c r="K1402">
        <v>0</v>
      </c>
      <c r="L1402" t="s">
        <v>43</v>
      </c>
    </row>
    <row r="1403" spans="1:25" x14ac:dyDescent="0.25">
      <c r="A1403" t="s">
        <v>78</v>
      </c>
      <c r="B1403">
        <v>8415.77</v>
      </c>
      <c r="C1403">
        <v>8415.44</v>
      </c>
      <c r="D1403">
        <v>8415.2999999999993</v>
      </c>
      <c r="E1403">
        <v>8405.4599999999991</v>
      </c>
      <c r="F1403">
        <v>428.298</v>
      </c>
      <c r="G1403">
        <v>0</v>
      </c>
      <c r="H1403">
        <v>221.94399999999999</v>
      </c>
      <c r="I1403">
        <v>1.4405899999999999E-2</v>
      </c>
      <c r="J1403">
        <v>0.98101899999999997</v>
      </c>
      <c r="K1403">
        <v>0</v>
      </c>
      <c r="L1403" t="s">
        <v>43</v>
      </c>
    </row>
    <row r="1404" spans="1:25" x14ac:dyDescent="0.25">
      <c r="A1404" t="s">
        <v>78</v>
      </c>
      <c r="B1404">
        <v>8411.5300000000007</v>
      </c>
      <c r="C1404">
        <v>8411.2099999999991</v>
      </c>
      <c r="D1404">
        <v>8411.07</v>
      </c>
      <c r="E1404">
        <v>8401.23</v>
      </c>
      <c r="F1404">
        <v>428.7</v>
      </c>
      <c r="G1404">
        <v>0</v>
      </c>
      <c r="H1404">
        <v>221.67500000000001</v>
      </c>
      <c r="I1404">
        <v>1.48313E-2</v>
      </c>
      <c r="J1404">
        <v>0.98101899999999997</v>
      </c>
      <c r="K1404">
        <v>0</v>
      </c>
      <c r="L1404" t="s">
        <v>43</v>
      </c>
    </row>
    <row r="1405" spans="1:25" x14ac:dyDescent="0.25">
      <c r="A1405" t="s">
        <v>78</v>
      </c>
      <c r="B1405">
        <v>8414.16</v>
      </c>
      <c r="C1405">
        <v>8413.83</v>
      </c>
      <c r="D1405">
        <v>8413.69</v>
      </c>
      <c r="E1405">
        <v>8403.8799999999992</v>
      </c>
      <c r="F1405">
        <v>427.91699999999997</v>
      </c>
      <c r="G1405">
        <v>0</v>
      </c>
      <c r="H1405">
        <v>221.73099999999999</v>
      </c>
      <c r="I1405">
        <v>1.42249E-2</v>
      </c>
      <c r="J1405">
        <v>0.99455800000000005</v>
      </c>
      <c r="K1405">
        <v>0</v>
      </c>
      <c r="L1405" t="s">
        <v>43</v>
      </c>
    </row>
    <row r="1406" spans="1:25" x14ac:dyDescent="0.25">
      <c r="A1406" t="s">
        <v>78</v>
      </c>
      <c r="B1406">
        <v>8418.5499999999993</v>
      </c>
      <c r="C1406">
        <v>8418.24</v>
      </c>
      <c r="D1406">
        <v>8418.1</v>
      </c>
      <c r="E1406">
        <v>8408.31</v>
      </c>
      <c r="F1406">
        <v>427.97800000000001</v>
      </c>
      <c r="G1406">
        <v>0</v>
      </c>
      <c r="H1406">
        <v>221.864</v>
      </c>
      <c r="I1406">
        <v>1.089E-2</v>
      </c>
      <c r="J1406">
        <v>0.98099700000000001</v>
      </c>
      <c r="K1406">
        <v>0</v>
      </c>
      <c r="L1406" t="s">
        <v>43</v>
      </c>
    </row>
    <row r="1407" spans="1:25" x14ac:dyDescent="0.25">
      <c r="A1407" t="s">
        <v>78</v>
      </c>
      <c r="B1407">
        <v>8415.02</v>
      </c>
      <c r="C1407">
        <v>8414.7000000000007</v>
      </c>
      <c r="D1407">
        <v>8414.5499999999993</v>
      </c>
      <c r="E1407">
        <v>8404.74</v>
      </c>
      <c r="F1407">
        <v>428.565</v>
      </c>
      <c r="G1407">
        <v>0</v>
      </c>
      <c r="H1407">
        <v>221.85</v>
      </c>
      <c r="I1407">
        <v>1.0905400000000001E-2</v>
      </c>
      <c r="J1407">
        <v>0.98100799999999999</v>
      </c>
      <c r="K1407">
        <v>0</v>
      </c>
      <c r="L1407" t="s">
        <v>43</v>
      </c>
    </row>
    <row r="1408" spans="1:25" x14ac:dyDescent="0.25">
      <c r="A1408" t="s">
        <v>78</v>
      </c>
      <c r="B1408">
        <v>8407.66</v>
      </c>
      <c r="C1408">
        <v>8407.26</v>
      </c>
      <c r="D1408">
        <v>8407.1200000000008</v>
      </c>
      <c r="E1408">
        <v>8397.31</v>
      </c>
      <c r="F1408">
        <v>427.69900000000001</v>
      </c>
      <c r="G1408">
        <v>0</v>
      </c>
      <c r="H1408">
        <v>221.79900000000001</v>
      </c>
      <c r="I1408">
        <v>1.4047799999999999E-2</v>
      </c>
      <c r="J1408">
        <v>0.98098200000000002</v>
      </c>
      <c r="K1408">
        <v>0</v>
      </c>
      <c r="L1408" t="s">
        <v>43</v>
      </c>
    </row>
    <row r="1409" spans="1:12" x14ac:dyDescent="0.25">
      <c r="A1409" t="s">
        <v>78</v>
      </c>
      <c r="B1409">
        <v>8413.31</v>
      </c>
      <c r="C1409">
        <v>8412.9699999999993</v>
      </c>
      <c r="D1409">
        <v>8412.83</v>
      </c>
      <c r="E1409">
        <v>8402.98</v>
      </c>
      <c r="F1409">
        <v>428.36599999999999</v>
      </c>
      <c r="G1409">
        <v>0</v>
      </c>
      <c r="H1409">
        <v>221.67400000000001</v>
      </c>
      <c r="I1409">
        <v>1.0867399999999999E-2</v>
      </c>
      <c r="J1409">
        <v>0.98100399999999999</v>
      </c>
      <c r="K1409">
        <v>0</v>
      </c>
      <c r="L1409" t="s">
        <v>43</v>
      </c>
    </row>
    <row r="1410" spans="1:12" x14ac:dyDescent="0.25">
      <c r="A1410" t="s">
        <v>78</v>
      </c>
      <c r="B1410">
        <v>8411</v>
      </c>
      <c r="C1410">
        <v>8410.67</v>
      </c>
      <c r="D1410">
        <v>8410.5300000000007</v>
      </c>
      <c r="E1410">
        <v>8400.7099999999991</v>
      </c>
      <c r="F1410">
        <v>427.96300000000002</v>
      </c>
      <c r="G1410">
        <v>0</v>
      </c>
      <c r="H1410">
        <v>221.86600000000001</v>
      </c>
      <c r="I1410">
        <v>2.9038000000000001E-2</v>
      </c>
      <c r="J1410">
        <v>0.98484899999999997</v>
      </c>
      <c r="K1410">
        <v>0</v>
      </c>
      <c r="L1410" t="s">
        <v>43</v>
      </c>
    </row>
    <row r="1411" spans="1:12" x14ac:dyDescent="0.25">
      <c r="A1411" t="s">
        <v>78</v>
      </c>
      <c r="B1411">
        <v>8413.93</v>
      </c>
      <c r="C1411">
        <v>8413.58</v>
      </c>
      <c r="D1411">
        <v>8413.43</v>
      </c>
      <c r="E1411">
        <v>8403.58</v>
      </c>
      <c r="F1411">
        <v>428.101</v>
      </c>
      <c r="G1411">
        <v>0</v>
      </c>
      <c r="H1411">
        <v>221.71600000000001</v>
      </c>
      <c r="I1411">
        <v>1.20964E-2</v>
      </c>
      <c r="J1411">
        <v>0.98080599999999996</v>
      </c>
      <c r="K1411">
        <v>0</v>
      </c>
      <c r="L1411" t="s">
        <v>43</v>
      </c>
    </row>
    <row r="1412" spans="1:12" x14ac:dyDescent="0.25">
      <c r="A1412" t="s">
        <v>78</v>
      </c>
      <c r="B1412">
        <v>8413.67</v>
      </c>
      <c r="C1412">
        <v>8413.33</v>
      </c>
      <c r="D1412">
        <v>8413.19</v>
      </c>
      <c r="E1412">
        <v>8403.34</v>
      </c>
      <c r="F1412">
        <v>427.99099999999999</v>
      </c>
      <c r="G1412">
        <v>0</v>
      </c>
      <c r="H1412">
        <v>221.857</v>
      </c>
      <c r="I1412">
        <v>1.0892499999999999E-2</v>
      </c>
      <c r="J1412">
        <v>0.98101099999999997</v>
      </c>
      <c r="K1412">
        <v>0</v>
      </c>
      <c r="L1412" t="s">
        <v>43</v>
      </c>
    </row>
    <row r="1413" spans="1:12" x14ac:dyDescent="0.25">
      <c r="A1413" t="s">
        <v>78</v>
      </c>
      <c r="B1413">
        <v>8414.7199999999993</v>
      </c>
      <c r="C1413">
        <v>8414.41</v>
      </c>
      <c r="D1413">
        <v>8414.27</v>
      </c>
      <c r="E1413">
        <v>8404.43</v>
      </c>
      <c r="F1413">
        <v>427.93299999999999</v>
      </c>
      <c r="G1413">
        <v>0</v>
      </c>
      <c r="H1413">
        <v>221.886</v>
      </c>
      <c r="I1413">
        <v>1.15561E-2</v>
      </c>
      <c r="J1413">
        <v>0.98101899999999997</v>
      </c>
      <c r="K1413">
        <v>0</v>
      </c>
      <c r="L1413" t="s">
        <v>43</v>
      </c>
    </row>
    <row r="1414" spans="1:12" x14ac:dyDescent="0.25">
      <c r="A1414" t="s">
        <v>78</v>
      </c>
      <c r="B1414">
        <v>8419.07</v>
      </c>
      <c r="C1414">
        <v>8418.75</v>
      </c>
      <c r="D1414">
        <v>8418.61</v>
      </c>
      <c r="E1414">
        <v>8408.7900000000009</v>
      </c>
      <c r="F1414">
        <v>428.04300000000001</v>
      </c>
      <c r="G1414">
        <v>0</v>
      </c>
      <c r="H1414">
        <v>221.935</v>
      </c>
      <c r="I1414">
        <v>1.2634299999999999E-2</v>
      </c>
      <c r="J1414">
        <v>0.98083900000000002</v>
      </c>
      <c r="K1414">
        <v>0</v>
      </c>
      <c r="L1414" t="s">
        <v>43</v>
      </c>
    </row>
    <row r="1415" spans="1:12" x14ac:dyDescent="0.25">
      <c r="A1415" t="s">
        <v>78</v>
      </c>
      <c r="B1415">
        <v>8409.2000000000007</v>
      </c>
      <c r="C1415">
        <v>8408.83</v>
      </c>
      <c r="D1415">
        <v>8408.68</v>
      </c>
      <c r="E1415">
        <v>8398.8799999999992</v>
      </c>
      <c r="F1415">
        <v>428.08300000000003</v>
      </c>
      <c r="G1415">
        <v>0</v>
      </c>
      <c r="H1415">
        <v>221.76</v>
      </c>
      <c r="I1415">
        <v>2.2923499999999999E-2</v>
      </c>
      <c r="J1415">
        <v>0.98101899999999997</v>
      </c>
      <c r="K1415">
        <v>0</v>
      </c>
      <c r="L1415" t="s">
        <v>43</v>
      </c>
    </row>
    <row r="1416" spans="1:12" x14ac:dyDescent="0.25">
      <c r="A1416" t="s">
        <v>78</v>
      </c>
      <c r="B1416">
        <v>8416.7199999999993</v>
      </c>
      <c r="C1416">
        <v>8416.4</v>
      </c>
      <c r="D1416">
        <v>8416.26</v>
      </c>
      <c r="E1416">
        <v>8406.43</v>
      </c>
      <c r="F1416">
        <v>428.79</v>
      </c>
      <c r="G1416">
        <v>0</v>
      </c>
      <c r="H1416">
        <v>221.90700000000001</v>
      </c>
      <c r="I1416">
        <v>1.0890199999999999E-2</v>
      </c>
      <c r="J1416">
        <v>0.98101899999999997</v>
      </c>
      <c r="K1416">
        <v>0</v>
      </c>
      <c r="L1416" t="s">
        <v>43</v>
      </c>
    </row>
    <row r="1417" spans="1:12" x14ac:dyDescent="0.25">
      <c r="A1417" t="s">
        <v>78</v>
      </c>
      <c r="B1417">
        <v>8406.9699999999993</v>
      </c>
      <c r="C1417">
        <v>8406.66</v>
      </c>
      <c r="D1417">
        <v>8406.52</v>
      </c>
      <c r="E1417">
        <v>8396.69</v>
      </c>
      <c r="F1417">
        <v>428.05500000000001</v>
      </c>
      <c r="G1417">
        <v>0</v>
      </c>
      <c r="H1417">
        <v>221.745</v>
      </c>
      <c r="I1417">
        <v>1.21583E-2</v>
      </c>
      <c r="J1417">
        <v>0.98101700000000003</v>
      </c>
      <c r="K1417">
        <v>0</v>
      </c>
      <c r="L1417" t="s">
        <v>43</v>
      </c>
    </row>
    <row r="1418" spans="1:12" x14ac:dyDescent="0.25">
      <c r="A1418" t="s">
        <v>78</v>
      </c>
      <c r="B1418">
        <v>8413.34</v>
      </c>
      <c r="C1418">
        <v>8413.0300000000007</v>
      </c>
      <c r="D1418">
        <v>8412.89</v>
      </c>
      <c r="E1418">
        <v>8403.07</v>
      </c>
      <c r="F1418">
        <v>427.995</v>
      </c>
      <c r="G1418">
        <v>0</v>
      </c>
      <c r="H1418">
        <v>221.76599999999999</v>
      </c>
      <c r="I1418">
        <v>1.09841E-2</v>
      </c>
      <c r="J1418">
        <v>0.98735200000000001</v>
      </c>
      <c r="K1418">
        <v>0</v>
      </c>
      <c r="L1418" t="s">
        <v>43</v>
      </c>
    </row>
    <row r="1419" spans="1:12" x14ac:dyDescent="0.25">
      <c r="A1419" t="s">
        <v>78</v>
      </c>
      <c r="B1419">
        <v>8418.06</v>
      </c>
      <c r="C1419">
        <v>8417.73</v>
      </c>
      <c r="D1419">
        <v>8417.59</v>
      </c>
      <c r="E1419">
        <v>8407.76</v>
      </c>
      <c r="F1419">
        <v>427.94099999999997</v>
      </c>
      <c r="G1419">
        <v>0</v>
      </c>
      <c r="H1419">
        <v>222.11699999999999</v>
      </c>
      <c r="I1419">
        <v>1.9964099999999999E-2</v>
      </c>
      <c r="J1419">
        <v>0.98101000000000005</v>
      </c>
      <c r="K1419">
        <v>0</v>
      </c>
      <c r="L1419" t="s">
        <v>43</v>
      </c>
    </row>
    <row r="1420" spans="1:12" x14ac:dyDescent="0.25">
      <c r="A1420" t="s">
        <v>78</v>
      </c>
      <c r="B1420">
        <v>8419.16</v>
      </c>
      <c r="C1420">
        <v>8418.85</v>
      </c>
      <c r="D1420">
        <v>8418.7199999999993</v>
      </c>
      <c r="E1420">
        <v>8408.8700000000008</v>
      </c>
      <c r="F1420">
        <v>428.59399999999999</v>
      </c>
      <c r="G1420">
        <v>0</v>
      </c>
      <c r="H1420">
        <v>221.82300000000001</v>
      </c>
      <c r="I1420">
        <v>1.12783E-2</v>
      </c>
      <c r="J1420">
        <v>0.98101899999999997</v>
      </c>
      <c r="K1420">
        <v>0</v>
      </c>
      <c r="L1420" t="s">
        <v>43</v>
      </c>
    </row>
    <row r="1421" spans="1:12" x14ac:dyDescent="0.25">
      <c r="A1421" t="s">
        <v>78</v>
      </c>
      <c r="B1421">
        <v>8417.33</v>
      </c>
      <c r="C1421">
        <v>8417.02</v>
      </c>
      <c r="D1421">
        <v>8416.8799999999992</v>
      </c>
      <c r="E1421">
        <v>8407.06</v>
      </c>
      <c r="F1421">
        <v>428.517</v>
      </c>
      <c r="G1421">
        <v>0</v>
      </c>
      <c r="H1421">
        <v>221.69800000000001</v>
      </c>
      <c r="I1421">
        <v>1.1012600000000001E-2</v>
      </c>
      <c r="J1421">
        <v>0.98101899999999997</v>
      </c>
      <c r="K1421">
        <v>0</v>
      </c>
      <c r="L1421" t="s">
        <v>43</v>
      </c>
    </row>
    <row r="1422" spans="1:12" x14ac:dyDescent="0.25">
      <c r="A1422" t="s">
        <v>78</v>
      </c>
      <c r="B1422">
        <v>8418.0400000000009</v>
      </c>
      <c r="C1422">
        <v>8417.66</v>
      </c>
      <c r="D1422">
        <v>8417.5</v>
      </c>
      <c r="E1422">
        <v>8407.67</v>
      </c>
      <c r="F1422">
        <v>428.24099999999999</v>
      </c>
      <c r="G1422">
        <v>0</v>
      </c>
      <c r="H1422">
        <v>222.154</v>
      </c>
      <c r="I1422">
        <v>1.35386E-2</v>
      </c>
      <c r="J1422">
        <v>0.98060199999999997</v>
      </c>
      <c r="K1422">
        <v>0</v>
      </c>
      <c r="L1422" t="s">
        <v>43</v>
      </c>
    </row>
    <row r="1423" spans="1:12" x14ac:dyDescent="0.25">
      <c r="A1423" t="s">
        <v>78</v>
      </c>
      <c r="B1423">
        <v>8414.42</v>
      </c>
      <c r="C1423">
        <v>8414.06</v>
      </c>
      <c r="D1423">
        <v>8413.92</v>
      </c>
      <c r="E1423">
        <v>8404.09</v>
      </c>
      <c r="F1423">
        <v>428.35500000000002</v>
      </c>
      <c r="G1423">
        <v>0</v>
      </c>
      <c r="H1423">
        <v>221.98099999999999</v>
      </c>
      <c r="I1423">
        <v>1.15847E-2</v>
      </c>
      <c r="J1423">
        <v>0.98101799999999995</v>
      </c>
      <c r="K1423">
        <v>0</v>
      </c>
      <c r="L1423" t="s">
        <v>43</v>
      </c>
    </row>
    <row r="1424" spans="1:12" x14ac:dyDescent="0.25">
      <c r="A1424" t="s">
        <v>78</v>
      </c>
      <c r="B1424">
        <v>8412.19</v>
      </c>
      <c r="C1424">
        <v>8411.8700000000008</v>
      </c>
      <c r="D1424">
        <v>8411.74</v>
      </c>
      <c r="E1424">
        <v>8401.9</v>
      </c>
      <c r="F1424">
        <v>428.048</v>
      </c>
      <c r="G1424">
        <v>0</v>
      </c>
      <c r="H1424">
        <v>222.03299999999999</v>
      </c>
      <c r="I1424">
        <v>1.09783E-2</v>
      </c>
      <c r="J1424">
        <v>0.98100299999999996</v>
      </c>
      <c r="K1424">
        <v>0</v>
      </c>
      <c r="L1424" t="s">
        <v>43</v>
      </c>
    </row>
    <row r="1425" spans="1:12" x14ac:dyDescent="0.25">
      <c r="A1425" t="s">
        <v>78</v>
      </c>
      <c r="B1425">
        <v>8417.4</v>
      </c>
      <c r="C1425">
        <v>8417.08</v>
      </c>
      <c r="D1425">
        <v>8416.92</v>
      </c>
      <c r="E1425">
        <v>8407.1200000000008</v>
      </c>
      <c r="F1425">
        <v>428.37799999999999</v>
      </c>
      <c r="G1425">
        <v>0</v>
      </c>
      <c r="H1425">
        <v>221.90100000000001</v>
      </c>
      <c r="I1425">
        <v>1.08659E-2</v>
      </c>
      <c r="J1425">
        <v>0.98097999999999996</v>
      </c>
      <c r="K1425">
        <v>0</v>
      </c>
      <c r="L1425" t="s">
        <v>43</v>
      </c>
    </row>
    <row r="1426" spans="1:12" x14ac:dyDescent="0.25">
      <c r="A1426" t="s">
        <v>78</v>
      </c>
      <c r="B1426">
        <v>8411.2199999999993</v>
      </c>
      <c r="C1426">
        <v>8410.8700000000008</v>
      </c>
      <c r="D1426">
        <v>8410.73</v>
      </c>
      <c r="E1426">
        <v>8400.91</v>
      </c>
      <c r="F1426">
        <v>427.94</v>
      </c>
      <c r="G1426">
        <v>0</v>
      </c>
      <c r="H1426">
        <v>221.816</v>
      </c>
      <c r="I1426">
        <v>1.20635E-2</v>
      </c>
      <c r="J1426">
        <v>0.98101799999999995</v>
      </c>
      <c r="K1426">
        <v>0</v>
      </c>
      <c r="L1426" t="s">
        <v>43</v>
      </c>
    </row>
    <row r="1427" spans="1:12" x14ac:dyDescent="0.25">
      <c r="A1427" t="s">
        <v>78</v>
      </c>
      <c r="B1427">
        <v>8414.44</v>
      </c>
      <c r="C1427">
        <v>8414.09</v>
      </c>
      <c r="D1427">
        <v>8413.9500000000007</v>
      </c>
      <c r="E1427">
        <v>8404.14</v>
      </c>
      <c r="F1427">
        <v>428.31299999999999</v>
      </c>
      <c r="G1427">
        <v>0</v>
      </c>
      <c r="H1427">
        <v>221.827</v>
      </c>
      <c r="I1427">
        <v>1.1413E-2</v>
      </c>
      <c r="J1427">
        <v>0.98101899999999997</v>
      </c>
      <c r="K1427">
        <v>0</v>
      </c>
      <c r="L1427" t="s">
        <v>43</v>
      </c>
    </row>
    <row r="1428" spans="1:12" x14ac:dyDescent="0.25">
      <c r="A1428" t="s">
        <v>78</v>
      </c>
      <c r="B1428">
        <v>8414.5499999999993</v>
      </c>
      <c r="C1428">
        <v>8414.23</v>
      </c>
      <c r="D1428">
        <v>8414.09</v>
      </c>
      <c r="E1428">
        <v>8404.27</v>
      </c>
      <c r="F1428">
        <v>428.15100000000001</v>
      </c>
      <c r="G1428">
        <v>0</v>
      </c>
      <c r="H1428">
        <v>222.07900000000001</v>
      </c>
      <c r="I1428">
        <v>1.1098E-2</v>
      </c>
      <c r="J1428">
        <v>0.98101899999999997</v>
      </c>
      <c r="K1428">
        <v>0</v>
      </c>
      <c r="L1428" t="s">
        <v>43</v>
      </c>
    </row>
    <row r="1429" spans="1:12" x14ac:dyDescent="0.25">
      <c r="A1429" t="s">
        <v>78</v>
      </c>
      <c r="B1429">
        <v>8412.17</v>
      </c>
      <c r="C1429">
        <v>8411.86</v>
      </c>
      <c r="D1429">
        <v>8411.7000000000007</v>
      </c>
      <c r="E1429">
        <v>8401.84</v>
      </c>
      <c r="F1429">
        <v>428.67</v>
      </c>
      <c r="G1429">
        <v>0</v>
      </c>
      <c r="H1429">
        <v>222.02600000000001</v>
      </c>
      <c r="I1429">
        <v>1.1446400000000001E-2</v>
      </c>
      <c r="J1429">
        <v>0.98101899999999997</v>
      </c>
      <c r="K1429">
        <v>0</v>
      </c>
      <c r="L1429" t="s">
        <v>43</v>
      </c>
    </row>
    <row r="1430" spans="1:12" x14ac:dyDescent="0.25">
      <c r="A1430" t="s">
        <v>78</v>
      </c>
      <c r="B1430">
        <v>8414.41</v>
      </c>
      <c r="C1430">
        <v>8414.06</v>
      </c>
      <c r="D1430">
        <v>8413.92</v>
      </c>
      <c r="E1430">
        <v>8404.11</v>
      </c>
      <c r="F1430">
        <v>427.99599999999998</v>
      </c>
      <c r="G1430">
        <v>0</v>
      </c>
      <c r="H1430">
        <v>221.85599999999999</v>
      </c>
      <c r="I1430">
        <v>1.1133499999999999E-2</v>
      </c>
      <c r="J1430">
        <v>0.98100699999999996</v>
      </c>
      <c r="K1430">
        <v>0</v>
      </c>
      <c r="L1430" t="s">
        <v>43</v>
      </c>
    </row>
    <row r="1431" spans="1:12" x14ac:dyDescent="0.25">
      <c r="A1431" t="s">
        <v>78</v>
      </c>
      <c r="B1431">
        <v>8414.6299999999992</v>
      </c>
      <c r="C1431">
        <v>8414.2999999999993</v>
      </c>
      <c r="D1431">
        <v>8414.17</v>
      </c>
      <c r="E1431">
        <v>8404.36</v>
      </c>
      <c r="F1431">
        <v>427.98099999999999</v>
      </c>
      <c r="G1431">
        <v>0</v>
      </c>
      <c r="H1431">
        <v>221.89400000000001</v>
      </c>
      <c r="I1431">
        <v>1.53358E-2</v>
      </c>
      <c r="J1431">
        <v>0.98101400000000005</v>
      </c>
      <c r="K1431">
        <v>0</v>
      </c>
      <c r="L1431" t="s">
        <v>43</v>
      </c>
    </row>
    <row r="1432" spans="1:12" x14ac:dyDescent="0.25">
      <c r="A1432" t="s">
        <v>78</v>
      </c>
      <c r="B1432">
        <v>8415.7199999999993</v>
      </c>
      <c r="C1432">
        <v>8415.39</v>
      </c>
      <c r="D1432">
        <v>8415.26</v>
      </c>
      <c r="E1432">
        <v>8405.43</v>
      </c>
      <c r="F1432">
        <v>428.34800000000001</v>
      </c>
      <c r="G1432">
        <v>0</v>
      </c>
      <c r="H1432">
        <v>221.80600000000001</v>
      </c>
      <c r="I1432">
        <v>1.15786E-2</v>
      </c>
      <c r="J1432">
        <v>0.98101099999999997</v>
      </c>
      <c r="K1432">
        <v>0</v>
      </c>
      <c r="L1432" t="s">
        <v>43</v>
      </c>
    </row>
    <row r="1433" spans="1:12" x14ac:dyDescent="0.25">
      <c r="A1433" t="s">
        <v>78</v>
      </c>
      <c r="B1433">
        <v>8413.7900000000009</v>
      </c>
      <c r="C1433">
        <v>8413.4699999999993</v>
      </c>
      <c r="D1433">
        <v>8413.33</v>
      </c>
      <c r="E1433">
        <v>8403.5400000000009</v>
      </c>
      <c r="F1433">
        <v>428.13299999999998</v>
      </c>
      <c r="G1433">
        <v>0</v>
      </c>
      <c r="H1433">
        <v>221.78200000000001</v>
      </c>
      <c r="I1433">
        <v>1.09014E-2</v>
      </c>
      <c r="J1433">
        <v>0.98101700000000003</v>
      </c>
      <c r="K1433">
        <v>0</v>
      </c>
      <c r="L1433" t="s">
        <v>43</v>
      </c>
    </row>
    <row r="1434" spans="1:12" x14ac:dyDescent="0.25">
      <c r="A1434" t="s">
        <v>78</v>
      </c>
      <c r="B1434">
        <v>8411.18</v>
      </c>
      <c r="C1434">
        <v>8410.8700000000008</v>
      </c>
      <c r="D1434">
        <v>8410.74</v>
      </c>
      <c r="E1434">
        <v>8400.93</v>
      </c>
      <c r="F1434">
        <v>427.69600000000003</v>
      </c>
      <c r="G1434">
        <v>0</v>
      </c>
      <c r="H1434">
        <v>221.7</v>
      </c>
      <c r="I1434">
        <v>1.16197E-2</v>
      </c>
      <c r="J1434">
        <v>0.98098200000000002</v>
      </c>
      <c r="K1434">
        <v>0</v>
      </c>
      <c r="L1434" t="s">
        <v>43</v>
      </c>
    </row>
    <row r="1435" spans="1:12" x14ac:dyDescent="0.25">
      <c r="A1435" t="s">
        <v>78</v>
      </c>
      <c r="B1435">
        <v>8421.64</v>
      </c>
      <c r="C1435">
        <v>8421.33</v>
      </c>
      <c r="D1435">
        <v>8421.19</v>
      </c>
      <c r="E1435">
        <v>8411.3799999999992</v>
      </c>
      <c r="F1435">
        <v>429.06599999999997</v>
      </c>
      <c r="G1435">
        <v>0</v>
      </c>
      <c r="H1435">
        <v>221.90299999999999</v>
      </c>
      <c r="I1435">
        <v>1.1023700000000001E-2</v>
      </c>
      <c r="J1435">
        <v>0.98101899999999997</v>
      </c>
      <c r="K1435">
        <v>0</v>
      </c>
      <c r="L1435" t="s">
        <v>43</v>
      </c>
    </row>
    <row r="1436" spans="1:12" x14ac:dyDescent="0.25">
      <c r="A1436" t="s">
        <v>78</v>
      </c>
      <c r="B1436">
        <v>8414.27</v>
      </c>
      <c r="C1436">
        <v>8413.94</v>
      </c>
      <c r="D1436">
        <v>8413.7900000000009</v>
      </c>
      <c r="E1436">
        <v>8403.99</v>
      </c>
      <c r="F1436">
        <v>427.95100000000002</v>
      </c>
      <c r="G1436">
        <v>0</v>
      </c>
      <c r="H1436">
        <v>221.80799999999999</v>
      </c>
      <c r="I1436">
        <v>1.08827E-2</v>
      </c>
      <c r="J1436">
        <v>0.98101899999999997</v>
      </c>
      <c r="K1436">
        <v>0</v>
      </c>
      <c r="L1436" t="s">
        <v>43</v>
      </c>
    </row>
    <row r="1437" spans="1:12" x14ac:dyDescent="0.25">
      <c r="A1437" t="s">
        <v>78</v>
      </c>
      <c r="B1437">
        <v>8414.64</v>
      </c>
      <c r="C1437">
        <v>8414.26</v>
      </c>
      <c r="D1437">
        <v>8414.1200000000008</v>
      </c>
      <c r="E1437">
        <v>8404.2999999999993</v>
      </c>
      <c r="F1437">
        <v>428.21300000000002</v>
      </c>
      <c r="G1437">
        <v>0</v>
      </c>
      <c r="H1437">
        <v>221.911</v>
      </c>
      <c r="I1437">
        <v>1.1918700000000001E-2</v>
      </c>
      <c r="J1437">
        <v>0.98100900000000002</v>
      </c>
      <c r="K1437">
        <v>0</v>
      </c>
      <c r="L1437" t="s">
        <v>43</v>
      </c>
    </row>
    <row r="1438" spans="1:12" x14ac:dyDescent="0.25">
      <c r="A1438" t="s">
        <v>78</v>
      </c>
      <c r="B1438">
        <v>8415.3700000000008</v>
      </c>
      <c r="C1438">
        <v>8415.02</v>
      </c>
      <c r="D1438">
        <v>8414.8799999999992</v>
      </c>
      <c r="E1438">
        <v>8405.07</v>
      </c>
      <c r="F1438">
        <v>427.98</v>
      </c>
      <c r="G1438">
        <v>0</v>
      </c>
      <c r="H1438">
        <v>221.81700000000001</v>
      </c>
      <c r="I1438">
        <v>1.8778599999999999E-2</v>
      </c>
      <c r="J1438">
        <v>0.98101400000000005</v>
      </c>
      <c r="K1438">
        <v>0</v>
      </c>
      <c r="L1438" t="s">
        <v>43</v>
      </c>
    </row>
    <row r="1439" spans="1:12" x14ac:dyDescent="0.25">
      <c r="A1439" t="s">
        <v>78</v>
      </c>
      <c r="B1439">
        <v>8416.18</v>
      </c>
      <c r="C1439">
        <v>8415.84</v>
      </c>
      <c r="D1439">
        <v>8415.69</v>
      </c>
      <c r="E1439">
        <v>8405.85</v>
      </c>
      <c r="F1439">
        <v>427.90699999999998</v>
      </c>
      <c r="G1439">
        <v>0</v>
      </c>
      <c r="H1439">
        <v>221.892</v>
      </c>
      <c r="I1439">
        <v>1.1928299999999999E-2</v>
      </c>
      <c r="J1439">
        <v>0.98101499999999997</v>
      </c>
      <c r="K1439">
        <v>0</v>
      </c>
      <c r="L1439" t="s">
        <v>43</v>
      </c>
    </row>
    <row r="1440" spans="1:12" x14ac:dyDescent="0.25">
      <c r="A1440" t="s">
        <v>78</v>
      </c>
      <c r="B1440">
        <v>8415.1200000000008</v>
      </c>
      <c r="C1440">
        <v>8414.75</v>
      </c>
      <c r="D1440">
        <v>8414.61</v>
      </c>
      <c r="E1440">
        <v>8404.7900000000009</v>
      </c>
      <c r="F1440">
        <v>428.10899999999998</v>
      </c>
      <c r="G1440">
        <v>0</v>
      </c>
      <c r="H1440">
        <v>221.89500000000001</v>
      </c>
      <c r="I1440">
        <v>1.0864499999999999E-2</v>
      </c>
      <c r="J1440">
        <v>0.98101700000000003</v>
      </c>
      <c r="K1440">
        <v>0</v>
      </c>
      <c r="L1440" t="s">
        <v>43</v>
      </c>
    </row>
    <row r="1441" spans="1:25" x14ac:dyDescent="0.25">
      <c r="A1441" t="s">
        <v>78</v>
      </c>
      <c r="B1441">
        <v>8416.25</v>
      </c>
      <c r="C1441">
        <v>8415.89</v>
      </c>
      <c r="D1441">
        <v>8415.75</v>
      </c>
      <c r="E1441">
        <v>8405.9500000000007</v>
      </c>
      <c r="F1441">
        <v>427.87099999999998</v>
      </c>
      <c r="G1441">
        <v>0</v>
      </c>
      <c r="H1441">
        <v>221.84899999999999</v>
      </c>
      <c r="I1441">
        <v>1.12633E-2</v>
      </c>
      <c r="J1441">
        <v>0.98099700000000001</v>
      </c>
      <c r="K1441">
        <v>0</v>
      </c>
      <c r="L1441" t="s">
        <v>43</v>
      </c>
    </row>
    <row r="1442" spans="1:25" x14ac:dyDescent="0.25">
      <c r="A1442" t="s">
        <v>78</v>
      </c>
      <c r="B1442">
        <v>8412.65</v>
      </c>
      <c r="C1442">
        <v>8412.34</v>
      </c>
      <c r="D1442">
        <v>8412.2000000000007</v>
      </c>
      <c r="E1442">
        <v>8402.39</v>
      </c>
      <c r="F1442">
        <v>428.09899999999999</v>
      </c>
      <c r="G1442">
        <v>0</v>
      </c>
      <c r="H1442">
        <v>221.745</v>
      </c>
      <c r="I1442">
        <v>1.0857E-2</v>
      </c>
      <c r="J1442">
        <v>0.98101899999999997</v>
      </c>
      <c r="K1442">
        <v>0</v>
      </c>
      <c r="L1442" t="s">
        <v>43</v>
      </c>
    </row>
    <row r="1443" spans="1:25" x14ac:dyDescent="0.25">
      <c r="A1443" t="s">
        <v>78</v>
      </c>
      <c r="B1443">
        <v>8415.56</v>
      </c>
      <c r="C1443">
        <v>8415.25</v>
      </c>
      <c r="D1443">
        <v>8415.09</v>
      </c>
      <c r="E1443">
        <v>8405.2900000000009</v>
      </c>
      <c r="F1443">
        <v>428.29500000000002</v>
      </c>
      <c r="G1443">
        <v>0</v>
      </c>
      <c r="H1443">
        <v>221.84899999999999</v>
      </c>
      <c r="I1443">
        <v>1.2053899999999999E-2</v>
      </c>
      <c r="J1443">
        <v>0.98098799999999997</v>
      </c>
      <c r="K1443">
        <v>0</v>
      </c>
      <c r="L1443" t="s">
        <v>43</v>
      </c>
    </row>
    <row r="1444" spans="1:25" x14ac:dyDescent="0.25">
      <c r="A1444" t="s">
        <v>78</v>
      </c>
      <c r="B1444">
        <v>8419.31</v>
      </c>
      <c r="C1444">
        <v>8418.9500000000007</v>
      </c>
      <c r="D1444">
        <v>8418.7999999999993</v>
      </c>
      <c r="E1444">
        <v>8408.9500000000007</v>
      </c>
      <c r="F1444">
        <v>428.79599999999999</v>
      </c>
      <c r="G1444">
        <v>0</v>
      </c>
      <c r="H1444">
        <v>221.953</v>
      </c>
      <c r="I1444">
        <v>1.2088E-2</v>
      </c>
      <c r="J1444">
        <v>0.98651599999999995</v>
      </c>
      <c r="K1444">
        <v>0</v>
      </c>
      <c r="L1444" t="s">
        <v>43</v>
      </c>
    </row>
    <row r="1445" spans="1:25" x14ac:dyDescent="0.25">
      <c r="A1445" t="s">
        <v>78</v>
      </c>
      <c r="B1445">
        <v>8414.2099999999991</v>
      </c>
      <c r="C1445">
        <v>8413.84</v>
      </c>
      <c r="D1445">
        <v>8413.7000000000007</v>
      </c>
      <c r="E1445">
        <v>8403.8799999999992</v>
      </c>
      <c r="F1445">
        <v>428.31200000000001</v>
      </c>
      <c r="G1445">
        <v>0</v>
      </c>
      <c r="H1445">
        <v>221.845</v>
      </c>
      <c r="I1445">
        <v>1.08892E-2</v>
      </c>
      <c r="J1445">
        <v>0.98097500000000004</v>
      </c>
      <c r="K1445">
        <v>0</v>
      </c>
      <c r="L1445" t="s">
        <v>43</v>
      </c>
    </row>
    <row r="1446" spans="1:25" x14ac:dyDescent="0.25">
      <c r="A1446" t="s">
        <v>78</v>
      </c>
      <c r="B1446">
        <v>8411.48</v>
      </c>
      <c r="C1446">
        <v>8411.16</v>
      </c>
      <c r="D1446">
        <v>8411.0300000000007</v>
      </c>
      <c r="E1446">
        <v>8401.2000000000007</v>
      </c>
      <c r="F1446">
        <v>427.77</v>
      </c>
      <c r="G1446">
        <v>0</v>
      </c>
      <c r="H1446">
        <v>221.83600000000001</v>
      </c>
      <c r="I1446">
        <v>1.17602E-2</v>
      </c>
      <c r="J1446">
        <v>0.98101700000000003</v>
      </c>
      <c r="K1446">
        <v>0</v>
      </c>
      <c r="L1446" t="s">
        <v>43</v>
      </c>
    </row>
    <row r="1447" spans="1:25" x14ac:dyDescent="0.25">
      <c r="A1447" t="s">
        <v>78</v>
      </c>
      <c r="B1447">
        <v>8417.2999999999993</v>
      </c>
      <c r="C1447">
        <v>8416.99</v>
      </c>
      <c r="D1447">
        <v>8416.85</v>
      </c>
      <c r="E1447">
        <v>8407.02</v>
      </c>
      <c r="F1447">
        <v>428.51799999999997</v>
      </c>
      <c r="G1447">
        <v>0</v>
      </c>
      <c r="H1447">
        <v>221.75299999999999</v>
      </c>
      <c r="I1447">
        <v>1.0864800000000001E-2</v>
      </c>
      <c r="J1447">
        <v>0.98101000000000005</v>
      </c>
      <c r="K1447">
        <v>0</v>
      </c>
      <c r="L1447" t="s">
        <v>43</v>
      </c>
    </row>
    <row r="1448" spans="1:25" x14ac:dyDescent="0.25">
      <c r="A1448" t="s">
        <v>78</v>
      </c>
      <c r="B1448">
        <v>8416.93</v>
      </c>
      <c r="C1448">
        <v>8416.6200000000008</v>
      </c>
      <c r="D1448">
        <v>8416.48</v>
      </c>
      <c r="E1448">
        <v>8406.66</v>
      </c>
      <c r="F1448">
        <v>428.048</v>
      </c>
      <c r="G1448">
        <v>0</v>
      </c>
      <c r="H1448">
        <v>221.78800000000001</v>
      </c>
      <c r="I1448">
        <v>1.0858700000000001E-2</v>
      </c>
      <c r="J1448">
        <v>0.993699</v>
      </c>
      <c r="K1448">
        <v>0</v>
      </c>
      <c r="L1448" t="s">
        <v>43</v>
      </c>
    </row>
    <row r="1449" spans="1:25" x14ac:dyDescent="0.25">
      <c r="A1449" t="s">
        <v>78</v>
      </c>
      <c r="B1449">
        <v>8407.8799999999992</v>
      </c>
      <c r="C1449">
        <v>8407.57</v>
      </c>
      <c r="D1449">
        <v>8407.43</v>
      </c>
      <c r="E1449">
        <v>8397.6200000000008</v>
      </c>
      <c r="F1449">
        <v>428.39299999999997</v>
      </c>
      <c r="G1449">
        <v>0</v>
      </c>
      <c r="H1449">
        <v>221.8</v>
      </c>
      <c r="I1449">
        <v>1.14634E-2</v>
      </c>
      <c r="J1449">
        <v>0.98101700000000003</v>
      </c>
      <c r="K1449">
        <v>0</v>
      </c>
      <c r="L1449" t="s">
        <v>43</v>
      </c>
    </row>
    <row r="1450" spans="1:25" x14ac:dyDescent="0.25">
      <c r="A1450" t="s">
        <v>78</v>
      </c>
      <c r="B1450">
        <v>8410.32</v>
      </c>
      <c r="C1450">
        <v>8410.01</v>
      </c>
      <c r="D1450">
        <v>8409.85</v>
      </c>
      <c r="E1450">
        <v>8400.01</v>
      </c>
      <c r="F1450">
        <v>427.87599999999998</v>
      </c>
      <c r="G1450">
        <v>0</v>
      </c>
      <c r="H1450">
        <v>221.72399999999999</v>
      </c>
      <c r="I1450">
        <v>1.0945E-2</v>
      </c>
      <c r="J1450">
        <v>0.98101700000000003</v>
      </c>
      <c r="K1450">
        <v>0</v>
      </c>
      <c r="L1450" t="s">
        <v>43</v>
      </c>
    </row>
    <row r="1451" spans="1:25" x14ac:dyDescent="0.25">
      <c r="A1451" t="s">
        <v>78</v>
      </c>
      <c r="B1451">
        <v>8412.6299999999992</v>
      </c>
      <c r="C1451">
        <v>8412.27</v>
      </c>
      <c r="D1451">
        <v>8412.1200000000008</v>
      </c>
      <c r="E1451">
        <v>8402.34</v>
      </c>
      <c r="F1451">
        <v>427.88600000000002</v>
      </c>
      <c r="G1451">
        <v>0</v>
      </c>
      <c r="H1451">
        <v>221.72800000000001</v>
      </c>
      <c r="I1451">
        <v>1.0857E-2</v>
      </c>
      <c r="J1451">
        <v>0.98088799999999998</v>
      </c>
      <c r="K1451">
        <v>0</v>
      </c>
      <c r="L1451" t="s">
        <v>43</v>
      </c>
    </row>
    <row r="1452" spans="1:25" x14ac:dyDescent="0.25">
      <c r="A1452" t="s">
        <v>78</v>
      </c>
      <c r="B1452">
        <v>8411.68</v>
      </c>
      <c r="C1452">
        <v>8411.33</v>
      </c>
      <c r="D1452">
        <v>8411.19</v>
      </c>
      <c r="E1452">
        <v>8401.36</v>
      </c>
      <c r="F1452">
        <v>428.39499999999998</v>
      </c>
      <c r="G1452">
        <v>0</v>
      </c>
      <c r="H1452">
        <v>221.84800000000001</v>
      </c>
      <c r="I1452">
        <v>1.1251000000000001E-2</v>
      </c>
      <c r="J1452">
        <v>0.98100900000000002</v>
      </c>
      <c r="K1452">
        <v>0</v>
      </c>
      <c r="L1452" t="s">
        <v>43</v>
      </c>
    </row>
    <row r="1453" spans="1:25" x14ac:dyDescent="0.25">
      <c r="A1453" t="s">
        <v>78</v>
      </c>
      <c r="B1453">
        <v>8411.02</v>
      </c>
      <c r="C1453">
        <v>8410.69</v>
      </c>
      <c r="D1453">
        <v>8410.5400000000009</v>
      </c>
      <c r="E1453">
        <v>8400.73</v>
      </c>
      <c r="F1453">
        <v>428.21499999999997</v>
      </c>
      <c r="G1453">
        <v>0</v>
      </c>
      <c r="H1453">
        <v>221.749</v>
      </c>
      <c r="I1453">
        <v>1.3299399999999999E-2</v>
      </c>
      <c r="J1453">
        <v>0.98101899999999997</v>
      </c>
      <c r="K1453">
        <v>0</v>
      </c>
      <c r="L1453" t="s">
        <v>43</v>
      </c>
    </row>
    <row r="1454" spans="1:25" x14ac:dyDescent="0.25">
      <c r="A1454" t="s">
        <v>78</v>
      </c>
      <c r="B1454">
        <v>8417.9500000000007</v>
      </c>
      <c r="C1454">
        <v>8417.58</v>
      </c>
      <c r="D1454">
        <v>8417.44</v>
      </c>
      <c r="E1454">
        <v>8407.64</v>
      </c>
      <c r="F1454">
        <v>428.24900000000002</v>
      </c>
      <c r="G1454">
        <v>0</v>
      </c>
      <c r="H1454">
        <v>221.751</v>
      </c>
      <c r="I1454">
        <v>1.1221200000000001E-2</v>
      </c>
      <c r="J1454">
        <v>0.98101799999999995</v>
      </c>
      <c r="K1454">
        <v>0</v>
      </c>
      <c r="L1454" t="s">
        <v>43</v>
      </c>
    </row>
    <row r="1455" spans="1:25" x14ac:dyDescent="0.25">
      <c r="A1455" t="s">
        <v>78</v>
      </c>
      <c r="B1455">
        <v>8408.2199999999993</v>
      </c>
      <c r="C1455">
        <v>8407.9</v>
      </c>
      <c r="D1455">
        <v>8407.76</v>
      </c>
      <c r="E1455">
        <v>8397.99</v>
      </c>
      <c r="F1455">
        <v>428.464</v>
      </c>
      <c r="G1455">
        <v>0</v>
      </c>
      <c r="H1455">
        <v>221.649</v>
      </c>
      <c r="I1455">
        <v>1.3139100000000001E-2</v>
      </c>
      <c r="J1455">
        <v>0.98092500000000005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78</v>
      </c>
      <c r="B1456">
        <v>8407.41</v>
      </c>
      <c r="C1456">
        <v>8407.09</v>
      </c>
      <c r="D1456">
        <v>8406.9500000000007</v>
      </c>
      <c r="E1456">
        <v>8397.14</v>
      </c>
      <c r="F1456">
        <v>427.83699999999999</v>
      </c>
      <c r="G1456">
        <v>0</v>
      </c>
      <c r="H1456">
        <v>221.73500000000001</v>
      </c>
      <c r="I1456">
        <v>1.08697E-2</v>
      </c>
      <c r="J1456">
        <v>0.98101700000000003</v>
      </c>
      <c r="K1456">
        <v>0</v>
      </c>
      <c r="L1456" t="s">
        <v>43</v>
      </c>
      <c r="R1456">
        <f>AVERAGE(B1407:B1456)</f>
        <v>8414.0267999999996</v>
      </c>
      <c r="S1456">
        <f>AVERAGE(C1407:C1456)</f>
        <v>8413.6924000000035</v>
      </c>
      <c r="U1456">
        <f>_xlfn.VAR.P(B1407:B1456)</f>
        <v>11.112581760000131</v>
      </c>
      <c r="V1456">
        <f>_xlfn.VAR.P(C1407:C1456)</f>
        <v>11.114230239999845</v>
      </c>
      <c r="X1456">
        <f>1.96*SQRT(U1456)/50</f>
        <v>0.13067531379601352</v>
      </c>
      <c r="Y1456">
        <f>1.96*SQRT(V1456)/50</f>
        <v>0.13068500585757098</v>
      </c>
    </row>
    <row r="1457" spans="1:15" x14ac:dyDescent="0.25">
      <c r="A1457" t="s">
        <v>78</v>
      </c>
      <c r="B1457">
        <v>420707.421822</v>
      </c>
      <c r="C1457" t="s">
        <v>37</v>
      </c>
    </row>
    <row r="1458" spans="1:15" x14ac:dyDescent="0.25">
      <c r="A1458" t="s">
        <v>170</v>
      </c>
      <c r="B1458">
        <v>9474.16</v>
      </c>
      <c r="C1458">
        <v>9423.1299999999992</v>
      </c>
      <c r="D1458">
        <v>9422.93</v>
      </c>
      <c r="E1458">
        <v>9412.34</v>
      </c>
      <c r="F1458">
        <v>442.93700000000001</v>
      </c>
      <c r="G1458">
        <v>1121.49</v>
      </c>
      <c r="H1458">
        <v>224.11</v>
      </c>
      <c r="I1458">
        <v>234.054</v>
      </c>
      <c r="J1458">
        <v>581.41800000000001</v>
      </c>
      <c r="K1458">
        <v>7788.51</v>
      </c>
      <c r="L1458">
        <v>1.29762E-2</v>
      </c>
      <c r="M1458">
        <v>0.98101799999999995</v>
      </c>
      <c r="N1458">
        <v>0</v>
      </c>
      <c r="O1458" t="s">
        <v>43</v>
      </c>
    </row>
    <row r="1459" spans="1:15" x14ac:dyDescent="0.25">
      <c r="A1459" t="s">
        <v>170</v>
      </c>
      <c r="B1459">
        <v>9476.7099999999991</v>
      </c>
      <c r="C1459">
        <v>9425.76</v>
      </c>
      <c r="D1459">
        <v>9425.56</v>
      </c>
      <c r="E1459">
        <v>9414.9699999999993</v>
      </c>
      <c r="F1459">
        <v>442.73500000000001</v>
      </c>
      <c r="G1459">
        <v>1119.19</v>
      </c>
      <c r="H1459">
        <v>223.916</v>
      </c>
      <c r="I1459">
        <v>233.892</v>
      </c>
      <c r="J1459">
        <v>579.52800000000002</v>
      </c>
      <c r="K1459">
        <v>7793.56</v>
      </c>
      <c r="L1459">
        <v>1.09502E-2</v>
      </c>
      <c r="M1459">
        <v>0.981016</v>
      </c>
      <c r="N1459">
        <v>139</v>
      </c>
      <c r="O1459" t="s">
        <v>43</v>
      </c>
    </row>
    <row r="1460" spans="1:15" x14ac:dyDescent="0.25">
      <c r="A1460" t="s">
        <v>170</v>
      </c>
      <c r="B1460">
        <v>9487.7999999999993</v>
      </c>
      <c r="C1460">
        <v>9436.92</v>
      </c>
      <c r="D1460">
        <v>9436.7099999999991</v>
      </c>
      <c r="E1460">
        <v>9426.11</v>
      </c>
      <c r="F1460">
        <v>443.59100000000001</v>
      </c>
      <c r="G1460">
        <v>1122.3900000000001</v>
      </c>
      <c r="H1460">
        <v>224.42099999999999</v>
      </c>
      <c r="I1460">
        <v>234.23099999999999</v>
      </c>
      <c r="J1460">
        <v>581.74699999999996</v>
      </c>
      <c r="K1460">
        <v>7800.54</v>
      </c>
      <c r="L1460">
        <v>1.16261E-2</v>
      </c>
      <c r="M1460">
        <v>0.98101899999999997</v>
      </c>
      <c r="N1460">
        <v>0</v>
      </c>
      <c r="O1460" t="s">
        <v>43</v>
      </c>
    </row>
    <row r="1461" spans="1:15" x14ac:dyDescent="0.25">
      <c r="A1461" t="s">
        <v>170</v>
      </c>
      <c r="B1461">
        <v>9472.1</v>
      </c>
      <c r="C1461">
        <v>9421.27</v>
      </c>
      <c r="D1461">
        <v>9421.07</v>
      </c>
      <c r="E1461">
        <v>9410.51</v>
      </c>
      <c r="F1461">
        <v>442.74900000000002</v>
      </c>
      <c r="G1461">
        <v>1119.58</v>
      </c>
      <c r="H1461">
        <v>223.69499999999999</v>
      </c>
      <c r="I1461">
        <v>234.03700000000001</v>
      </c>
      <c r="J1461">
        <v>579.91200000000003</v>
      </c>
      <c r="K1461">
        <v>7788.8</v>
      </c>
      <c r="L1461">
        <v>2.8791000000000001E-2</v>
      </c>
      <c r="M1461">
        <v>0.98101799999999995</v>
      </c>
      <c r="N1461">
        <v>0</v>
      </c>
      <c r="O1461" t="s">
        <v>43</v>
      </c>
    </row>
    <row r="1462" spans="1:15" x14ac:dyDescent="0.25">
      <c r="A1462" t="s">
        <v>170</v>
      </c>
      <c r="B1462">
        <v>9476.08</v>
      </c>
      <c r="C1462">
        <v>9425.23</v>
      </c>
      <c r="D1462">
        <v>9425.0400000000009</v>
      </c>
      <c r="E1462">
        <v>9414.48</v>
      </c>
      <c r="F1462">
        <v>442.79</v>
      </c>
      <c r="G1462">
        <v>1120.1400000000001</v>
      </c>
      <c r="H1462">
        <v>223.79300000000001</v>
      </c>
      <c r="I1462">
        <v>234.042</v>
      </c>
      <c r="J1462">
        <v>580.35</v>
      </c>
      <c r="K1462">
        <v>7792.07</v>
      </c>
      <c r="L1462">
        <v>1.1135900000000001E-2</v>
      </c>
      <c r="M1462">
        <v>0.98101400000000005</v>
      </c>
      <c r="N1462">
        <v>0</v>
      </c>
      <c r="O1462" t="s">
        <v>43</v>
      </c>
    </row>
    <row r="1463" spans="1:15" x14ac:dyDescent="0.25">
      <c r="A1463" t="s">
        <v>170</v>
      </c>
      <c r="B1463">
        <v>9475.82</v>
      </c>
      <c r="C1463">
        <v>9425.0300000000007</v>
      </c>
      <c r="D1463">
        <v>9424.84</v>
      </c>
      <c r="E1463">
        <v>9414.25</v>
      </c>
      <c r="F1463">
        <v>442.79700000000003</v>
      </c>
      <c r="G1463">
        <v>1120.8399999999999</v>
      </c>
      <c r="H1463">
        <v>223.858</v>
      </c>
      <c r="I1463">
        <v>234.006</v>
      </c>
      <c r="J1463">
        <v>581.048</v>
      </c>
      <c r="K1463">
        <v>7791.14</v>
      </c>
      <c r="L1463">
        <v>1.10876E-2</v>
      </c>
      <c r="M1463">
        <v>0.98089300000000001</v>
      </c>
      <c r="N1463">
        <v>0</v>
      </c>
      <c r="O1463" t="s">
        <v>43</v>
      </c>
    </row>
    <row r="1464" spans="1:15" x14ac:dyDescent="0.25">
      <c r="A1464" t="s">
        <v>170</v>
      </c>
      <c r="B1464">
        <v>9478.59</v>
      </c>
      <c r="C1464">
        <v>9427.7099999999991</v>
      </c>
      <c r="D1464">
        <v>9427.51</v>
      </c>
      <c r="E1464">
        <v>9416.8700000000008</v>
      </c>
      <c r="F1464">
        <v>442.96499999999997</v>
      </c>
      <c r="G1464">
        <v>1120.31</v>
      </c>
      <c r="H1464">
        <v>224.053</v>
      </c>
      <c r="I1464">
        <v>234.05799999999999</v>
      </c>
      <c r="J1464">
        <v>580.28800000000001</v>
      </c>
      <c r="K1464">
        <v>7794.19</v>
      </c>
      <c r="L1464">
        <v>1.50615E-2</v>
      </c>
      <c r="M1464">
        <v>0.98100200000000004</v>
      </c>
      <c r="N1464">
        <v>0</v>
      </c>
      <c r="O1464" t="s">
        <v>43</v>
      </c>
    </row>
    <row r="1465" spans="1:15" x14ac:dyDescent="0.25">
      <c r="A1465" t="s">
        <v>170</v>
      </c>
      <c r="B1465">
        <v>9478</v>
      </c>
      <c r="C1465">
        <v>9427.11</v>
      </c>
      <c r="D1465">
        <v>9426.92</v>
      </c>
      <c r="E1465">
        <v>9416.2800000000007</v>
      </c>
      <c r="F1465">
        <v>443.21199999999999</v>
      </c>
      <c r="G1465">
        <v>1119.54</v>
      </c>
      <c r="H1465">
        <v>224.005</v>
      </c>
      <c r="I1465">
        <v>233.95400000000001</v>
      </c>
      <c r="J1465">
        <v>579.678</v>
      </c>
      <c r="K1465">
        <v>7794.11</v>
      </c>
      <c r="L1465">
        <v>1.09158E-2</v>
      </c>
      <c r="M1465">
        <v>0.98100299999999996</v>
      </c>
      <c r="N1465">
        <v>0</v>
      </c>
      <c r="O1465" t="s">
        <v>43</v>
      </c>
    </row>
    <row r="1466" spans="1:15" x14ac:dyDescent="0.25">
      <c r="A1466" t="s">
        <v>170</v>
      </c>
      <c r="B1466">
        <v>9480.31</v>
      </c>
      <c r="C1466">
        <v>9429.33</v>
      </c>
      <c r="D1466">
        <v>9429.1299999999992</v>
      </c>
      <c r="E1466">
        <v>9418.5499999999993</v>
      </c>
      <c r="F1466">
        <v>443.06400000000002</v>
      </c>
      <c r="G1466">
        <v>1120.3</v>
      </c>
      <c r="H1466">
        <v>224.006</v>
      </c>
      <c r="I1466">
        <v>234.09899999999999</v>
      </c>
      <c r="J1466">
        <v>580.13800000000003</v>
      </c>
      <c r="K1466">
        <v>7795.76</v>
      </c>
      <c r="L1466">
        <v>2.5164099999999998E-2</v>
      </c>
      <c r="M1466">
        <v>0.98088900000000001</v>
      </c>
      <c r="N1466">
        <v>0</v>
      </c>
      <c r="O1466" t="s">
        <v>43</v>
      </c>
    </row>
    <row r="1467" spans="1:15" x14ac:dyDescent="0.25">
      <c r="A1467" t="s">
        <v>170</v>
      </c>
      <c r="B1467">
        <v>9482.4500000000007</v>
      </c>
      <c r="C1467">
        <v>9431.1200000000008</v>
      </c>
      <c r="D1467">
        <v>9430.92</v>
      </c>
      <c r="E1467">
        <v>9420.32</v>
      </c>
      <c r="F1467">
        <v>442.90899999999999</v>
      </c>
      <c r="G1467">
        <v>1122.3</v>
      </c>
      <c r="H1467">
        <v>223.84700000000001</v>
      </c>
      <c r="I1467">
        <v>233.93799999999999</v>
      </c>
      <c r="J1467">
        <v>582.53099999999995</v>
      </c>
      <c r="K1467">
        <v>7795.71</v>
      </c>
      <c r="L1467">
        <v>1.2244700000000001E-2</v>
      </c>
      <c r="M1467">
        <v>0.99464600000000003</v>
      </c>
      <c r="N1467">
        <v>0</v>
      </c>
      <c r="O1467" t="s">
        <v>43</v>
      </c>
    </row>
    <row r="1468" spans="1:15" x14ac:dyDescent="0.25">
      <c r="A1468" t="s">
        <v>170</v>
      </c>
      <c r="B1468">
        <v>9473.9500000000007</v>
      </c>
      <c r="C1468">
        <v>9422.94</v>
      </c>
      <c r="D1468">
        <v>9422.75</v>
      </c>
      <c r="E1468">
        <v>9412.11</v>
      </c>
      <c r="F1468">
        <v>443.12200000000001</v>
      </c>
      <c r="G1468">
        <v>1119.3699999999999</v>
      </c>
      <c r="H1468">
        <v>224.023</v>
      </c>
      <c r="I1468">
        <v>233.92500000000001</v>
      </c>
      <c r="J1468">
        <v>579.58799999999997</v>
      </c>
      <c r="K1468">
        <v>7790.23</v>
      </c>
      <c r="L1468">
        <v>1.29762E-2</v>
      </c>
      <c r="M1468">
        <v>0.98101700000000003</v>
      </c>
      <c r="N1468">
        <v>0</v>
      </c>
      <c r="O1468" t="s">
        <v>43</v>
      </c>
    </row>
    <row r="1469" spans="1:15" x14ac:dyDescent="0.25">
      <c r="A1469" t="s">
        <v>170</v>
      </c>
      <c r="B1469">
        <v>9470.99</v>
      </c>
      <c r="C1469">
        <v>9420.1</v>
      </c>
      <c r="D1469">
        <v>9419.9</v>
      </c>
      <c r="E1469">
        <v>9409.32</v>
      </c>
      <c r="F1469">
        <v>443.27</v>
      </c>
      <c r="G1469">
        <v>1119.6600000000001</v>
      </c>
      <c r="H1469">
        <v>223.81</v>
      </c>
      <c r="I1469">
        <v>233.90199999999999</v>
      </c>
      <c r="J1469">
        <v>579.995</v>
      </c>
      <c r="K1469">
        <v>7786.95</v>
      </c>
      <c r="L1469">
        <v>1.1162200000000001E-2</v>
      </c>
      <c r="M1469">
        <v>0.98092800000000002</v>
      </c>
      <c r="N1469">
        <v>0</v>
      </c>
      <c r="O1469" t="s">
        <v>43</v>
      </c>
    </row>
    <row r="1470" spans="1:15" x14ac:dyDescent="0.25">
      <c r="A1470" t="s">
        <v>170</v>
      </c>
      <c r="B1470">
        <v>9480.39</v>
      </c>
      <c r="C1470">
        <v>9429.44</v>
      </c>
      <c r="D1470">
        <v>9429.23</v>
      </c>
      <c r="E1470">
        <v>9418.6299999999992</v>
      </c>
      <c r="F1470">
        <v>442.84800000000001</v>
      </c>
      <c r="G1470">
        <v>1121.44</v>
      </c>
      <c r="H1470">
        <v>223.941</v>
      </c>
      <c r="I1470">
        <v>233.887</v>
      </c>
      <c r="J1470">
        <v>581.56799999999998</v>
      </c>
      <c r="K1470">
        <v>7794.93</v>
      </c>
      <c r="L1470">
        <v>1.08997E-2</v>
      </c>
      <c r="M1470">
        <v>0.99506399999999995</v>
      </c>
      <c r="N1470">
        <v>0</v>
      </c>
      <c r="O1470" t="s">
        <v>43</v>
      </c>
    </row>
    <row r="1471" spans="1:15" x14ac:dyDescent="0.25">
      <c r="A1471" t="s">
        <v>170</v>
      </c>
      <c r="B1471">
        <v>9473.06</v>
      </c>
      <c r="C1471">
        <v>9422.11</v>
      </c>
      <c r="D1471">
        <v>9421.9</v>
      </c>
      <c r="E1471">
        <v>9411.24</v>
      </c>
      <c r="F1471">
        <v>443.47800000000001</v>
      </c>
      <c r="G1471">
        <v>1120.98</v>
      </c>
      <c r="H1471">
        <v>223.56899999999999</v>
      </c>
      <c r="I1471">
        <v>233.99199999999999</v>
      </c>
      <c r="J1471">
        <v>581.55799999999999</v>
      </c>
      <c r="K1471">
        <v>7787.41</v>
      </c>
      <c r="L1471">
        <v>1.1387E-2</v>
      </c>
      <c r="M1471">
        <v>0.98098200000000002</v>
      </c>
      <c r="N1471">
        <v>0</v>
      </c>
      <c r="O1471" t="s">
        <v>43</v>
      </c>
    </row>
    <row r="1472" spans="1:15" x14ac:dyDescent="0.25">
      <c r="A1472" t="s">
        <v>170</v>
      </c>
      <c r="B1472">
        <v>9472.24</v>
      </c>
      <c r="C1472">
        <v>9421.3700000000008</v>
      </c>
      <c r="D1472">
        <v>9421.17</v>
      </c>
      <c r="E1472">
        <v>9410.5499999999993</v>
      </c>
      <c r="F1472">
        <v>443.21600000000001</v>
      </c>
      <c r="G1472">
        <v>1120.33</v>
      </c>
      <c r="H1472">
        <v>223.94300000000001</v>
      </c>
      <c r="I1472">
        <v>234.05799999999999</v>
      </c>
      <c r="J1472">
        <v>580.39400000000001</v>
      </c>
      <c r="K1472">
        <v>7787.6</v>
      </c>
      <c r="L1472">
        <v>1.41803E-2</v>
      </c>
      <c r="M1472">
        <v>0.98098799999999997</v>
      </c>
      <c r="N1472">
        <v>0</v>
      </c>
      <c r="O1472" t="s">
        <v>43</v>
      </c>
    </row>
    <row r="1473" spans="1:15" x14ac:dyDescent="0.25">
      <c r="A1473" t="s">
        <v>170</v>
      </c>
      <c r="B1473">
        <v>9478.5</v>
      </c>
      <c r="C1473">
        <v>9427.6200000000008</v>
      </c>
      <c r="D1473">
        <v>9427.43</v>
      </c>
      <c r="E1473">
        <v>9416.83</v>
      </c>
      <c r="F1473">
        <v>443.09100000000001</v>
      </c>
      <c r="G1473">
        <v>1120.97</v>
      </c>
      <c r="H1473">
        <v>223.73</v>
      </c>
      <c r="I1473">
        <v>234.18100000000001</v>
      </c>
      <c r="J1473">
        <v>581</v>
      </c>
      <c r="K1473">
        <v>7793.37</v>
      </c>
      <c r="L1473">
        <v>2.38652E-2</v>
      </c>
      <c r="M1473">
        <v>0.98101899999999997</v>
      </c>
      <c r="N1473">
        <v>0</v>
      </c>
      <c r="O1473" t="s">
        <v>43</v>
      </c>
    </row>
    <row r="1474" spans="1:15" x14ac:dyDescent="0.25">
      <c r="A1474" t="s">
        <v>170</v>
      </c>
      <c r="B1474">
        <v>9475.74</v>
      </c>
      <c r="C1474">
        <v>9424.81</v>
      </c>
      <c r="D1474">
        <v>9424.6200000000008</v>
      </c>
      <c r="E1474">
        <v>9414</v>
      </c>
      <c r="F1474">
        <v>442.87</v>
      </c>
      <c r="G1474">
        <v>1119.71</v>
      </c>
      <c r="H1474">
        <v>224.05199999999999</v>
      </c>
      <c r="I1474">
        <v>234.07599999999999</v>
      </c>
      <c r="J1474">
        <v>579.56600000000003</v>
      </c>
      <c r="K1474">
        <v>7791.99</v>
      </c>
      <c r="L1474">
        <v>1.2177E-2</v>
      </c>
      <c r="M1474">
        <v>0.98565000000000003</v>
      </c>
      <c r="N1474">
        <v>0</v>
      </c>
      <c r="O1474" t="s">
        <v>43</v>
      </c>
    </row>
    <row r="1475" spans="1:15" x14ac:dyDescent="0.25">
      <c r="A1475" t="s">
        <v>170</v>
      </c>
      <c r="B1475">
        <v>9475.6200000000008</v>
      </c>
      <c r="C1475">
        <v>9424.76</v>
      </c>
      <c r="D1475">
        <v>9424.56</v>
      </c>
      <c r="E1475">
        <v>9413.99</v>
      </c>
      <c r="F1475">
        <v>442.536</v>
      </c>
      <c r="G1475">
        <v>1119.92</v>
      </c>
      <c r="H1475">
        <v>223.83799999999999</v>
      </c>
      <c r="I1475">
        <v>233.78200000000001</v>
      </c>
      <c r="J1475">
        <v>580.495</v>
      </c>
      <c r="K1475">
        <v>7792.13</v>
      </c>
      <c r="L1475">
        <v>1.13326E-2</v>
      </c>
      <c r="M1475">
        <v>0.98101899999999997</v>
      </c>
      <c r="N1475">
        <v>181</v>
      </c>
      <c r="O1475" t="s">
        <v>43</v>
      </c>
    </row>
    <row r="1476" spans="1:15" x14ac:dyDescent="0.25">
      <c r="A1476" t="s">
        <v>170</v>
      </c>
      <c r="B1476">
        <v>9475.15</v>
      </c>
      <c r="C1476">
        <v>9424.2199999999993</v>
      </c>
      <c r="D1476">
        <v>9424.02</v>
      </c>
      <c r="E1476">
        <v>9413.4599999999991</v>
      </c>
      <c r="F1476">
        <v>442.80700000000002</v>
      </c>
      <c r="G1476">
        <v>1119.6099999999999</v>
      </c>
      <c r="H1476">
        <v>224.06200000000001</v>
      </c>
      <c r="I1476">
        <v>233.87200000000001</v>
      </c>
      <c r="J1476">
        <v>579.77800000000002</v>
      </c>
      <c r="K1476">
        <v>7791.65</v>
      </c>
      <c r="L1476">
        <v>1.16483E-2</v>
      </c>
      <c r="M1476">
        <v>0.98101899999999997</v>
      </c>
      <c r="N1476">
        <v>0</v>
      </c>
      <c r="O1476" t="s">
        <v>43</v>
      </c>
    </row>
    <row r="1477" spans="1:15" x14ac:dyDescent="0.25">
      <c r="A1477" t="s">
        <v>170</v>
      </c>
      <c r="B1477">
        <v>9473.52</v>
      </c>
      <c r="C1477">
        <v>9420.4</v>
      </c>
      <c r="D1477">
        <v>9420.2000000000007</v>
      </c>
      <c r="E1477">
        <v>9409.6</v>
      </c>
      <c r="F1477">
        <v>443.14400000000001</v>
      </c>
      <c r="G1477">
        <v>1120.9100000000001</v>
      </c>
      <c r="H1477">
        <v>223.97900000000001</v>
      </c>
      <c r="I1477">
        <v>233.88399999999999</v>
      </c>
      <c r="J1477">
        <v>581.19399999999996</v>
      </c>
      <c r="K1477">
        <v>7786.03</v>
      </c>
      <c r="L1477">
        <v>1.09417E-2</v>
      </c>
      <c r="M1477">
        <v>0.98805699999999996</v>
      </c>
      <c r="N1477">
        <v>0</v>
      </c>
      <c r="O1477" t="s">
        <v>43</v>
      </c>
    </row>
    <row r="1478" spans="1:15" x14ac:dyDescent="0.25">
      <c r="A1478" t="s">
        <v>170</v>
      </c>
      <c r="B1478">
        <v>9463.07</v>
      </c>
      <c r="C1478">
        <v>9412.3700000000008</v>
      </c>
      <c r="D1478">
        <v>9412.18</v>
      </c>
      <c r="E1478">
        <v>9401.6</v>
      </c>
      <c r="F1478">
        <v>442.55099999999999</v>
      </c>
      <c r="G1478">
        <v>1118.18</v>
      </c>
      <c r="H1478">
        <v>223.73</v>
      </c>
      <c r="I1478">
        <v>233.69399999999999</v>
      </c>
      <c r="J1478">
        <v>578.78099999999995</v>
      </c>
      <c r="K1478">
        <v>7781.47</v>
      </c>
      <c r="L1478">
        <v>1.1034800000000001E-2</v>
      </c>
      <c r="M1478">
        <v>0.98091499999999998</v>
      </c>
      <c r="N1478">
        <v>217</v>
      </c>
      <c r="O1478" t="s">
        <v>43</v>
      </c>
    </row>
    <row r="1479" spans="1:15" x14ac:dyDescent="0.25">
      <c r="A1479" t="s">
        <v>170</v>
      </c>
      <c r="B1479">
        <v>9471.3799999999992</v>
      </c>
      <c r="C1479">
        <v>9420.5499999999993</v>
      </c>
      <c r="D1479">
        <v>9420.36</v>
      </c>
      <c r="E1479">
        <v>9409.77</v>
      </c>
      <c r="F1479">
        <v>442.78699999999998</v>
      </c>
      <c r="G1479">
        <v>1119</v>
      </c>
      <c r="H1479">
        <v>223.99</v>
      </c>
      <c r="I1479">
        <v>233.86799999999999</v>
      </c>
      <c r="J1479">
        <v>579.06899999999996</v>
      </c>
      <c r="K1479">
        <v>7788.67</v>
      </c>
      <c r="L1479">
        <v>1.1048199999999999E-2</v>
      </c>
      <c r="M1479">
        <v>0.98100799999999999</v>
      </c>
      <c r="N1479">
        <v>0</v>
      </c>
      <c r="O1479" t="s">
        <v>43</v>
      </c>
    </row>
    <row r="1480" spans="1:15" x14ac:dyDescent="0.25">
      <c r="A1480" t="s">
        <v>170</v>
      </c>
      <c r="B1480">
        <v>9472.7999999999993</v>
      </c>
      <c r="C1480">
        <v>9422.14</v>
      </c>
      <c r="D1480">
        <v>9421.94</v>
      </c>
      <c r="E1480">
        <v>9411.33</v>
      </c>
      <c r="F1480">
        <v>442.96499999999997</v>
      </c>
      <c r="G1480">
        <v>1121.99</v>
      </c>
      <c r="H1480">
        <v>224.167</v>
      </c>
      <c r="I1480">
        <v>233.92</v>
      </c>
      <c r="J1480">
        <v>581.99699999999996</v>
      </c>
      <c r="K1480">
        <v>7786.96</v>
      </c>
      <c r="L1480">
        <v>1.23185E-2</v>
      </c>
      <c r="M1480">
        <v>0.98101400000000005</v>
      </c>
      <c r="N1480">
        <v>0</v>
      </c>
      <c r="O1480" t="s">
        <v>43</v>
      </c>
    </row>
    <row r="1481" spans="1:15" x14ac:dyDescent="0.25">
      <c r="A1481" t="s">
        <v>170</v>
      </c>
      <c r="B1481">
        <v>9470.43</v>
      </c>
      <c r="C1481">
        <v>9419.69</v>
      </c>
      <c r="D1481">
        <v>9419.49</v>
      </c>
      <c r="E1481">
        <v>9408.89</v>
      </c>
      <c r="F1481">
        <v>442.58</v>
      </c>
      <c r="G1481">
        <v>1119.95</v>
      </c>
      <c r="H1481">
        <v>223.874</v>
      </c>
      <c r="I1481">
        <v>233.81800000000001</v>
      </c>
      <c r="J1481">
        <v>580.43899999999996</v>
      </c>
      <c r="K1481">
        <v>7786.94</v>
      </c>
      <c r="L1481">
        <v>1.0939900000000001E-2</v>
      </c>
      <c r="M1481">
        <v>0.98902299999999999</v>
      </c>
      <c r="N1481">
        <v>0</v>
      </c>
      <c r="O1481" t="s">
        <v>43</v>
      </c>
    </row>
    <row r="1482" spans="1:15" x14ac:dyDescent="0.25">
      <c r="A1482" t="s">
        <v>170</v>
      </c>
      <c r="B1482">
        <v>9474.9699999999993</v>
      </c>
      <c r="C1482">
        <v>9424.33</v>
      </c>
      <c r="D1482">
        <v>9424.1299999999992</v>
      </c>
      <c r="E1482">
        <v>9413.57</v>
      </c>
      <c r="F1482">
        <v>443.024</v>
      </c>
      <c r="G1482">
        <v>1118.81</v>
      </c>
      <c r="H1482">
        <v>224.11500000000001</v>
      </c>
      <c r="I1482">
        <v>233.86600000000001</v>
      </c>
      <c r="J1482">
        <v>579.12199999999996</v>
      </c>
      <c r="K1482">
        <v>7792.22</v>
      </c>
      <c r="L1482">
        <v>1.0957E-2</v>
      </c>
      <c r="M1482">
        <v>0.98098799999999997</v>
      </c>
      <c r="N1482">
        <v>0</v>
      </c>
      <c r="O1482" t="s">
        <v>43</v>
      </c>
    </row>
    <row r="1483" spans="1:15" x14ac:dyDescent="0.25">
      <c r="A1483" t="s">
        <v>170</v>
      </c>
      <c r="B1483">
        <v>9480.09</v>
      </c>
      <c r="C1483">
        <v>9429.35</v>
      </c>
      <c r="D1483">
        <v>9429.16</v>
      </c>
      <c r="E1483">
        <v>9418.5499999999993</v>
      </c>
      <c r="F1483">
        <v>442.90300000000002</v>
      </c>
      <c r="G1483">
        <v>1119.4000000000001</v>
      </c>
      <c r="H1483">
        <v>223.99700000000001</v>
      </c>
      <c r="I1483">
        <v>233.982</v>
      </c>
      <c r="J1483">
        <v>579.37099999999998</v>
      </c>
      <c r="K1483">
        <v>7796.92</v>
      </c>
      <c r="L1483">
        <v>1.5192600000000001E-2</v>
      </c>
      <c r="M1483">
        <v>0.98101000000000005</v>
      </c>
      <c r="N1483">
        <v>0</v>
      </c>
      <c r="O1483" t="s">
        <v>43</v>
      </c>
    </row>
    <row r="1484" spans="1:15" x14ac:dyDescent="0.25">
      <c r="A1484" t="s">
        <v>170</v>
      </c>
      <c r="B1484">
        <v>9470.69</v>
      </c>
      <c r="C1484">
        <v>9420.1200000000008</v>
      </c>
      <c r="D1484">
        <v>9419.93</v>
      </c>
      <c r="E1484">
        <v>9409.34</v>
      </c>
      <c r="F1484">
        <v>442.79300000000001</v>
      </c>
      <c r="G1484">
        <v>1118.73</v>
      </c>
      <c r="H1484">
        <v>224.19200000000001</v>
      </c>
      <c r="I1484">
        <v>233.874</v>
      </c>
      <c r="J1484">
        <v>578.69200000000001</v>
      </c>
      <c r="K1484">
        <v>7788.42</v>
      </c>
      <c r="L1484">
        <v>1.1005900000000001E-2</v>
      </c>
      <c r="M1484">
        <v>0.98100900000000002</v>
      </c>
      <c r="N1484">
        <v>0</v>
      </c>
      <c r="O1484" t="s">
        <v>43</v>
      </c>
    </row>
    <row r="1485" spans="1:15" x14ac:dyDescent="0.25">
      <c r="A1485" t="s">
        <v>170</v>
      </c>
      <c r="B1485">
        <v>9472.19</v>
      </c>
      <c r="C1485">
        <v>9421.44</v>
      </c>
      <c r="D1485">
        <v>9421.24</v>
      </c>
      <c r="E1485">
        <v>9410.7000000000007</v>
      </c>
      <c r="F1485">
        <v>442.90300000000002</v>
      </c>
      <c r="G1485">
        <v>1117.9100000000001</v>
      </c>
      <c r="H1485">
        <v>223.977</v>
      </c>
      <c r="I1485">
        <v>233.815</v>
      </c>
      <c r="J1485">
        <v>578.42899999999997</v>
      </c>
      <c r="K1485">
        <v>7790.27</v>
      </c>
      <c r="L1485">
        <v>1.0995E-2</v>
      </c>
      <c r="M1485">
        <v>0.98854799999999998</v>
      </c>
      <c r="N1485">
        <v>0</v>
      </c>
      <c r="O1485" t="s">
        <v>43</v>
      </c>
    </row>
    <row r="1486" spans="1:15" x14ac:dyDescent="0.25">
      <c r="A1486" t="s">
        <v>170</v>
      </c>
      <c r="B1486">
        <v>9475.7999999999993</v>
      </c>
      <c r="C1486">
        <v>9425.07</v>
      </c>
      <c r="D1486">
        <v>9424.8799999999992</v>
      </c>
      <c r="E1486">
        <v>9414.2900000000009</v>
      </c>
      <c r="F1486">
        <v>442.90600000000001</v>
      </c>
      <c r="G1486">
        <v>1119.71</v>
      </c>
      <c r="H1486">
        <v>224.161</v>
      </c>
      <c r="I1486">
        <v>233.999</v>
      </c>
      <c r="J1486">
        <v>579.68299999999999</v>
      </c>
      <c r="K1486">
        <v>7792.24</v>
      </c>
      <c r="L1486">
        <v>1.10568E-2</v>
      </c>
      <c r="M1486">
        <v>0.99494199999999999</v>
      </c>
      <c r="N1486">
        <v>0</v>
      </c>
      <c r="O1486" t="s">
        <v>43</v>
      </c>
    </row>
    <row r="1487" spans="1:15" x14ac:dyDescent="0.25">
      <c r="A1487" t="s">
        <v>170</v>
      </c>
      <c r="B1487">
        <v>9488.8700000000008</v>
      </c>
      <c r="C1487">
        <v>9437.8799999999992</v>
      </c>
      <c r="D1487">
        <v>9437.67</v>
      </c>
      <c r="E1487">
        <v>9427.08</v>
      </c>
      <c r="F1487">
        <v>443.22199999999998</v>
      </c>
      <c r="G1487">
        <v>1122.48</v>
      </c>
      <c r="H1487">
        <v>224.345</v>
      </c>
      <c r="I1487">
        <v>234.184</v>
      </c>
      <c r="J1487">
        <v>581.91800000000001</v>
      </c>
      <c r="K1487">
        <v>7801.98</v>
      </c>
      <c r="L1487">
        <v>1.1546600000000001E-2</v>
      </c>
      <c r="M1487">
        <v>0.98101899999999997</v>
      </c>
      <c r="N1487">
        <v>0</v>
      </c>
      <c r="O1487" t="s">
        <v>43</v>
      </c>
    </row>
    <row r="1488" spans="1:15" x14ac:dyDescent="0.25">
      <c r="A1488" t="s">
        <v>170</v>
      </c>
      <c r="B1488">
        <v>9479.58</v>
      </c>
      <c r="C1488">
        <v>9428.82</v>
      </c>
      <c r="D1488">
        <v>9428.6200000000008</v>
      </c>
      <c r="E1488">
        <v>9418.08</v>
      </c>
      <c r="F1488">
        <v>442.85700000000003</v>
      </c>
      <c r="G1488">
        <v>1119.8499999999999</v>
      </c>
      <c r="H1488">
        <v>223.85300000000001</v>
      </c>
      <c r="I1488">
        <v>234.05099999999999</v>
      </c>
      <c r="J1488">
        <v>580.04200000000003</v>
      </c>
      <c r="K1488">
        <v>7795.99</v>
      </c>
      <c r="L1488">
        <v>1.44367E-2</v>
      </c>
      <c r="M1488">
        <v>0.98060999999999998</v>
      </c>
      <c r="N1488">
        <v>0</v>
      </c>
      <c r="O1488" t="s">
        <v>43</v>
      </c>
    </row>
    <row r="1489" spans="1:15" x14ac:dyDescent="0.25">
      <c r="A1489" t="s">
        <v>170</v>
      </c>
      <c r="B1489">
        <v>9475.39</v>
      </c>
      <c r="C1489">
        <v>9424.5499999999993</v>
      </c>
      <c r="D1489">
        <v>9424.35</v>
      </c>
      <c r="E1489">
        <v>9413.7999999999993</v>
      </c>
      <c r="F1489">
        <v>442.95</v>
      </c>
      <c r="G1489">
        <v>1120.3900000000001</v>
      </c>
      <c r="H1489">
        <v>224.102</v>
      </c>
      <c r="I1489">
        <v>234.017</v>
      </c>
      <c r="J1489">
        <v>580.28499999999997</v>
      </c>
      <c r="K1489">
        <v>7790.96</v>
      </c>
      <c r="L1489">
        <v>1.20675E-2</v>
      </c>
      <c r="M1489">
        <v>0.98629999999999995</v>
      </c>
      <c r="N1489">
        <v>0</v>
      </c>
      <c r="O1489" t="s">
        <v>43</v>
      </c>
    </row>
    <row r="1490" spans="1:15" x14ac:dyDescent="0.25">
      <c r="A1490" t="s">
        <v>170</v>
      </c>
      <c r="B1490">
        <v>9478.48</v>
      </c>
      <c r="C1490">
        <v>9427.7099999999991</v>
      </c>
      <c r="D1490">
        <v>9427.51</v>
      </c>
      <c r="E1490">
        <v>9416.93</v>
      </c>
      <c r="F1490">
        <v>442.71800000000002</v>
      </c>
      <c r="G1490">
        <v>1121.8800000000001</v>
      </c>
      <c r="H1490">
        <v>224.114</v>
      </c>
      <c r="I1490">
        <v>233.93899999999999</v>
      </c>
      <c r="J1490">
        <v>581.95000000000005</v>
      </c>
      <c r="K1490">
        <v>7792.97</v>
      </c>
      <c r="L1490">
        <v>1.08804E-2</v>
      </c>
      <c r="M1490">
        <v>0.98099899999999995</v>
      </c>
      <c r="N1490">
        <v>0</v>
      </c>
      <c r="O1490" t="s">
        <v>43</v>
      </c>
    </row>
    <row r="1491" spans="1:15" x14ac:dyDescent="0.25">
      <c r="A1491" t="s">
        <v>170</v>
      </c>
      <c r="B1491">
        <v>9476.5</v>
      </c>
      <c r="C1491">
        <v>9425.65</v>
      </c>
      <c r="D1491">
        <v>9425.4599999999991</v>
      </c>
      <c r="E1491">
        <v>9414.8700000000008</v>
      </c>
      <c r="F1491">
        <v>442.86399999999998</v>
      </c>
      <c r="G1491">
        <v>1119.42</v>
      </c>
      <c r="H1491">
        <v>223.99299999999999</v>
      </c>
      <c r="I1491">
        <v>234.01300000000001</v>
      </c>
      <c r="J1491">
        <v>579.50599999999997</v>
      </c>
      <c r="K1491">
        <v>7793.16</v>
      </c>
      <c r="L1491">
        <v>1.09576E-2</v>
      </c>
      <c r="M1491">
        <v>0.98101300000000002</v>
      </c>
      <c r="N1491">
        <v>0</v>
      </c>
      <c r="O1491" t="s">
        <v>43</v>
      </c>
    </row>
    <row r="1492" spans="1:15" x14ac:dyDescent="0.25">
      <c r="A1492" t="s">
        <v>170</v>
      </c>
      <c r="B1492">
        <v>9469.4</v>
      </c>
      <c r="C1492">
        <v>9418.61</v>
      </c>
      <c r="D1492">
        <v>9418.41</v>
      </c>
      <c r="E1492">
        <v>9407.85</v>
      </c>
      <c r="F1492">
        <v>442.76600000000002</v>
      </c>
      <c r="G1492">
        <v>1119.4000000000001</v>
      </c>
      <c r="H1492">
        <v>224.036</v>
      </c>
      <c r="I1492">
        <v>234.012</v>
      </c>
      <c r="J1492">
        <v>579.49800000000005</v>
      </c>
      <c r="K1492">
        <v>7786.3</v>
      </c>
      <c r="L1492">
        <v>1.13528E-2</v>
      </c>
      <c r="M1492">
        <v>0.99309199999999997</v>
      </c>
      <c r="N1492">
        <v>0</v>
      </c>
      <c r="O1492" t="s">
        <v>43</v>
      </c>
    </row>
    <row r="1493" spans="1:15" x14ac:dyDescent="0.25">
      <c r="A1493" t="s">
        <v>170</v>
      </c>
      <c r="B1493">
        <v>9477.5</v>
      </c>
      <c r="C1493">
        <v>9426.5</v>
      </c>
      <c r="D1493">
        <v>9426.31</v>
      </c>
      <c r="E1493">
        <v>9415.74</v>
      </c>
      <c r="F1493">
        <v>442.89499999999998</v>
      </c>
      <c r="G1493">
        <v>1121.47</v>
      </c>
      <c r="H1493">
        <v>224.09299999999999</v>
      </c>
      <c r="I1493">
        <v>233.91900000000001</v>
      </c>
      <c r="J1493">
        <v>581.56100000000004</v>
      </c>
      <c r="K1493">
        <v>7791.99</v>
      </c>
      <c r="L1493">
        <v>1.71019E-2</v>
      </c>
      <c r="M1493">
        <v>0.98101899999999997</v>
      </c>
      <c r="N1493">
        <v>134</v>
      </c>
      <c r="O1493" t="s">
        <v>43</v>
      </c>
    </row>
    <row r="1494" spans="1:15" x14ac:dyDescent="0.25">
      <c r="A1494" t="s">
        <v>170</v>
      </c>
      <c r="B1494">
        <v>9473.6200000000008</v>
      </c>
      <c r="C1494">
        <v>9422.2099999999991</v>
      </c>
      <c r="D1494">
        <v>9422.02</v>
      </c>
      <c r="E1494">
        <v>9411.42</v>
      </c>
      <c r="F1494">
        <v>443.17899999999997</v>
      </c>
      <c r="G1494">
        <v>1121.82</v>
      </c>
      <c r="H1494">
        <v>224.36500000000001</v>
      </c>
      <c r="I1494">
        <v>234.048</v>
      </c>
      <c r="J1494">
        <v>581.55499999999995</v>
      </c>
      <c r="K1494">
        <v>7786.94</v>
      </c>
      <c r="L1494">
        <v>1.0859000000000001E-2</v>
      </c>
      <c r="M1494">
        <v>0.98098200000000002</v>
      </c>
      <c r="N1494">
        <v>0</v>
      </c>
      <c r="O1494" t="s">
        <v>43</v>
      </c>
    </row>
    <row r="1495" spans="1:15" x14ac:dyDescent="0.25">
      <c r="A1495" t="s">
        <v>170</v>
      </c>
      <c r="B1495">
        <v>9475.0300000000007</v>
      </c>
      <c r="C1495">
        <v>9424.16</v>
      </c>
      <c r="D1495">
        <v>9423.9699999999993</v>
      </c>
      <c r="E1495">
        <v>9413.3700000000008</v>
      </c>
      <c r="F1495">
        <v>443.483</v>
      </c>
      <c r="G1495">
        <v>1119.81</v>
      </c>
      <c r="H1495">
        <v>223.97300000000001</v>
      </c>
      <c r="I1495">
        <v>234.048</v>
      </c>
      <c r="J1495">
        <v>579.81100000000004</v>
      </c>
      <c r="K1495">
        <v>7790.61</v>
      </c>
      <c r="L1495">
        <v>1.0867999999999999E-2</v>
      </c>
      <c r="M1495">
        <v>0.98098700000000005</v>
      </c>
      <c r="N1495">
        <v>0</v>
      </c>
      <c r="O1495" t="s">
        <v>43</v>
      </c>
    </row>
    <row r="1496" spans="1:15" x14ac:dyDescent="0.25">
      <c r="A1496" t="s">
        <v>170</v>
      </c>
      <c r="B1496">
        <v>9480.5</v>
      </c>
      <c r="C1496">
        <v>9429.58</v>
      </c>
      <c r="D1496">
        <v>9429.3799999999992</v>
      </c>
      <c r="E1496">
        <v>9418.7900000000009</v>
      </c>
      <c r="F1496">
        <v>443.03500000000003</v>
      </c>
      <c r="G1496">
        <v>1121.0999999999999</v>
      </c>
      <c r="H1496">
        <v>223.97800000000001</v>
      </c>
      <c r="I1496">
        <v>233.95099999999999</v>
      </c>
      <c r="J1496">
        <v>581.21100000000001</v>
      </c>
      <c r="K1496">
        <v>7795.25</v>
      </c>
      <c r="L1496">
        <v>1.08775E-2</v>
      </c>
      <c r="M1496">
        <v>0.99501099999999998</v>
      </c>
      <c r="N1496">
        <v>0</v>
      </c>
      <c r="O1496" t="s">
        <v>43</v>
      </c>
    </row>
    <row r="1497" spans="1:15" x14ac:dyDescent="0.25">
      <c r="A1497" t="s">
        <v>170</v>
      </c>
      <c r="B1497">
        <v>9481.35</v>
      </c>
      <c r="C1497">
        <v>9430.36</v>
      </c>
      <c r="D1497">
        <v>9430.15</v>
      </c>
      <c r="E1497">
        <v>9419.57</v>
      </c>
      <c r="F1497">
        <v>443.48099999999999</v>
      </c>
      <c r="G1497">
        <v>1119.68</v>
      </c>
      <c r="H1497">
        <v>223.9</v>
      </c>
      <c r="I1497">
        <v>234.06399999999999</v>
      </c>
      <c r="J1497">
        <v>579.86</v>
      </c>
      <c r="K1497">
        <v>7796.9</v>
      </c>
      <c r="L1497">
        <v>2.90377E-2</v>
      </c>
      <c r="M1497">
        <v>0.98100100000000001</v>
      </c>
      <c r="N1497">
        <v>0</v>
      </c>
      <c r="O1497" t="s">
        <v>43</v>
      </c>
    </row>
    <row r="1498" spans="1:15" x14ac:dyDescent="0.25">
      <c r="A1498" t="s">
        <v>170</v>
      </c>
      <c r="B1498">
        <v>9477.91</v>
      </c>
      <c r="C1498">
        <v>9426.98</v>
      </c>
      <c r="D1498">
        <v>9426.7800000000007</v>
      </c>
      <c r="E1498">
        <v>9416.2099999999991</v>
      </c>
      <c r="F1498">
        <v>443.26400000000001</v>
      </c>
      <c r="G1498">
        <v>1119.57</v>
      </c>
      <c r="H1498">
        <v>224.017</v>
      </c>
      <c r="I1498">
        <v>234.047</v>
      </c>
      <c r="J1498">
        <v>579.43799999999999</v>
      </c>
      <c r="K1498">
        <v>7793.91</v>
      </c>
      <c r="L1498">
        <v>1.48912E-2</v>
      </c>
      <c r="M1498">
        <v>0.98100799999999999</v>
      </c>
      <c r="N1498">
        <v>0</v>
      </c>
      <c r="O1498" t="s">
        <v>43</v>
      </c>
    </row>
    <row r="1499" spans="1:15" x14ac:dyDescent="0.25">
      <c r="A1499" t="s">
        <v>170</v>
      </c>
      <c r="B1499">
        <v>9476.6200000000008</v>
      </c>
      <c r="C1499">
        <v>9425.7199999999993</v>
      </c>
      <c r="D1499">
        <v>9425.52</v>
      </c>
      <c r="E1499">
        <v>9414.9699999999993</v>
      </c>
      <c r="F1499">
        <v>442.80200000000002</v>
      </c>
      <c r="G1499">
        <v>1119.82</v>
      </c>
      <c r="H1499">
        <v>223.971</v>
      </c>
      <c r="I1499">
        <v>234.01300000000001</v>
      </c>
      <c r="J1499">
        <v>579.84</v>
      </c>
      <c r="K1499">
        <v>7792.9</v>
      </c>
      <c r="L1499">
        <v>1.1341800000000001E-2</v>
      </c>
      <c r="M1499">
        <v>0.98079799999999995</v>
      </c>
      <c r="N1499">
        <v>151</v>
      </c>
      <c r="O1499" t="s">
        <v>43</v>
      </c>
    </row>
    <row r="1500" spans="1:15" x14ac:dyDescent="0.25">
      <c r="A1500" t="s">
        <v>170</v>
      </c>
      <c r="B1500">
        <v>9481.74</v>
      </c>
      <c r="C1500">
        <v>9430.84</v>
      </c>
      <c r="D1500">
        <v>9430.65</v>
      </c>
      <c r="E1500">
        <v>9420.07</v>
      </c>
      <c r="F1500">
        <v>443.12400000000002</v>
      </c>
      <c r="G1500">
        <v>1122.2</v>
      </c>
      <c r="H1500">
        <v>224.30799999999999</v>
      </c>
      <c r="I1500">
        <v>234.40799999999999</v>
      </c>
      <c r="J1500">
        <v>581.55700000000002</v>
      </c>
      <c r="K1500">
        <v>7795.3</v>
      </c>
      <c r="L1500">
        <v>1.11354E-2</v>
      </c>
      <c r="M1500">
        <v>0.98101300000000002</v>
      </c>
      <c r="N1500">
        <v>0</v>
      </c>
      <c r="O1500" t="s">
        <v>43</v>
      </c>
    </row>
    <row r="1501" spans="1:15" x14ac:dyDescent="0.25">
      <c r="A1501" t="s">
        <v>170</v>
      </c>
      <c r="B1501">
        <v>9477.75</v>
      </c>
      <c r="C1501">
        <v>9426.48</v>
      </c>
      <c r="D1501">
        <v>9426.27</v>
      </c>
      <c r="E1501">
        <v>9415.69</v>
      </c>
      <c r="F1501">
        <v>443.33600000000001</v>
      </c>
      <c r="G1501">
        <v>1120.26</v>
      </c>
      <c r="H1501">
        <v>224.06</v>
      </c>
      <c r="I1501">
        <v>234.09800000000001</v>
      </c>
      <c r="J1501">
        <v>580.20899999999995</v>
      </c>
      <c r="K1501">
        <v>7792.65</v>
      </c>
      <c r="L1501">
        <v>1.08672E-2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170</v>
      </c>
      <c r="B1502">
        <v>9480.91</v>
      </c>
      <c r="C1502">
        <v>9429.81</v>
      </c>
      <c r="D1502">
        <v>9429.6</v>
      </c>
      <c r="E1502">
        <v>9419.0400000000009</v>
      </c>
      <c r="F1502">
        <v>443.03100000000001</v>
      </c>
      <c r="G1502">
        <v>1120.17</v>
      </c>
      <c r="H1502">
        <v>224.011</v>
      </c>
      <c r="I1502">
        <v>233.96</v>
      </c>
      <c r="J1502">
        <v>580.28300000000002</v>
      </c>
      <c r="K1502">
        <v>7796.4</v>
      </c>
      <c r="L1502">
        <v>1.08667E-2</v>
      </c>
      <c r="M1502">
        <v>0.98096799999999995</v>
      </c>
      <c r="N1502">
        <v>0</v>
      </c>
      <c r="O1502" t="s">
        <v>43</v>
      </c>
    </row>
    <row r="1503" spans="1:15" x14ac:dyDescent="0.25">
      <c r="A1503" t="s">
        <v>170</v>
      </c>
      <c r="B1503">
        <v>9482.51</v>
      </c>
      <c r="C1503">
        <v>9431.5</v>
      </c>
      <c r="D1503">
        <v>9431.2999999999993</v>
      </c>
      <c r="E1503">
        <v>9420.74</v>
      </c>
      <c r="F1503">
        <v>442.98099999999999</v>
      </c>
      <c r="G1503">
        <v>1120.05</v>
      </c>
      <c r="H1503">
        <v>224.108</v>
      </c>
      <c r="I1503">
        <v>233.982</v>
      </c>
      <c r="J1503">
        <v>579.94799999999998</v>
      </c>
      <c r="K1503">
        <v>7798.26</v>
      </c>
      <c r="L1503">
        <v>1.09719E-2</v>
      </c>
      <c r="M1503">
        <v>0.98100699999999996</v>
      </c>
      <c r="N1503">
        <v>0</v>
      </c>
      <c r="O1503" t="s">
        <v>43</v>
      </c>
    </row>
    <row r="1504" spans="1:15" x14ac:dyDescent="0.25">
      <c r="A1504" t="s">
        <v>170</v>
      </c>
      <c r="B1504">
        <v>9470.17</v>
      </c>
      <c r="C1504">
        <v>9419.33</v>
      </c>
      <c r="D1504">
        <v>9419.14</v>
      </c>
      <c r="E1504">
        <v>9408.57</v>
      </c>
      <c r="F1504">
        <v>442.95600000000002</v>
      </c>
      <c r="G1504">
        <v>1118.8800000000001</v>
      </c>
      <c r="H1504">
        <v>223.65799999999999</v>
      </c>
      <c r="I1504">
        <v>233.86500000000001</v>
      </c>
      <c r="J1504">
        <v>579.51300000000003</v>
      </c>
      <c r="K1504">
        <v>7787.3</v>
      </c>
      <c r="L1504">
        <v>1.1110999999999999E-2</v>
      </c>
      <c r="M1504">
        <v>0.99424000000000001</v>
      </c>
      <c r="N1504">
        <v>198</v>
      </c>
      <c r="O1504" t="s">
        <v>43</v>
      </c>
    </row>
    <row r="1505" spans="1:25" x14ac:dyDescent="0.25">
      <c r="A1505" t="s">
        <v>170</v>
      </c>
      <c r="B1505">
        <v>9476.02</v>
      </c>
      <c r="C1505">
        <v>9424.7800000000007</v>
      </c>
      <c r="D1505">
        <v>9424.58</v>
      </c>
      <c r="E1505">
        <v>9413.9699999999993</v>
      </c>
      <c r="F1505">
        <v>442.93400000000003</v>
      </c>
      <c r="G1505">
        <v>1121.53</v>
      </c>
      <c r="H1505">
        <v>224.23</v>
      </c>
      <c r="I1505">
        <v>233.89599999999999</v>
      </c>
      <c r="J1505">
        <v>581.43299999999999</v>
      </c>
      <c r="K1505">
        <v>7790.15</v>
      </c>
      <c r="L1505">
        <v>1.09249E-2</v>
      </c>
      <c r="M1505">
        <v>0.98101899999999997</v>
      </c>
      <c r="N1505">
        <v>0</v>
      </c>
      <c r="O1505" t="s">
        <v>43</v>
      </c>
    </row>
    <row r="1506" spans="1:25" x14ac:dyDescent="0.25">
      <c r="A1506" t="s">
        <v>170</v>
      </c>
      <c r="B1506">
        <v>9482.32</v>
      </c>
      <c r="C1506">
        <v>9431.19</v>
      </c>
      <c r="D1506">
        <v>9430.99</v>
      </c>
      <c r="E1506">
        <v>9420.34</v>
      </c>
      <c r="F1506">
        <v>443.05599999999998</v>
      </c>
      <c r="G1506">
        <v>1120.5899999999999</v>
      </c>
      <c r="H1506">
        <v>224.059</v>
      </c>
      <c r="I1506">
        <v>234.09700000000001</v>
      </c>
      <c r="J1506">
        <v>580.351</v>
      </c>
      <c r="K1506">
        <v>7797.25</v>
      </c>
      <c r="L1506">
        <v>1.3875800000000001E-2</v>
      </c>
      <c r="M1506">
        <v>0.99204400000000004</v>
      </c>
      <c r="N1506">
        <v>0</v>
      </c>
      <c r="O1506" t="s">
        <v>43</v>
      </c>
    </row>
    <row r="1507" spans="1:25" x14ac:dyDescent="0.25">
      <c r="A1507" t="s">
        <v>170</v>
      </c>
      <c r="B1507">
        <v>9473.34</v>
      </c>
      <c r="C1507">
        <v>9422.4599999999991</v>
      </c>
      <c r="D1507">
        <v>9422.26</v>
      </c>
      <c r="E1507">
        <v>9411.64</v>
      </c>
      <c r="F1507">
        <v>442.69900000000001</v>
      </c>
      <c r="G1507">
        <v>1121.99</v>
      </c>
      <c r="H1507">
        <v>223.81299999999999</v>
      </c>
      <c r="I1507">
        <v>234.077</v>
      </c>
      <c r="J1507">
        <v>582.07500000000005</v>
      </c>
      <c r="K1507">
        <v>7787.51</v>
      </c>
      <c r="L1507">
        <v>1.0930799999999999E-2</v>
      </c>
      <c r="M1507">
        <v>0.99245700000000003</v>
      </c>
      <c r="N1507">
        <v>0</v>
      </c>
      <c r="O1507" t="s">
        <v>43</v>
      </c>
    </row>
    <row r="1508" spans="1:25" x14ac:dyDescent="0.25">
      <c r="A1508" t="s">
        <v>170</v>
      </c>
      <c r="B1508">
        <v>9472.19</v>
      </c>
      <c r="C1508">
        <v>9421.3700000000008</v>
      </c>
      <c r="D1508">
        <v>9421.17</v>
      </c>
      <c r="E1508">
        <v>9410.58</v>
      </c>
      <c r="F1508">
        <v>443.07900000000001</v>
      </c>
      <c r="G1508">
        <v>1119.52</v>
      </c>
      <c r="H1508">
        <v>223.50899999999999</v>
      </c>
      <c r="I1508">
        <v>234.006</v>
      </c>
      <c r="J1508">
        <v>580.125</v>
      </c>
      <c r="K1508">
        <v>7788.53</v>
      </c>
      <c r="L1508">
        <v>1.1139899999999999E-2</v>
      </c>
      <c r="M1508">
        <v>0.98097299999999998</v>
      </c>
      <c r="N1508">
        <v>0</v>
      </c>
      <c r="O1508" t="s">
        <v>43</v>
      </c>
    </row>
    <row r="1509" spans="1:25" x14ac:dyDescent="0.25">
      <c r="A1509" t="s">
        <v>170</v>
      </c>
      <c r="B1509">
        <v>9475.17</v>
      </c>
      <c r="C1509">
        <v>9424.19</v>
      </c>
      <c r="D1509">
        <v>9423.99</v>
      </c>
      <c r="E1509">
        <v>9413.4</v>
      </c>
      <c r="F1509">
        <v>442.80200000000002</v>
      </c>
      <c r="G1509">
        <v>1120.83</v>
      </c>
      <c r="H1509">
        <v>223.94399999999999</v>
      </c>
      <c r="I1509">
        <v>234.048</v>
      </c>
      <c r="J1509">
        <v>580.93899999999996</v>
      </c>
      <c r="K1509">
        <v>7790.24</v>
      </c>
      <c r="L1509">
        <v>1.1525000000000001E-2</v>
      </c>
      <c r="M1509">
        <v>0.981016</v>
      </c>
      <c r="N1509">
        <v>0</v>
      </c>
      <c r="O1509" t="s">
        <v>43</v>
      </c>
    </row>
    <row r="1510" spans="1:25" x14ac:dyDescent="0.25">
      <c r="A1510" t="s">
        <v>170</v>
      </c>
      <c r="B1510">
        <v>9464.4699999999993</v>
      </c>
      <c r="C1510">
        <v>9413.82</v>
      </c>
      <c r="D1510">
        <v>9413.6200000000008</v>
      </c>
      <c r="E1510">
        <v>9403.07</v>
      </c>
      <c r="F1510">
        <v>442.56099999999998</v>
      </c>
      <c r="G1510">
        <v>1118.1400000000001</v>
      </c>
      <c r="H1510">
        <v>223.82</v>
      </c>
      <c r="I1510">
        <v>233.828</v>
      </c>
      <c r="J1510">
        <v>578.44100000000003</v>
      </c>
      <c r="K1510">
        <v>7783.05</v>
      </c>
      <c r="L1510">
        <v>1.0856899999999999E-2</v>
      </c>
      <c r="M1510">
        <v>0.98099999999999998</v>
      </c>
      <c r="N1510">
        <v>0</v>
      </c>
      <c r="O1510" t="s">
        <v>43</v>
      </c>
    </row>
    <row r="1511" spans="1:25" x14ac:dyDescent="0.25">
      <c r="A1511" t="s">
        <v>170</v>
      </c>
      <c r="B1511">
        <v>9463.51</v>
      </c>
      <c r="C1511">
        <v>9412.76</v>
      </c>
      <c r="D1511">
        <v>9412.57</v>
      </c>
      <c r="E1511">
        <v>9402</v>
      </c>
      <c r="F1511">
        <v>442.721</v>
      </c>
      <c r="G1511">
        <v>1118.28</v>
      </c>
      <c r="H1511">
        <v>223.76599999999999</v>
      </c>
      <c r="I1511">
        <v>233.845</v>
      </c>
      <c r="J1511">
        <v>578.68100000000004</v>
      </c>
      <c r="K1511">
        <v>7781.72</v>
      </c>
      <c r="L1511">
        <v>1.10889E-2</v>
      </c>
      <c r="M1511">
        <v>0.98080999999999996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170</v>
      </c>
      <c r="B1512">
        <v>9464.66</v>
      </c>
      <c r="C1512">
        <v>9414.17</v>
      </c>
      <c r="D1512">
        <v>9413.98</v>
      </c>
      <c r="E1512">
        <v>9403.41</v>
      </c>
      <c r="F1512">
        <v>442.65699999999998</v>
      </c>
      <c r="G1512">
        <v>1118.52</v>
      </c>
      <c r="H1512">
        <v>223.86199999999999</v>
      </c>
      <c r="I1512">
        <v>233.91800000000001</v>
      </c>
      <c r="J1512">
        <v>578.75900000000001</v>
      </c>
      <c r="K1512">
        <v>7782.86</v>
      </c>
      <c r="L1512">
        <v>1.14719E-2</v>
      </c>
      <c r="M1512">
        <v>0.98101099999999997</v>
      </c>
      <c r="N1512">
        <v>0</v>
      </c>
      <c r="O1512" t="s">
        <v>43</v>
      </c>
      <c r="R1512">
        <f>AVERAGE(B1463:B1512)</f>
        <v>9475.4251999999979</v>
      </c>
      <c r="S1512">
        <f>AVERAGE(C1463:C1512)</f>
        <v>9424.4912000000004</v>
      </c>
      <c r="U1512">
        <f>_xlfn.VAR.P(B1463:B1512)</f>
        <v>26.724376960000765</v>
      </c>
      <c r="V1512">
        <f>_xlfn.VAR.P(C1463:C1512)</f>
        <v>26.07180255999911</v>
      </c>
      <c r="X1512">
        <f>1.96*SQRT(U1512)/50</f>
        <v>0.20264685196621135</v>
      </c>
      <c r="Y1512">
        <f>1.96*SQRT(V1512)/50</f>
        <v>0.2001573747974254</v>
      </c>
    </row>
    <row r="1513" spans="1:25" x14ac:dyDescent="0.25">
      <c r="A1513" t="s">
        <v>171</v>
      </c>
      <c r="B1513">
        <v>473783.02577900002</v>
      </c>
      <c r="C1513" t="s">
        <v>37</v>
      </c>
    </row>
    <row r="1514" spans="1:25" x14ac:dyDescent="0.25">
      <c r="A1514" t="s">
        <v>172</v>
      </c>
      <c r="B1514">
        <v>8925.59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1.0994800000000001E-2</v>
      </c>
      <c r="L1514">
        <v>0.98101799999999995</v>
      </c>
      <c r="M1514">
        <v>0</v>
      </c>
      <c r="N1514" t="s">
        <v>43</v>
      </c>
    </row>
    <row r="1515" spans="1:25" x14ac:dyDescent="0.25">
      <c r="A1515" t="s">
        <v>172</v>
      </c>
      <c r="B1515">
        <v>8945.7199999999993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1.09596E-2</v>
      </c>
      <c r="L1515">
        <v>0.98101899999999997</v>
      </c>
      <c r="M1515">
        <v>0</v>
      </c>
      <c r="N1515" t="s">
        <v>43</v>
      </c>
    </row>
    <row r="1516" spans="1:25" x14ac:dyDescent="0.25">
      <c r="A1516" t="s">
        <v>172</v>
      </c>
      <c r="B1516">
        <v>8947.17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1.5906E-2</v>
      </c>
      <c r="L1516">
        <v>0.98101499999999997</v>
      </c>
      <c r="M1516">
        <v>0</v>
      </c>
      <c r="N1516" t="s">
        <v>43</v>
      </c>
    </row>
    <row r="1517" spans="1:25" x14ac:dyDescent="0.25">
      <c r="A1517" t="s">
        <v>172</v>
      </c>
      <c r="B1517">
        <v>8942.7999999999993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1.1103399999999999E-2</v>
      </c>
      <c r="L1517">
        <v>0.981016</v>
      </c>
      <c r="M1517">
        <v>0</v>
      </c>
      <c r="N1517" t="s">
        <v>43</v>
      </c>
    </row>
    <row r="1518" spans="1:25" x14ac:dyDescent="0.25">
      <c r="A1518" t="s">
        <v>172</v>
      </c>
      <c r="B1518">
        <v>8944.5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1.08644E-2</v>
      </c>
      <c r="L1518">
        <v>0.98091700000000004</v>
      </c>
      <c r="M1518">
        <v>0</v>
      </c>
      <c r="N1518" t="s">
        <v>43</v>
      </c>
    </row>
    <row r="1519" spans="1:25" x14ac:dyDescent="0.25">
      <c r="A1519" t="s">
        <v>172</v>
      </c>
      <c r="B1519">
        <v>8943.9500000000007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2.6807999999999998E-2</v>
      </c>
      <c r="L1519">
        <v>0.98094999999999999</v>
      </c>
      <c r="M1519">
        <v>0</v>
      </c>
      <c r="N1519" t="s">
        <v>43</v>
      </c>
    </row>
    <row r="1520" spans="1:25" x14ac:dyDescent="0.25">
      <c r="A1520" t="s">
        <v>172</v>
      </c>
      <c r="B1520">
        <v>8938.39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1.1161300000000001E-2</v>
      </c>
      <c r="L1520">
        <v>0.98278799999999999</v>
      </c>
      <c r="M1520">
        <v>0</v>
      </c>
      <c r="N1520" t="s">
        <v>43</v>
      </c>
    </row>
    <row r="1521" spans="1:14" x14ac:dyDescent="0.25">
      <c r="A1521" t="s">
        <v>172</v>
      </c>
      <c r="B1521">
        <v>8949.7999999999993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1.0904199999999999E-2</v>
      </c>
      <c r="L1521">
        <v>0.99292800000000003</v>
      </c>
      <c r="M1521">
        <v>0</v>
      </c>
      <c r="N1521" t="s">
        <v>43</v>
      </c>
    </row>
    <row r="1522" spans="1:14" x14ac:dyDescent="0.25">
      <c r="A1522" t="s">
        <v>172</v>
      </c>
      <c r="B1522">
        <v>8944.76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1.0878000000000001E-2</v>
      </c>
      <c r="L1522">
        <v>0.98094599999999998</v>
      </c>
      <c r="M1522">
        <v>0</v>
      </c>
      <c r="N1522" t="s">
        <v>43</v>
      </c>
    </row>
    <row r="1523" spans="1:14" x14ac:dyDescent="0.25">
      <c r="A1523" t="s">
        <v>172</v>
      </c>
      <c r="B1523">
        <v>8950.48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1.6972600000000001E-2</v>
      </c>
      <c r="L1523">
        <v>0.98101700000000003</v>
      </c>
      <c r="M1523">
        <v>0</v>
      </c>
      <c r="N1523" t="s">
        <v>43</v>
      </c>
    </row>
    <row r="1524" spans="1:14" x14ac:dyDescent="0.25">
      <c r="A1524" t="s">
        <v>172</v>
      </c>
      <c r="B1524">
        <v>8944.51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1.1273200000000001E-2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172</v>
      </c>
      <c r="B1525">
        <v>8951.8700000000008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2.1404400000000001E-2</v>
      </c>
      <c r="L1525">
        <v>0.981016</v>
      </c>
      <c r="M1525">
        <v>0</v>
      </c>
      <c r="N1525" t="s">
        <v>43</v>
      </c>
    </row>
    <row r="1526" spans="1:14" x14ac:dyDescent="0.25">
      <c r="A1526" t="s">
        <v>172</v>
      </c>
      <c r="B1526">
        <v>8945.93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2.6883799999999999E-2</v>
      </c>
      <c r="L1526">
        <v>0.98101799999999995</v>
      </c>
      <c r="M1526">
        <v>0</v>
      </c>
      <c r="N1526" t="s">
        <v>43</v>
      </c>
    </row>
    <row r="1527" spans="1:14" x14ac:dyDescent="0.25">
      <c r="A1527" t="s">
        <v>172</v>
      </c>
      <c r="B1527">
        <v>8945.98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1.1205100000000001E-2</v>
      </c>
      <c r="L1527">
        <v>0.98101700000000003</v>
      </c>
      <c r="M1527">
        <v>0</v>
      </c>
      <c r="N1527" t="s">
        <v>43</v>
      </c>
    </row>
    <row r="1528" spans="1:14" x14ac:dyDescent="0.25">
      <c r="A1528" t="s">
        <v>172</v>
      </c>
      <c r="B1528">
        <v>8956.43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1.24954E-2</v>
      </c>
      <c r="L1528">
        <v>0.98101099999999997</v>
      </c>
      <c r="M1528">
        <v>0</v>
      </c>
      <c r="N1528" t="s">
        <v>43</v>
      </c>
    </row>
    <row r="1529" spans="1:14" x14ac:dyDescent="0.25">
      <c r="A1529" t="s">
        <v>172</v>
      </c>
      <c r="B1529">
        <v>8940.2199999999993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1.09E-2</v>
      </c>
      <c r="L1529">
        <v>0.98411099999999996</v>
      </c>
      <c r="M1529">
        <v>0</v>
      </c>
      <c r="N1529" t="s">
        <v>43</v>
      </c>
    </row>
    <row r="1530" spans="1:14" x14ac:dyDescent="0.25">
      <c r="A1530" t="s">
        <v>172</v>
      </c>
      <c r="B1530">
        <v>8946.08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1.6063299999999999E-2</v>
      </c>
      <c r="L1530">
        <v>0.99443700000000002</v>
      </c>
      <c r="M1530">
        <v>0</v>
      </c>
      <c r="N1530" t="s">
        <v>43</v>
      </c>
    </row>
    <row r="1531" spans="1:14" x14ac:dyDescent="0.25">
      <c r="A1531" t="s">
        <v>172</v>
      </c>
      <c r="B1531">
        <v>8950.19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1.09015E-2</v>
      </c>
      <c r="L1531">
        <v>0.99274099999999998</v>
      </c>
      <c r="M1531">
        <v>0</v>
      </c>
      <c r="N1531" t="s">
        <v>43</v>
      </c>
    </row>
    <row r="1532" spans="1:14" x14ac:dyDescent="0.25">
      <c r="A1532" t="s">
        <v>172</v>
      </c>
      <c r="B1532">
        <v>8948.52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1.0858E-2</v>
      </c>
      <c r="L1532">
        <v>0.99473299999999998</v>
      </c>
      <c r="M1532">
        <v>0</v>
      </c>
      <c r="N1532" t="s">
        <v>43</v>
      </c>
    </row>
    <row r="1533" spans="1:14" x14ac:dyDescent="0.25">
      <c r="A1533" t="s">
        <v>172</v>
      </c>
      <c r="B1533">
        <v>8955.06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1.13498E-2</v>
      </c>
      <c r="L1533">
        <v>0.98101300000000002</v>
      </c>
      <c r="M1533">
        <v>0</v>
      </c>
      <c r="N1533" t="s">
        <v>43</v>
      </c>
    </row>
    <row r="1534" spans="1:14" x14ac:dyDescent="0.25">
      <c r="A1534" t="s">
        <v>172</v>
      </c>
      <c r="B1534">
        <v>8950.18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1.08614E-2</v>
      </c>
      <c r="L1534">
        <v>0.981016</v>
      </c>
      <c r="M1534">
        <v>0</v>
      </c>
      <c r="N1534" t="s">
        <v>43</v>
      </c>
    </row>
    <row r="1535" spans="1:14" x14ac:dyDescent="0.25">
      <c r="A1535" t="s">
        <v>172</v>
      </c>
      <c r="B1535">
        <v>8956.2999999999993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1.6918099999999998E-2</v>
      </c>
      <c r="L1535">
        <v>0.98101000000000005</v>
      </c>
      <c r="M1535">
        <v>0</v>
      </c>
      <c r="N1535" t="s">
        <v>43</v>
      </c>
    </row>
    <row r="1536" spans="1:14" x14ac:dyDescent="0.25">
      <c r="A1536" t="s">
        <v>172</v>
      </c>
      <c r="B1536">
        <v>8955.6200000000008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1.08886E-2</v>
      </c>
      <c r="L1536">
        <v>0.98099999999999998</v>
      </c>
      <c r="M1536">
        <v>0</v>
      </c>
      <c r="N1536" t="s">
        <v>43</v>
      </c>
    </row>
    <row r="1537" spans="1:14" x14ac:dyDescent="0.25">
      <c r="A1537" t="s">
        <v>172</v>
      </c>
      <c r="B1537">
        <v>8949.01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1.3348499999999999E-2</v>
      </c>
      <c r="L1537">
        <v>0.99468500000000004</v>
      </c>
      <c r="M1537">
        <v>0</v>
      </c>
      <c r="N1537" t="s">
        <v>43</v>
      </c>
    </row>
    <row r="1538" spans="1:14" x14ac:dyDescent="0.25">
      <c r="A1538" t="s">
        <v>172</v>
      </c>
      <c r="B1538">
        <v>8945.82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1.53603E-2</v>
      </c>
      <c r="L1538">
        <v>0.99046199999999995</v>
      </c>
      <c r="M1538">
        <v>0</v>
      </c>
      <c r="N1538" t="s">
        <v>43</v>
      </c>
    </row>
    <row r="1539" spans="1:14" x14ac:dyDescent="0.25">
      <c r="A1539" t="s">
        <v>172</v>
      </c>
      <c r="B1539">
        <v>8961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1.0943400000000001E-2</v>
      </c>
      <c r="L1539">
        <v>0.98094199999999998</v>
      </c>
      <c r="M1539">
        <v>100</v>
      </c>
      <c r="N1539" t="s">
        <v>43</v>
      </c>
    </row>
    <row r="1540" spans="1:14" x14ac:dyDescent="0.25">
      <c r="A1540" t="s">
        <v>172</v>
      </c>
      <c r="B1540">
        <v>8951.17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1.57763E-2</v>
      </c>
      <c r="L1540">
        <v>0.980962</v>
      </c>
      <c r="M1540">
        <v>0</v>
      </c>
      <c r="N1540" t="s">
        <v>43</v>
      </c>
    </row>
    <row r="1541" spans="1:14" x14ac:dyDescent="0.25">
      <c r="A1541" t="s">
        <v>172</v>
      </c>
      <c r="B1541">
        <v>8943.75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1.2033500000000001E-2</v>
      </c>
      <c r="L1541">
        <v>0.98091499999999998</v>
      </c>
      <c r="M1541">
        <v>0</v>
      </c>
      <c r="N1541" t="s">
        <v>43</v>
      </c>
    </row>
    <row r="1542" spans="1:14" x14ac:dyDescent="0.25">
      <c r="A1542" t="s">
        <v>172</v>
      </c>
      <c r="B1542">
        <v>8946.1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1.0985999999999999E-2</v>
      </c>
      <c r="L1542">
        <v>0.980993</v>
      </c>
      <c r="M1542">
        <v>0</v>
      </c>
      <c r="N1542" t="s">
        <v>43</v>
      </c>
    </row>
    <row r="1543" spans="1:14" x14ac:dyDescent="0.25">
      <c r="A1543" t="s">
        <v>172</v>
      </c>
      <c r="B1543">
        <v>8948.17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1.7683399999999998E-2</v>
      </c>
      <c r="L1543">
        <v>0.98865099999999995</v>
      </c>
      <c r="M1543">
        <v>0</v>
      </c>
      <c r="N1543" t="s">
        <v>43</v>
      </c>
    </row>
    <row r="1544" spans="1:14" x14ac:dyDescent="0.25">
      <c r="A1544" t="s">
        <v>172</v>
      </c>
      <c r="B1544">
        <v>8946.07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1.08678E-2</v>
      </c>
      <c r="L1544">
        <v>0.993336</v>
      </c>
      <c r="M1544">
        <v>0</v>
      </c>
      <c r="N1544" t="s">
        <v>43</v>
      </c>
    </row>
    <row r="1545" spans="1:14" x14ac:dyDescent="0.25">
      <c r="A1545" t="s">
        <v>172</v>
      </c>
      <c r="B1545">
        <v>8944.52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1.17792E-2</v>
      </c>
      <c r="L1545">
        <v>0.98087000000000002</v>
      </c>
      <c r="M1545">
        <v>0</v>
      </c>
      <c r="N1545" t="s">
        <v>43</v>
      </c>
    </row>
    <row r="1546" spans="1:14" x14ac:dyDescent="0.25">
      <c r="A1546" t="s">
        <v>172</v>
      </c>
      <c r="B1546">
        <v>8948.09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1.6697400000000001E-2</v>
      </c>
      <c r="L1546">
        <v>0.99400599999999995</v>
      </c>
      <c r="M1546">
        <v>0</v>
      </c>
      <c r="N1546" t="s">
        <v>43</v>
      </c>
    </row>
    <row r="1547" spans="1:14" x14ac:dyDescent="0.25">
      <c r="A1547" t="s">
        <v>172</v>
      </c>
      <c r="B1547">
        <v>8955.94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2.45726E-2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172</v>
      </c>
      <c r="B1548">
        <v>8948.77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1.16889E-2</v>
      </c>
      <c r="L1548">
        <v>0.98101300000000002</v>
      </c>
      <c r="M1548">
        <v>0</v>
      </c>
      <c r="N1548" t="s">
        <v>43</v>
      </c>
    </row>
    <row r="1549" spans="1:14" x14ac:dyDescent="0.25">
      <c r="A1549" t="s">
        <v>172</v>
      </c>
      <c r="B1549">
        <v>8954.9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1.09094E-2</v>
      </c>
      <c r="L1549">
        <v>0.994842</v>
      </c>
      <c r="M1549">
        <v>0</v>
      </c>
      <c r="N1549" t="s">
        <v>43</v>
      </c>
    </row>
    <row r="1550" spans="1:14" x14ac:dyDescent="0.25">
      <c r="A1550" t="s">
        <v>172</v>
      </c>
      <c r="B1550">
        <v>8948.33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1.08643E-2</v>
      </c>
      <c r="L1550">
        <v>0.98101899999999997</v>
      </c>
      <c r="M1550">
        <v>0</v>
      </c>
      <c r="N1550" t="s">
        <v>43</v>
      </c>
    </row>
    <row r="1551" spans="1:14" x14ac:dyDescent="0.25">
      <c r="A1551" t="s">
        <v>172</v>
      </c>
      <c r="B1551">
        <v>8949.0300000000007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1.4297300000000001E-2</v>
      </c>
      <c r="L1551">
        <v>0.98089499999999996</v>
      </c>
      <c r="M1551">
        <v>0</v>
      </c>
      <c r="N1551" t="s">
        <v>43</v>
      </c>
    </row>
    <row r="1552" spans="1:14" x14ac:dyDescent="0.25">
      <c r="A1552" t="s">
        <v>172</v>
      </c>
      <c r="B1552">
        <v>8944.4699999999993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1.09067E-2</v>
      </c>
      <c r="L1552">
        <v>0.98101899999999997</v>
      </c>
      <c r="M1552">
        <v>0</v>
      </c>
      <c r="N1552" t="s">
        <v>43</v>
      </c>
    </row>
    <row r="1553" spans="1:25" x14ac:dyDescent="0.25">
      <c r="A1553" t="s">
        <v>172</v>
      </c>
      <c r="B1553">
        <v>8946.58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1.0966500000000001E-2</v>
      </c>
      <c r="L1553">
        <v>0.98101300000000002</v>
      </c>
      <c r="M1553">
        <v>0</v>
      </c>
      <c r="N1553" t="s">
        <v>43</v>
      </c>
    </row>
    <row r="1554" spans="1:25" x14ac:dyDescent="0.25">
      <c r="A1554" t="s">
        <v>172</v>
      </c>
      <c r="B1554">
        <v>8952.25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1.7284899999999999E-2</v>
      </c>
      <c r="L1554">
        <v>0.98101799999999995</v>
      </c>
      <c r="M1554">
        <v>0</v>
      </c>
      <c r="N1554" t="s">
        <v>43</v>
      </c>
    </row>
    <row r="1555" spans="1:25" x14ac:dyDescent="0.25">
      <c r="A1555" t="s">
        <v>172</v>
      </c>
      <c r="B1555">
        <v>8940.27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1.5652099999999999E-2</v>
      </c>
      <c r="L1555">
        <v>0.98796799999999996</v>
      </c>
      <c r="M1555">
        <v>0</v>
      </c>
      <c r="N1555" t="s">
        <v>43</v>
      </c>
    </row>
    <row r="1556" spans="1:25" x14ac:dyDescent="0.25">
      <c r="A1556" t="s">
        <v>172</v>
      </c>
      <c r="B1556">
        <v>8947.83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1.1184400000000001E-2</v>
      </c>
      <c r="L1556">
        <v>0.98101799999999995</v>
      </c>
      <c r="M1556">
        <v>0</v>
      </c>
      <c r="N1556" t="s">
        <v>43</v>
      </c>
    </row>
    <row r="1557" spans="1:25" x14ac:dyDescent="0.25">
      <c r="A1557" t="s">
        <v>172</v>
      </c>
      <c r="B1557">
        <v>8944.11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1.1017900000000001E-2</v>
      </c>
      <c r="L1557">
        <v>0.99263100000000004</v>
      </c>
      <c r="M1557">
        <v>0</v>
      </c>
      <c r="N1557" t="s">
        <v>43</v>
      </c>
    </row>
    <row r="1558" spans="1:25" x14ac:dyDescent="0.25">
      <c r="A1558" t="s">
        <v>172</v>
      </c>
      <c r="B1558">
        <v>8947.25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1.0856899999999999E-2</v>
      </c>
      <c r="L1558">
        <v>0.985406</v>
      </c>
      <c r="M1558">
        <v>189</v>
      </c>
      <c r="N1558" t="s">
        <v>43</v>
      </c>
    </row>
    <row r="1559" spans="1:25" x14ac:dyDescent="0.25">
      <c r="A1559" t="s">
        <v>172</v>
      </c>
      <c r="B1559">
        <v>8949.3700000000008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1.09374E-2</v>
      </c>
      <c r="L1559">
        <v>0.98101799999999995</v>
      </c>
      <c r="M1559">
        <v>0</v>
      </c>
      <c r="N1559" t="s">
        <v>43</v>
      </c>
    </row>
    <row r="1560" spans="1:25" x14ac:dyDescent="0.25">
      <c r="A1560" t="s">
        <v>172</v>
      </c>
      <c r="B1560">
        <v>8942.34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1.29582E-2</v>
      </c>
      <c r="L1560">
        <v>0.981016</v>
      </c>
      <c r="M1560">
        <v>0</v>
      </c>
      <c r="N1560" t="s">
        <v>43</v>
      </c>
    </row>
    <row r="1561" spans="1:25" x14ac:dyDescent="0.25">
      <c r="A1561" t="s">
        <v>172</v>
      </c>
      <c r="B1561">
        <v>8951.99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1.14786E-2</v>
      </c>
      <c r="L1561">
        <v>0.981016</v>
      </c>
      <c r="M1561">
        <v>0</v>
      </c>
      <c r="N1561" t="s">
        <v>43</v>
      </c>
    </row>
    <row r="1562" spans="1:25" x14ac:dyDescent="0.25">
      <c r="A1562" t="s">
        <v>172</v>
      </c>
      <c r="B1562">
        <v>8944.33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1.0861300000000001E-2</v>
      </c>
      <c r="L1562">
        <v>0.99507800000000002</v>
      </c>
      <c r="M1562">
        <v>0</v>
      </c>
      <c r="N1562" t="s">
        <v>43</v>
      </c>
    </row>
    <row r="1563" spans="1:25" x14ac:dyDescent="0.25">
      <c r="A1563" t="s">
        <v>172</v>
      </c>
      <c r="B1563">
        <v>8951.1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1.0937199999999999E-2</v>
      </c>
      <c r="L1563">
        <v>0.98101899999999997</v>
      </c>
      <c r="M1563">
        <v>0</v>
      </c>
      <c r="N1563" t="s">
        <v>43</v>
      </c>
    </row>
    <row r="1564" spans="1:25" x14ac:dyDescent="0.25">
      <c r="A1564" t="s">
        <v>172</v>
      </c>
      <c r="B1564">
        <v>8963.01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1.12405E-2</v>
      </c>
      <c r="L1564">
        <v>0.98101499999999997</v>
      </c>
      <c r="M1564">
        <v>0</v>
      </c>
      <c r="N1564" t="s">
        <v>43</v>
      </c>
    </row>
    <row r="1565" spans="1:25" x14ac:dyDescent="0.25">
      <c r="A1565" t="s">
        <v>172</v>
      </c>
      <c r="B1565">
        <v>8959.19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1.6551400000000001E-2</v>
      </c>
      <c r="L1565">
        <v>0.98113600000000001</v>
      </c>
      <c r="M1565">
        <v>0</v>
      </c>
      <c r="N1565" t="s">
        <v>43</v>
      </c>
    </row>
    <row r="1566" spans="1:25" x14ac:dyDescent="0.25">
      <c r="A1566" t="s">
        <v>172</v>
      </c>
      <c r="B1566">
        <v>8949.31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1.09125E-2</v>
      </c>
      <c r="L1566">
        <v>0.98085699999999998</v>
      </c>
      <c r="M1566">
        <v>0</v>
      </c>
      <c r="N1566" t="s">
        <v>43</v>
      </c>
    </row>
    <row r="1567" spans="1:25" x14ac:dyDescent="0.25">
      <c r="A1567" t="s">
        <v>172</v>
      </c>
      <c r="B1567">
        <v>8962.5499999999993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1.14032E-2</v>
      </c>
      <c r="L1567">
        <v>0.98101899999999997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172</v>
      </c>
      <c r="B1568">
        <v>8962.7900000000009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1.0940800000000001E-2</v>
      </c>
      <c r="L1568">
        <v>0.98098700000000005</v>
      </c>
      <c r="M1568">
        <v>0</v>
      </c>
      <c r="N1568" t="s">
        <v>43</v>
      </c>
      <c r="R1568">
        <f>AVERAGE(B1519:B1568)</f>
        <v>8949.473600000003</v>
      </c>
      <c r="S1568">
        <f>AVERAGE(C1519:C1568)</f>
        <v>0</v>
      </c>
      <c r="U1568">
        <f>_xlfn.VAR.P(B1519:B1568)</f>
        <v>33.517515040000511</v>
      </c>
      <c r="V1568">
        <f>_xlfn.VAR.P(C1519:C1568)</f>
        <v>0</v>
      </c>
      <c r="X1568">
        <f>1.96*SQRT(U1568)/50</f>
        <v>0.22694570784896193</v>
      </c>
      <c r="Y1568">
        <f>1.96*SQRT(V1568)/50</f>
        <v>0</v>
      </c>
    </row>
    <row r="1569" spans="1:13" x14ac:dyDescent="0.25">
      <c r="A1569" t="s">
        <v>173</v>
      </c>
      <c r="B1569">
        <v>447485.28376199998</v>
      </c>
      <c r="C1569" t="s">
        <v>37</v>
      </c>
    </row>
    <row r="1570" spans="1:13" x14ac:dyDescent="0.25">
      <c r="A1570" t="s">
        <v>174</v>
      </c>
      <c r="B1570">
        <v>8180.03</v>
      </c>
      <c r="C1570">
        <v>8179.65</v>
      </c>
      <c r="D1570">
        <v>8179.45</v>
      </c>
      <c r="E1570">
        <v>8168.86</v>
      </c>
      <c r="F1570">
        <v>443.18</v>
      </c>
      <c r="G1570">
        <v>0</v>
      </c>
      <c r="H1570">
        <v>221.98</v>
      </c>
      <c r="I1570">
        <v>0</v>
      </c>
      <c r="J1570">
        <v>1.16878E-2</v>
      </c>
      <c r="K1570">
        <v>0.98924500000000004</v>
      </c>
      <c r="L1570">
        <v>0</v>
      </c>
      <c r="M1570" t="s">
        <v>43</v>
      </c>
    </row>
    <row r="1571" spans="1:13" x14ac:dyDescent="0.25">
      <c r="A1571" t="s">
        <v>174</v>
      </c>
      <c r="B1571">
        <v>8176.27</v>
      </c>
      <c r="C1571">
        <v>8175.91</v>
      </c>
      <c r="D1571">
        <v>8175.72</v>
      </c>
      <c r="E1571">
        <v>8165.19</v>
      </c>
      <c r="F1571">
        <v>443.49299999999999</v>
      </c>
      <c r="G1571">
        <v>0</v>
      </c>
      <c r="H1571">
        <v>221.96700000000001</v>
      </c>
      <c r="I1571">
        <v>0</v>
      </c>
      <c r="J1571">
        <v>1.09076E-2</v>
      </c>
      <c r="K1571">
        <v>0.98101899999999997</v>
      </c>
      <c r="L1571">
        <v>0</v>
      </c>
      <c r="M1571" t="s">
        <v>43</v>
      </c>
    </row>
    <row r="1572" spans="1:13" x14ac:dyDescent="0.25">
      <c r="A1572" t="s">
        <v>174</v>
      </c>
      <c r="B1572">
        <v>8172.56</v>
      </c>
      <c r="C1572">
        <v>8172.17</v>
      </c>
      <c r="D1572">
        <v>8172.01</v>
      </c>
      <c r="E1572">
        <v>8161.47</v>
      </c>
      <c r="F1572">
        <v>443.22800000000001</v>
      </c>
      <c r="G1572">
        <v>0</v>
      </c>
      <c r="H1572">
        <v>221.958</v>
      </c>
      <c r="I1572">
        <v>0</v>
      </c>
      <c r="J1572">
        <v>1.0946000000000001E-2</v>
      </c>
      <c r="K1572">
        <v>0.981012</v>
      </c>
      <c r="L1572">
        <v>0</v>
      </c>
      <c r="M1572" t="s">
        <v>43</v>
      </c>
    </row>
    <row r="1573" spans="1:13" x14ac:dyDescent="0.25">
      <c r="A1573" t="s">
        <v>174</v>
      </c>
      <c r="B1573">
        <v>8169.57</v>
      </c>
      <c r="C1573">
        <v>8169.21</v>
      </c>
      <c r="D1573">
        <v>8169.07</v>
      </c>
      <c r="E1573">
        <v>8158.52</v>
      </c>
      <c r="F1573">
        <v>442.76799999999997</v>
      </c>
      <c r="G1573">
        <v>0</v>
      </c>
      <c r="H1573">
        <v>221.91900000000001</v>
      </c>
      <c r="I1573">
        <v>0</v>
      </c>
      <c r="J1573">
        <v>1.0992500000000001E-2</v>
      </c>
      <c r="K1573">
        <v>0.981012</v>
      </c>
      <c r="L1573">
        <v>0</v>
      </c>
      <c r="M1573" t="s">
        <v>43</v>
      </c>
    </row>
    <row r="1574" spans="1:13" x14ac:dyDescent="0.25">
      <c r="A1574" t="s">
        <v>174</v>
      </c>
      <c r="B1574">
        <v>8174.84</v>
      </c>
      <c r="C1574">
        <v>8174.52</v>
      </c>
      <c r="D1574">
        <v>8174.37</v>
      </c>
      <c r="E1574">
        <v>8163.83</v>
      </c>
      <c r="F1574">
        <v>442.625</v>
      </c>
      <c r="G1574">
        <v>0</v>
      </c>
      <c r="H1574">
        <v>222.02799999999999</v>
      </c>
      <c r="I1574">
        <v>0</v>
      </c>
      <c r="J1574">
        <v>1.08912E-2</v>
      </c>
      <c r="K1574">
        <v>0.98101899999999997</v>
      </c>
      <c r="L1574">
        <v>0</v>
      </c>
      <c r="M1574" t="s">
        <v>43</v>
      </c>
    </row>
    <row r="1575" spans="1:13" x14ac:dyDescent="0.25">
      <c r="A1575" t="s">
        <v>174</v>
      </c>
      <c r="B1575">
        <v>8171.4</v>
      </c>
      <c r="C1575">
        <v>8171.04</v>
      </c>
      <c r="D1575">
        <v>8170.9</v>
      </c>
      <c r="E1575">
        <v>8160.35</v>
      </c>
      <c r="F1575">
        <v>442.82299999999998</v>
      </c>
      <c r="G1575">
        <v>0</v>
      </c>
      <c r="H1575">
        <v>221.95699999999999</v>
      </c>
      <c r="I1575">
        <v>0</v>
      </c>
      <c r="J1575">
        <v>1.1484599999999999E-2</v>
      </c>
      <c r="K1575">
        <v>0.98075100000000004</v>
      </c>
      <c r="L1575">
        <v>0</v>
      </c>
      <c r="M1575" t="s">
        <v>43</v>
      </c>
    </row>
    <row r="1576" spans="1:13" x14ac:dyDescent="0.25">
      <c r="A1576" t="s">
        <v>174</v>
      </c>
      <c r="B1576">
        <v>8172.64</v>
      </c>
      <c r="C1576">
        <v>8172.3</v>
      </c>
      <c r="D1576">
        <v>8172.16</v>
      </c>
      <c r="E1576">
        <v>8161.62</v>
      </c>
      <c r="F1576">
        <v>442.64299999999997</v>
      </c>
      <c r="G1576">
        <v>0</v>
      </c>
      <c r="H1576">
        <v>221.96799999999999</v>
      </c>
      <c r="I1576">
        <v>0</v>
      </c>
      <c r="J1576">
        <v>1.1214999999999999E-2</v>
      </c>
      <c r="K1576">
        <v>0.98101300000000002</v>
      </c>
      <c r="L1576">
        <v>0</v>
      </c>
      <c r="M1576" t="s">
        <v>43</v>
      </c>
    </row>
    <row r="1577" spans="1:13" x14ac:dyDescent="0.25">
      <c r="A1577" t="s">
        <v>174</v>
      </c>
      <c r="B1577">
        <v>8175.46</v>
      </c>
      <c r="C1577">
        <v>8175.14</v>
      </c>
      <c r="D1577">
        <v>8175</v>
      </c>
      <c r="E1577">
        <v>8164.39</v>
      </c>
      <c r="F1577">
        <v>442.99700000000001</v>
      </c>
      <c r="G1577">
        <v>0</v>
      </c>
      <c r="H1577">
        <v>222.12100000000001</v>
      </c>
      <c r="I1577">
        <v>0</v>
      </c>
      <c r="J1577">
        <v>1.09461E-2</v>
      </c>
      <c r="K1577">
        <v>0.98873500000000003</v>
      </c>
      <c r="L1577">
        <v>0</v>
      </c>
      <c r="M1577" t="s">
        <v>43</v>
      </c>
    </row>
    <row r="1578" spans="1:13" x14ac:dyDescent="0.25">
      <c r="A1578" t="s">
        <v>174</v>
      </c>
      <c r="B1578">
        <v>8172.66</v>
      </c>
      <c r="C1578">
        <v>8172.34</v>
      </c>
      <c r="D1578">
        <v>8172.17</v>
      </c>
      <c r="E1578">
        <v>8161.58</v>
      </c>
      <c r="F1578">
        <v>442.68200000000002</v>
      </c>
      <c r="G1578">
        <v>0</v>
      </c>
      <c r="H1578">
        <v>221.94399999999999</v>
      </c>
      <c r="I1578">
        <v>0</v>
      </c>
      <c r="J1578">
        <v>1.13142E-2</v>
      </c>
      <c r="K1578">
        <v>0.99148400000000003</v>
      </c>
      <c r="L1578">
        <v>0</v>
      </c>
      <c r="M1578" t="s">
        <v>43</v>
      </c>
    </row>
    <row r="1579" spans="1:13" x14ac:dyDescent="0.25">
      <c r="A1579" t="s">
        <v>174</v>
      </c>
      <c r="B1579">
        <v>8180.76</v>
      </c>
      <c r="C1579">
        <v>8180.41</v>
      </c>
      <c r="D1579">
        <v>8180.25</v>
      </c>
      <c r="E1579">
        <v>8169.65</v>
      </c>
      <c r="F1579">
        <v>442.81700000000001</v>
      </c>
      <c r="G1579">
        <v>0</v>
      </c>
      <c r="H1579">
        <v>222.124</v>
      </c>
      <c r="I1579">
        <v>0</v>
      </c>
      <c r="J1579">
        <v>1.8495600000000001E-2</v>
      </c>
      <c r="K1579">
        <v>0.99502000000000002</v>
      </c>
      <c r="L1579">
        <v>0</v>
      </c>
      <c r="M1579" t="s">
        <v>43</v>
      </c>
    </row>
    <row r="1580" spans="1:13" x14ac:dyDescent="0.25">
      <c r="A1580" t="s">
        <v>174</v>
      </c>
      <c r="B1580">
        <v>8174.63</v>
      </c>
      <c r="C1580">
        <v>8174.3</v>
      </c>
      <c r="D1580">
        <v>8174.15</v>
      </c>
      <c r="E1580">
        <v>8163.57</v>
      </c>
      <c r="F1580">
        <v>442.62</v>
      </c>
      <c r="G1580">
        <v>0</v>
      </c>
      <c r="H1580">
        <v>221.988</v>
      </c>
      <c r="I1580">
        <v>0</v>
      </c>
      <c r="J1580">
        <v>1.22655E-2</v>
      </c>
      <c r="K1580">
        <v>0.98097999999999996</v>
      </c>
      <c r="L1580">
        <v>0</v>
      </c>
      <c r="M1580" t="s">
        <v>43</v>
      </c>
    </row>
    <row r="1581" spans="1:13" x14ac:dyDescent="0.25">
      <c r="A1581" t="s">
        <v>174</v>
      </c>
      <c r="B1581">
        <v>8178.08</v>
      </c>
      <c r="C1581">
        <v>8177.76</v>
      </c>
      <c r="D1581">
        <v>8177.62</v>
      </c>
      <c r="E1581">
        <v>8167.04</v>
      </c>
      <c r="F1581">
        <v>442.70400000000001</v>
      </c>
      <c r="G1581">
        <v>0</v>
      </c>
      <c r="H1581">
        <v>221.934</v>
      </c>
      <c r="I1581">
        <v>0</v>
      </c>
      <c r="J1581">
        <v>1.1306500000000001E-2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174</v>
      </c>
      <c r="B1582">
        <v>8180.4</v>
      </c>
      <c r="C1582">
        <v>8180.1</v>
      </c>
      <c r="D1582">
        <v>8179.96</v>
      </c>
      <c r="E1582">
        <v>8169.36</v>
      </c>
      <c r="F1582">
        <v>442.82799999999997</v>
      </c>
      <c r="G1582">
        <v>0</v>
      </c>
      <c r="H1582">
        <v>222.04599999999999</v>
      </c>
      <c r="I1582">
        <v>0</v>
      </c>
      <c r="J1582">
        <v>1.1085599999999999E-2</v>
      </c>
      <c r="K1582">
        <v>0.98099199999999998</v>
      </c>
      <c r="L1582">
        <v>0</v>
      </c>
      <c r="M1582" t="s">
        <v>43</v>
      </c>
    </row>
    <row r="1583" spans="1:13" x14ac:dyDescent="0.25">
      <c r="A1583" t="s">
        <v>174</v>
      </c>
      <c r="B1583">
        <v>8177.68</v>
      </c>
      <c r="C1583">
        <v>8177.35</v>
      </c>
      <c r="D1583">
        <v>8177.21</v>
      </c>
      <c r="E1583">
        <v>8166.6</v>
      </c>
      <c r="F1583">
        <v>443.16199999999998</v>
      </c>
      <c r="G1583">
        <v>0</v>
      </c>
      <c r="H1583">
        <v>222.006</v>
      </c>
      <c r="I1583">
        <v>0</v>
      </c>
      <c r="J1583">
        <v>1.11401E-2</v>
      </c>
      <c r="K1583">
        <v>0.98098600000000002</v>
      </c>
      <c r="L1583">
        <v>0</v>
      </c>
      <c r="M1583" t="s">
        <v>43</v>
      </c>
    </row>
    <row r="1584" spans="1:13" x14ac:dyDescent="0.25">
      <c r="A1584" t="s">
        <v>174</v>
      </c>
      <c r="B1584">
        <v>8176.47</v>
      </c>
      <c r="C1584">
        <v>8176.17</v>
      </c>
      <c r="D1584">
        <v>8176.03</v>
      </c>
      <c r="E1584">
        <v>8165.44</v>
      </c>
      <c r="F1584">
        <v>442.78800000000001</v>
      </c>
      <c r="G1584">
        <v>0</v>
      </c>
      <c r="H1584">
        <v>221.988</v>
      </c>
      <c r="I1584">
        <v>0</v>
      </c>
      <c r="J1584">
        <v>1.2533000000000001E-2</v>
      </c>
      <c r="K1584">
        <v>0.98094199999999998</v>
      </c>
      <c r="L1584">
        <v>0</v>
      </c>
      <c r="M1584" t="s">
        <v>43</v>
      </c>
    </row>
    <row r="1585" spans="1:13" x14ac:dyDescent="0.25">
      <c r="A1585" t="s">
        <v>174</v>
      </c>
      <c r="B1585">
        <v>8174.09</v>
      </c>
      <c r="C1585">
        <v>8173.78</v>
      </c>
      <c r="D1585">
        <v>8173.64</v>
      </c>
      <c r="E1585">
        <v>8163.06</v>
      </c>
      <c r="F1585">
        <v>443.05799999999999</v>
      </c>
      <c r="G1585">
        <v>0</v>
      </c>
      <c r="H1585">
        <v>222.04</v>
      </c>
      <c r="I1585">
        <v>0</v>
      </c>
      <c r="J1585">
        <v>2.9037899999999998E-2</v>
      </c>
      <c r="K1585">
        <v>0.980962</v>
      </c>
      <c r="L1585">
        <v>0</v>
      </c>
      <c r="M1585" t="s">
        <v>43</v>
      </c>
    </row>
    <row r="1586" spans="1:13" x14ac:dyDescent="0.25">
      <c r="A1586" t="s">
        <v>174</v>
      </c>
      <c r="B1586">
        <v>8168.37</v>
      </c>
      <c r="C1586">
        <v>8168.07</v>
      </c>
      <c r="D1586">
        <v>8167.89</v>
      </c>
      <c r="E1586">
        <v>8157.31</v>
      </c>
      <c r="F1586">
        <v>443.02199999999999</v>
      </c>
      <c r="G1586">
        <v>0</v>
      </c>
      <c r="H1586">
        <v>221.946</v>
      </c>
      <c r="I1586">
        <v>0</v>
      </c>
      <c r="J1586">
        <v>2.0843500000000001E-2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174</v>
      </c>
      <c r="B1587">
        <v>8177.5</v>
      </c>
      <c r="C1587">
        <v>8177.15</v>
      </c>
      <c r="D1587">
        <v>8177</v>
      </c>
      <c r="E1587">
        <v>8166.4</v>
      </c>
      <c r="F1587">
        <v>442.97300000000001</v>
      </c>
      <c r="G1587">
        <v>0</v>
      </c>
      <c r="H1587">
        <v>222.179</v>
      </c>
      <c r="I1587">
        <v>0</v>
      </c>
      <c r="J1587">
        <v>1.10177E-2</v>
      </c>
      <c r="K1587">
        <v>0.98101899999999997</v>
      </c>
      <c r="L1587">
        <v>0</v>
      </c>
      <c r="M1587" t="s">
        <v>43</v>
      </c>
    </row>
    <row r="1588" spans="1:13" x14ac:dyDescent="0.25">
      <c r="A1588" t="s">
        <v>174</v>
      </c>
      <c r="B1588">
        <v>8181.33</v>
      </c>
      <c r="C1588">
        <v>8180.98</v>
      </c>
      <c r="D1588">
        <v>8180.83</v>
      </c>
      <c r="E1588">
        <v>8170.25</v>
      </c>
      <c r="F1588">
        <v>442.613</v>
      </c>
      <c r="G1588">
        <v>0</v>
      </c>
      <c r="H1588">
        <v>221.98</v>
      </c>
      <c r="I1588">
        <v>0</v>
      </c>
      <c r="J1588">
        <v>1.11842E-2</v>
      </c>
      <c r="K1588">
        <v>0.98101899999999997</v>
      </c>
      <c r="L1588">
        <v>0</v>
      </c>
      <c r="M1588" t="s">
        <v>43</v>
      </c>
    </row>
    <row r="1589" spans="1:13" x14ac:dyDescent="0.25">
      <c r="A1589" t="s">
        <v>174</v>
      </c>
      <c r="B1589">
        <v>8169.75</v>
      </c>
      <c r="C1589">
        <v>8169.42</v>
      </c>
      <c r="D1589">
        <v>8169.28</v>
      </c>
      <c r="E1589">
        <v>8158.7</v>
      </c>
      <c r="F1589">
        <v>442.52199999999999</v>
      </c>
      <c r="G1589">
        <v>0</v>
      </c>
      <c r="H1589">
        <v>221.922</v>
      </c>
      <c r="I1589">
        <v>0</v>
      </c>
      <c r="J1589">
        <v>2.9038700000000001E-2</v>
      </c>
      <c r="K1589">
        <v>0.994587</v>
      </c>
      <c r="L1589">
        <v>0</v>
      </c>
      <c r="M1589" t="s">
        <v>43</v>
      </c>
    </row>
    <row r="1590" spans="1:13" x14ac:dyDescent="0.25">
      <c r="A1590" t="s">
        <v>174</v>
      </c>
      <c r="B1590">
        <v>8168.25</v>
      </c>
      <c r="C1590">
        <v>8167.9</v>
      </c>
      <c r="D1590">
        <v>8167.75</v>
      </c>
      <c r="E1590">
        <v>8157.09</v>
      </c>
      <c r="F1590">
        <v>442.49400000000003</v>
      </c>
      <c r="G1590">
        <v>0</v>
      </c>
      <c r="H1590">
        <v>221.91399999999999</v>
      </c>
      <c r="I1590">
        <v>0</v>
      </c>
      <c r="J1590">
        <v>1.08647E-2</v>
      </c>
      <c r="K1590">
        <v>0.981016</v>
      </c>
      <c r="L1590">
        <v>0</v>
      </c>
      <c r="M1590" t="s">
        <v>43</v>
      </c>
    </row>
    <row r="1591" spans="1:13" x14ac:dyDescent="0.25">
      <c r="A1591" t="s">
        <v>174</v>
      </c>
      <c r="B1591">
        <v>8172.88</v>
      </c>
      <c r="C1591">
        <v>8172.55</v>
      </c>
      <c r="D1591">
        <v>8172.4</v>
      </c>
      <c r="E1591">
        <v>8161.81</v>
      </c>
      <c r="F1591">
        <v>442.72800000000001</v>
      </c>
      <c r="G1591">
        <v>0</v>
      </c>
      <c r="H1591">
        <v>221.82599999999999</v>
      </c>
      <c r="I1591">
        <v>0</v>
      </c>
      <c r="J1591">
        <v>1.10969E-2</v>
      </c>
      <c r="K1591">
        <v>0.98100200000000004</v>
      </c>
      <c r="L1591">
        <v>0</v>
      </c>
      <c r="M1591" t="s">
        <v>43</v>
      </c>
    </row>
    <row r="1592" spans="1:13" x14ac:dyDescent="0.25">
      <c r="A1592" t="s">
        <v>174</v>
      </c>
      <c r="B1592">
        <v>8164.01</v>
      </c>
      <c r="C1592">
        <v>8163.68</v>
      </c>
      <c r="D1592">
        <v>8163.54</v>
      </c>
      <c r="E1592">
        <v>8152.94</v>
      </c>
      <c r="F1592">
        <v>442.76499999999999</v>
      </c>
      <c r="G1592">
        <v>0</v>
      </c>
      <c r="H1592">
        <v>221.941</v>
      </c>
      <c r="I1592">
        <v>0</v>
      </c>
      <c r="J1592">
        <v>1.0856899999999999E-2</v>
      </c>
      <c r="K1592">
        <v>0.98101899999999997</v>
      </c>
      <c r="L1592">
        <v>0</v>
      </c>
      <c r="M1592" t="s">
        <v>43</v>
      </c>
    </row>
    <row r="1593" spans="1:13" x14ac:dyDescent="0.25">
      <c r="A1593" t="s">
        <v>174</v>
      </c>
      <c r="B1593">
        <v>8174.2</v>
      </c>
      <c r="C1593">
        <v>8173.89</v>
      </c>
      <c r="D1593">
        <v>8173.72</v>
      </c>
      <c r="E1593">
        <v>8163.12</v>
      </c>
      <c r="F1593">
        <v>442.89</v>
      </c>
      <c r="G1593">
        <v>0</v>
      </c>
      <c r="H1593">
        <v>221.911</v>
      </c>
      <c r="I1593">
        <v>0</v>
      </c>
      <c r="J1593">
        <v>1.6013599999999999E-2</v>
      </c>
      <c r="K1593">
        <v>0.98095500000000002</v>
      </c>
      <c r="L1593">
        <v>0</v>
      </c>
      <c r="M1593" t="s">
        <v>43</v>
      </c>
    </row>
    <row r="1594" spans="1:13" x14ac:dyDescent="0.25">
      <c r="A1594" t="s">
        <v>174</v>
      </c>
      <c r="B1594">
        <v>8174.16</v>
      </c>
      <c r="C1594">
        <v>8173.82</v>
      </c>
      <c r="D1594">
        <v>8173.67</v>
      </c>
      <c r="E1594">
        <v>8163.07</v>
      </c>
      <c r="F1594">
        <v>442.87099999999998</v>
      </c>
      <c r="G1594">
        <v>0</v>
      </c>
      <c r="H1594">
        <v>222.14400000000001</v>
      </c>
      <c r="I1594">
        <v>0</v>
      </c>
      <c r="J1594">
        <v>1.5981200000000001E-2</v>
      </c>
      <c r="K1594">
        <v>0.98101899999999997</v>
      </c>
      <c r="L1594">
        <v>0</v>
      </c>
      <c r="M1594" t="s">
        <v>43</v>
      </c>
    </row>
    <row r="1595" spans="1:13" x14ac:dyDescent="0.25">
      <c r="A1595" t="s">
        <v>174</v>
      </c>
      <c r="B1595">
        <v>8176.34</v>
      </c>
      <c r="C1595">
        <v>8176</v>
      </c>
      <c r="D1595">
        <v>8175.86</v>
      </c>
      <c r="E1595">
        <v>8165.26</v>
      </c>
      <c r="F1595">
        <v>442.97800000000001</v>
      </c>
      <c r="G1595">
        <v>0</v>
      </c>
      <c r="H1595">
        <v>222.06</v>
      </c>
      <c r="I1595">
        <v>0</v>
      </c>
      <c r="J1595">
        <v>1.08743E-2</v>
      </c>
      <c r="K1595">
        <v>0.98087999999999997</v>
      </c>
      <c r="L1595">
        <v>0</v>
      </c>
      <c r="M1595" t="s">
        <v>43</v>
      </c>
    </row>
    <row r="1596" spans="1:13" x14ac:dyDescent="0.25">
      <c r="A1596" t="s">
        <v>174</v>
      </c>
      <c r="B1596">
        <v>8178.36</v>
      </c>
      <c r="C1596">
        <v>8178.03</v>
      </c>
      <c r="D1596">
        <v>8177.89</v>
      </c>
      <c r="E1596">
        <v>8167.32</v>
      </c>
      <c r="F1596">
        <v>442.66</v>
      </c>
      <c r="G1596">
        <v>0</v>
      </c>
      <c r="H1596">
        <v>221.88499999999999</v>
      </c>
      <c r="I1596">
        <v>0</v>
      </c>
      <c r="J1596">
        <v>1.10692E-2</v>
      </c>
      <c r="K1596">
        <v>0.98095699999999997</v>
      </c>
      <c r="L1596">
        <v>0</v>
      </c>
      <c r="M1596" t="s">
        <v>43</v>
      </c>
    </row>
    <row r="1597" spans="1:13" x14ac:dyDescent="0.25">
      <c r="A1597" t="s">
        <v>174</v>
      </c>
      <c r="B1597">
        <v>8175.02</v>
      </c>
      <c r="C1597">
        <v>8174.71</v>
      </c>
      <c r="D1597">
        <v>8174.57</v>
      </c>
      <c r="E1597">
        <v>8164</v>
      </c>
      <c r="F1597">
        <v>442.54500000000002</v>
      </c>
      <c r="G1597">
        <v>0</v>
      </c>
      <c r="H1597">
        <v>221.9</v>
      </c>
      <c r="I1597">
        <v>0</v>
      </c>
      <c r="J1597">
        <v>2.77074E-2</v>
      </c>
      <c r="K1597">
        <v>0.98101899999999997</v>
      </c>
      <c r="L1597">
        <v>0</v>
      </c>
      <c r="M1597" t="s">
        <v>43</v>
      </c>
    </row>
    <row r="1598" spans="1:13" x14ac:dyDescent="0.25">
      <c r="A1598" t="s">
        <v>174</v>
      </c>
      <c r="B1598">
        <v>8177.07</v>
      </c>
      <c r="C1598">
        <v>8176.77</v>
      </c>
      <c r="D1598">
        <v>8176.63</v>
      </c>
      <c r="E1598">
        <v>8166.07</v>
      </c>
      <c r="F1598">
        <v>442.55900000000003</v>
      </c>
      <c r="G1598">
        <v>0</v>
      </c>
      <c r="H1598">
        <v>222.05099999999999</v>
      </c>
      <c r="I1598">
        <v>0</v>
      </c>
      <c r="J1598">
        <v>1.22779E-2</v>
      </c>
      <c r="K1598">
        <v>0.980985</v>
      </c>
      <c r="L1598">
        <v>0</v>
      </c>
      <c r="M1598" t="s">
        <v>43</v>
      </c>
    </row>
    <row r="1599" spans="1:13" x14ac:dyDescent="0.25">
      <c r="A1599" t="s">
        <v>174</v>
      </c>
      <c r="B1599">
        <v>8172.39</v>
      </c>
      <c r="C1599">
        <v>8172.09</v>
      </c>
      <c r="D1599">
        <v>8171.95</v>
      </c>
      <c r="E1599">
        <v>8161.39</v>
      </c>
      <c r="F1599">
        <v>442.54399999999998</v>
      </c>
      <c r="G1599">
        <v>0</v>
      </c>
      <c r="H1599">
        <v>221.839</v>
      </c>
      <c r="I1599">
        <v>0</v>
      </c>
      <c r="J1599">
        <v>1.09175E-2</v>
      </c>
      <c r="K1599">
        <v>0.98224199999999995</v>
      </c>
      <c r="L1599">
        <v>0</v>
      </c>
      <c r="M1599" t="s">
        <v>43</v>
      </c>
    </row>
    <row r="1600" spans="1:13" x14ac:dyDescent="0.25">
      <c r="A1600" t="s">
        <v>174</v>
      </c>
      <c r="B1600">
        <v>8177.88</v>
      </c>
      <c r="C1600">
        <v>8177.57</v>
      </c>
      <c r="D1600">
        <v>8177.42</v>
      </c>
      <c r="E1600">
        <v>8166.86</v>
      </c>
      <c r="F1600">
        <v>442.69200000000001</v>
      </c>
      <c r="G1600">
        <v>0</v>
      </c>
      <c r="H1600">
        <v>222.191</v>
      </c>
      <c r="I1600">
        <v>0</v>
      </c>
      <c r="J1600">
        <v>1.09008E-2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174</v>
      </c>
      <c r="B1601">
        <v>8180.97</v>
      </c>
      <c r="C1601">
        <v>8180.62</v>
      </c>
      <c r="D1601">
        <v>8180.47</v>
      </c>
      <c r="E1601">
        <v>8169.92</v>
      </c>
      <c r="F1601">
        <v>442.75400000000002</v>
      </c>
      <c r="G1601">
        <v>0</v>
      </c>
      <c r="H1601">
        <v>221.91900000000001</v>
      </c>
      <c r="I1601">
        <v>0</v>
      </c>
      <c r="J1601">
        <v>1.08583E-2</v>
      </c>
      <c r="K1601">
        <v>0.98101799999999995</v>
      </c>
      <c r="L1601">
        <v>0</v>
      </c>
      <c r="M1601" t="s">
        <v>43</v>
      </c>
    </row>
    <row r="1602" spans="1:13" x14ac:dyDescent="0.25">
      <c r="A1602" t="s">
        <v>174</v>
      </c>
      <c r="B1602">
        <v>8183.2</v>
      </c>
      <c r="C1602">
        <v>8182.89</v>
      </c>
      <c r="D1602">
        <v>8182.75</v>
      </c>
      <c r="E1602">
        <v>8172.17</v>
      </c>
      <c r="F1602">
        <v>442.86900000000003</v>
      </c>
      <c r="G1602">
        <v>0</v>
      </c>
      <c r="H1602">
        <v>221.982</v>
      </c>
      <c r="I1602">
        <v>0</v>
      </c>
      <c r="J1602">
        <v>1.1205400000000001E-2</v>
      </c>
      <c r="K1602">
        <v>0.98101000000000005</v>
      </c>
      <c r="L1602">
        <v>0</v>
      </c>
      <c r="M1602" t="s">
        <v>43</v>
      </c>
    </row>
    <row r="1603" spans="1:13" x14ac:dyDescent="0.25">
      <c r="A1603" t="s">
        <v>174</v>
      </c>
      <c r="B1603">
        <v>8184.21</v>
      </c>
      <c r="C1603">
        <v>8183.9</v>
      </c>
      <c r="D1603">
        <v>8183.76</v>
      </c>
      <c r="E1603">
        <v>8173.19</v>
      </c>
      <c r="F1603">
        <v>443.03800000000001</v>
      </c>
      <c r="G1603">
        <v>0</v>
      </c>
      <c r="H1603">
        <v>221.983</v>
      </c>
      <c r="I1603">
        <v>0</v>
      </c>
      <c r="J1603">
        <v>1.54539E-2</v>
      </c>
      <c r="K1603">
        <v>0.98051500000000003</v>
      </c>
      <c r="L1603">
        <v>0</v>
      </c>
      <c r="M1603" t="s">
        <v>43</v>
      </c>
    </row>
    <row r="1604" spans="1:13" x14ac:dyDescent="0.25">
      <c r="A1604" t="s">
        <v>174</v>
      </c>
      <c r="B1604">
        <v>8180.34</v>
      </c>
      <c r="C1604">
        <v>8180.03</v>
      </c>
      <c r="D1604">
        <v>8179.88</v>
      </c>
      <c r="E1604">
        <v>8169.28</v>
      </c>
      <c r="F1604">
        <v>443.03199999999998</v>
      </c>
      <c r="G1604">
        <v>0</v>
      </c>
      <c r="H1604">
        <v>221.864</v>
      </c>
      <c r="I1604">
        <v>0</v>
      </c>
      <c r="J1604">
        <v>1.2782999999999999E-2</v>
      </c>
      <c r="K1604">
        <v>0.98101799999999995</v>
      </c>
      <c r="L1604">
        <v>0</v>
      </c>
      <c r="M1604" t="s">
        <v>43</v>
      </c>
    </row>
    <row r="1605" spans="1:13" x14ac:dyDescent="0.25">
      <c r="A1605" t="s">
        <v>174</v>
      </c>
      <c r="B1605">
        <v>8174.36</v>
      </c>
      <c r="C1605">
        <v>8174.01</v>
      </c>
      <c r="D1605">
        <v>8173.87</v>
      </c>
      <c r="E1605">
        <v>8163.32</v>
      </c>
      <c r="F1605">
        <v>442.572</v>
      </c>
      <c r="G1605">
        <v>0</v>
      </c>
      <c r="H1605">
        <v>221.93700000000001</v>
      </c>
      <c r="I1605">
        <v>0</v>
      </c>
      <c r="J1605">
        <v>1.09435E-2</v>
      </c>
      <c r="K1605">
        <v>0.98101499999999997</v>
      </c>
      <c r="L1605">
        <v>0</v>
      </c>
      <c r="M1605" t="s">
        <v>43</v>
      </c>
    </row>
    <row r="1606" spans="1:13" x14ac:dyDescent="0.25">
      <c r="A1606" t="s">
        <v>174</v>
      </c>
      <c r="B1606">
        <v>8177.1</v>
      </c>
      <c r="C1606">
        <v>8176.77</v>
      </c>
      <c r="D1606">
        <v>8176.63</v>
      </c>
      <c r="E1606">
        <v>8166.03</v>
      </c>
      <c r="F1606">
        <v>442.65600000000001</v>
      </c>
      <c r="G1606">
        <v>0</v>
      </c>
      <c r="H1606">
        <v>222.059</v>
      </c>
      <c r="I1606">
        <v>0</v>
      </c>
      <c r="J1606">
        <v>1.12535E-2</v>
      </c>
      <c r="K1606">
        <v>0.98100500000000002</v>
      </c>
      <c r="L1606">
        <v>0</v>
      </c>
      <c r="M1606" t="s">
        <v>43</v>
      </c>
    </row>
    <row r="1607" spans="1:13" x14ac:dyDescent="0.25">
      <c r="A1607" t="s">
        <v>174</v>
      </c>
      <c r="B1607">
        <v>8169.18</v>
      </c>
      <c r="C1607">
        <v>8168.84</v>
      </c>
      <c r="D1607">
        <v>8168.7</v>
      </c>
      <c r="E1607">
        <v>8158.14</v>
      </c>
      <c r="F1607">
        <v>442.64299999999997</v>
      </c>
      <c r="G1607">
        <v>0</v>
      </c>
      <c r="H1607">
        <v>222.02</v>
      </c>
      <c r="I1607">
        <v>0</v>
      </c>
      <c r="J1607">
        <v>1.09094E-2</v>
      </c>
      <c r="K1607">
        <v>0.98097500000000004</v>
      </c>
      <c r="L1607">
        <v>0</v>
      </c>
      <c r="M1607" t="s">
        <v>43</v>
      </c>
    </row>
    <row r="1608" spans="1:13" x14ac:dyDescent="0.25">
      <c r="A1608" t="s">
        <v>174</v>
      </c>
      <c r="B1608">
        <v>8172.74</v>
      </c>
      <c r="C1608">
        <v>8172.42</v>
      </c>
      <c r="D1608">
        <v>8172.24</v>
      </c>
      <c r="E1608">
        <v>8161.65</v>
      </c>
      <c r="F1608">
        <v>442.66699999999997</v>
      </c>
      <c r="G1608">
        <v>0</v>
      </c>
      <c r="H1608">
        <v>222.011</v>
      </c>
      <c r="I1608">
        <v>0</v>
      </c>
      <c r="J1608">
        <v>1.1008499999999999E-2</v>
      </c>
      <c r="K1608">
        <v>0.99510799999999999</v>
      </c>
      <c r="L1608">
        <v>0</v>
      </c>
      <c r="M1608" t="s">
        <v>43</v>
      </c>
    </row>
    <row r="1609" spans="1:13" x14ac:dyDescent="0.25">
      <c r="A1609" t="s">
        <v>174</v>
      </c>
      <c r="B1609">
        <v>8175.57</v>
      </c>
      <c r="C1609">
        <v>8175.21</v>
      </c>
      <c r="D1609">
        <v>8175.07</v>
      </c>
      <c r="E1609">
        <v>8164.52</v>
      </c>
      <c r="F1609">
        <v>442.815</v>
      </c>
      <c r="G1609">
        <v>0</v>
      </c>
      <c r="H1609">
        <v>221.965</v>
      </c>
      <c r="I1609">
        <v>0</v>
      </c>
      <c r="J1609">
        <v>1.26999E-2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174</v>
      </c>
      <c r="B1610">
        <v>8181.8</v>
      </c>
      <c r="C1610">
        <v>8181.49</v>
      </c>
      <c r="D1610">
        <v>8181.34</v>
      </c>
      <c r="E1610">
        <v>8170.77</v>
      </c>
      <c r="F1610">
        <v>443.13799999999998</v>
      </c>
      <c r="G1610">
        <v>0</v>
      </c>
      <c r="H1610">
        <v>222.13300000000001</v>
      </c>
      <c r="I1610">
        <v>0</v>
      </c>
      <c r="J1610">
        <v>1.53577E-2</v>
      </c>
      <c r="K1610">
        <v>0.98099199999999998</v>
      </c>
      <c r="L1610">
        <v>0</v>
      </c>
      <c r="M1610" t="s">
        <v>43</v>
      </c>
    </row>
    <row r="1611" spans="1:13" x14ac:dyDescent="0.25">
      <c r="A1611" t="s">
        <v>174</v>
      </c>
      <c r="B1611">
        <v>8177.76</v>
      </c>
      <c r="C1611">
        <v>8177.43</v>
      </c>
      <c r="D1611">
        <v>8177.29</v>
      </c>
      <c r="E1611">
        <v>8166.74</v>
      </c>
      <c r="F1611">
        <v>442.767</v>
      </c>
      <c r="G1611">
        <v>0</v>
      </c>
      <c r="H1611">
        <v>221.94900000000001</v>
      </c>
      <c r="I1611">
        <v>0</v>
      </c>
      <c r="J1611">
        <v>1.57792E-2</v>
      </c>
      <c r="K1611">
        <v>0.98101700000000003</v>
      </c>
      <c r="L1611">
        <v>0</v>
      </c>
      <c r="M1611" t="s">
        <v>43</v>
      </c>
    </row>
    <row r="1612" spans="1:13" x14ac:dyDescent="0.25">
      <c r="A1612" t="s">
        <v>174</v>
      </c>
      <c r="B1612">
        <v>8176.65</v>
      </c>
      <c r="C1612">
        <v>8176.33</v>
      </c>
      <c r="D1612">
        <v>8176.19</v>
      </c>
      <c r="E1612">
        <v>8165.63</v>
      </c>
      <c r="F1612">
        <v>442.69200000000001</v>
      </c>
      <c r="G1612">
        <v>0</v>
      </c>
      <c r="H1612">
        <v>221.99</v>
      </c>
      <c r="I1612">
        <v>0</v>
      </c>
      <c r="J1612">
        <v>2.33043E-2</v>
      </c>
      <c r="K1612">
        <v>0.98101499999999997</v>
      </c>
      <c r="L1612">
        <v>0</v>
      </c>
      <c r="M1612" t="s">
        <v>43</v>
      </c>
    </row>
    <row r="1613" spans="1:13" x14ac:dyDescent="0.25">
      <c r="A1613" t="s">
        <v>174</v>
      </c>
      <c r="B1613">
        <v>8176.47</v>
      </c>
      <c r="C1613">
        <v>8176.16</v>
      </c>
      <c r="D1613">
        <v>8176.03</v>
      </c>
      <c r="E1613">
        <v>8165.48</v>
      </c>
      <c r="F1613">
        <v>442.77699999999999</v>
      </c>
      <c r="G1613">
        <v>0</v>
      </c>
      <c r="H1613">
        <v>221.995</v>
      </c>
      <c r="I1613">
        <v>0</v>
      </c>
      <c r="J1613">
        <v>1.1788699999999999E-2</v>
      </c>
      <c r="K1613">
        <v>0.98905900000000002</v>
      </c>
      <c r="L1613">
        <v>0</v>
      </c>
      <c r="M1613" t="s">
        <v>43</v>
      </c>
    </row>
    <row r="1614" spans="1:13" x14ac:dyDescent="0.25">
      <c r="A1614" t="s">
        <v>174</v>
      </c>
      <c r="B1614">
        <v>8178.33</v>
      </c>
      <c r="C1614">
        <v>8178.02</v>
      </c>
      <c r="D1614">
        <v>8177.88</v>
      </c>
      <c r="E1614">
        <v>8167.32</v>
      </c>
      <c r="F1614">
        <v>443.05900000000003</v>
      </c>
      <c r="G1614">
        <v>0</v>
      </c>
      <c r="H1614">
        <v>222.12799999999999</v>
      </c>
      <c r="I1614">
        <v>0</v>
      </c>
      <c r="J1614">
        <v>1.1068100000000001E-2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174</v>
      </c>
      <c r="B1615">
        <v>8179.05</v>
      </c>
      <c r="C1615">
        <v>8178.74</v>
      </c>
      <c r="D1615">
        <v>8178.59</v>
      </c>
      <c r="E1615">
        <v>8168.02</v>
      </c>
      <c r="F1615">
        <v>442.56200000000001</v>
      </c>
      <c r="G1615">
        <v>0</v>
      </c>
      <c r="H1615">
        <v>221.89500000000001</v>
      </c>
      <c r="I1615">
        <v>0</v>
      </c>
      <c r="J1615">
        <v>1.08819E-2</v>
      </c>
      <c r="K1615">
        <v>0.99474300000000004</v>
      </c>
      <c r="L1615">
        <v>0</v>
      </c>
      <c r="M1615" t="s">
        <v>43</v>
      </c>
    </row>
    <row r="1616" spans="1:13" x14ac:dyDescent="0.25">
      <c r="A1616" t="s">
        <v>174</v>
      </c>
      <c r="B1616">
        <v>8180.22</v>
      </c>
      <c r="C1616">
        <v>8179.87</v>
      </c>
      <c r="D1616">
        <v>8179.72</v>
      </c>
      <c r="E1616">
        <v>8169.17</v>
      </c>
      <c r="F1616">
        <v>442.798</v>
      </c>
      <c r="G1616">
        <v>0</v>
      </c>
      <c r="H1616">
        <v>221.87799999999999</v>
      </c>
      <c r="I1616">
        <v>0</v>
      </c>
      <c r="J1616">
        <v>1.0870400000000001E-2</v>
      </c>
      <c r="K1616">
        <v>0.98101400000000005</v>
      </c>
      <c r="L1616">
        <v>0</v>
      </c>
      <c r="M1616" t="s">
        <v>43</v>
      </c>
    </row>
    <row r="1617" spans="1:25" x14ac:dyDescent="0.25">
      <c r="A1617" t="s">
        <v>174</v>
      </c>
      <c r="B1617">
        <v>8175.76</v>
      </c>
      <c r="C1617">
        <v>8175.44</v>
      </c>
      <c r="D1617">
        <v>8175.3</v>
      </c>
      <c r="E1617">
        <v>8164.73</v>
      </c>
      <c r="F1617">
        <v>443.029</v>
      </c>
      <c r="G1617">
        <v>0</v>
      </c>
      <c r="H1617">
        <v>222.04599999999999</v>
      </c>
      <c r="I1617">
        <v>0</v>
      </c>
      <c r="J1617">
        <v>1.15607E-2</v>
      </c>
      <c r="K1617">
        <v>0.98099899999999995</v>
      </c>
      <c r="L1617">
        <v>0</v>
      </c>
      <c r="M1617" t="s">
        <v>43</v>
      </c>
    </row>
    <row r="1618" spans="1:25" x14ac:dyDescent="0.25">
      <c r="A1618" t="s">
        <v>174</v>
      </c>
      <c r="B1618">
        <v>8179.95</v>
      </c>
      <c r="C1618">
        <v>8179.65</v>
      </c>
      <c r="D1618">
        <v>8179.5</v>
      </c>
      <c r="E1618">
        <v>8168.94</v>
      </c>
      <c r="F1618">
        <v>442.94</v>
      </c>
      <c r="G1618">
        <v>0</v>
      </c>
      <c r="H1618">
        <v>221.95500000000001</v>
      </c>
      <c r="I1618">
        <v>0</v>
      </c>
      <c r="J1618">
        <v>1.21488E-2</v>
      </c>
      <c r="K1618">
        <v>0.98101799999999995</v>
      </c>
      <c r="L1618">
        <v>0</v>
      </c>
      <c r="M1618" t="s">
        <v>43</v>
      </c>
    </row>
    <row r="1619" spans="1:25" x14ac:dyDescent="0.25">
      <c r="A1619" t="s">
        <v>174</v>
      </c>
      <c r="B1619">
        <v>8178.26</v>
      </c>
      <c r="C1619">
        <v>8177.88</v>
      </c>
      <c r="D1619">
        <v>8177.74</v>
      </c>
      <c r="E1619">
        <v>8167.18</v>
      </c>
      <c r="F1619">
        <v>442.56700000000001</v>
      </c>
      <c r="G1619">
        <v>0</v>
      </c>
      <c r="H1619">
        <v>221.94300000000001</v>
      </c>
      <c r="I1619">
        <v>0</v>
      </c>
      <c r="J1619">
        <v>1.20451E-2</v>
      </c>
      <c r="K1619">
        <v>0.98101899999999997</v>
      </c>
      <c r="L1619">
        <v>0</v>
      </c>
      <c r="M1619" t="s">
        <v>43</v>
      </c>
    </row>
    <row r="1620" spans="1:25" x14ac:dyDescent="0.25">
      <c r="A1620" t="s">
        <v>174</v>
      </c>
      <c r="B1620">
        <v>8173.94</v>
      </c>
      <c r="C1620">
        <v>8173.64</v>
      </c>
      <c r="D1620">
        <v>8173.5</v>
      </c>
      <c r="E1620">
        <v>8162.94</v>
      </c>
      <c r="F1620">
        <v>442.721</v>
      </c>
      <c r="G1620">
        <v>0</v>
      </c>
      <c r="H1620">
        <v>221.827</v>
      </c>
      <c r="I1620">
        <v>0</v>
      </c>
      <c r="J1620">
        <v>1.1027E-2</v>
      </c>
      <c r="K1620">
        <v>0.98101799999999995</v>
      </c>
      <c r="L1620">
        <v>0</v>
      </c>
      <c r="M1620" t="s">
        <v>43</v>
      </c>
    </row>
    <row r="1621" spans="1:25" x14ac:dyDescent="0.25">
      <c r="A1621" t="s">
        <v>174</v>
      </c>
      <c r="B1621">
        <v>8175.13</v>
      </c>
      <c r="C1621">
        <v>8174.81</v>
      </c>
      <c r="D1621">
        <v>8174.67</v>
      </c>
      <c r="E1621">
        <v>8164.12</v>
      </c>
      <c r="F1621">
        <v>442.79199999999997</v>
      </c>
      <c r="G1621">
        <v>0</v>
      </c>
      <c r="H1621">
        <v>221.99</v>
      </c>
      <c r="I1621">
        <v>0</v>
      </c>
      <c r="J1621">
        <v>1.12873E-2</v>
      </c>
      <c r="K1621">
        <v>0.98101799999999995</v>
      </c>
      <c r="L1621">
        <v>0</v>
      </c>
      <c r="M1621" t="s">
        <v>43</v>
      </c>
    </row>
    <row r="1622" spans="1:25" x14ac:dyDescent="0.25">
      <c r="A1622" t="s">
        <v>174</v>
      </c>
      <c r="B1622">
        <v>8179.28</v>
      </c>
      <c r="C1622">
        <v>8178.97</v>
      </c>
      <c r="D1622">
        <v>8178.82</v>
      </c>
      <c r="E1622">
        <v>8168.21</v>
      </c>
      <c r="F1622">
        <v>443.37900000000002</v>
      </c>
      <c r="G1622">
        <v>0</v>
      </c>
      <c r="H1622">
        <v>222.24600000000001</v>
      </c>
      <c r="I1622">
        <v>0</v>
      </c>
      <c r="J1622">
        <v>1.09146E-2</v>
      </c>
      <c r="K1622">
        <v>0.98101499999999997</v>
      </c>
      <c r="L1622">
        <v>0</v>
      </c>
      <c r="M1622" t="s">
        <v>43</v>
      </c>
    </row>
    <row r="1623" spans="1:25" x14ac:dyDescent="0.25">
      <c r="A1623" t="s">
        <v>174</v>
      </c>
      <c r="B1623">
        <v>8173.15</v>
      </c>
      <c r="C1623">
        <v>8172.75</v>
      </c>
      <c r="D1623">
        <v>8172.59</v>
      </c>
      <c r="E1623">
        <v>8162.05</v>
      </c>
      <c r="F1623">
        <v>442.72800000000001</v>
      </c>
      <c r="G1623">
        <v>0</v>
      </c>
      <c r="H1623">
        <v>221.99600000000001</v>
      </c>
      <c r="I1623">
        <v>0</v>
      </c>
      <c r="J1623">
        <v>1.31742E-2</v>
      </c>
      <c r="K1623">
        <v>0.98101899999999997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174</v>
      </c>
      <c r="B1624">
        <v>8173.73</v>
      </c>
      <c r="C1624">
        <v>8173.41</v>
      </c>
      <c r="D1624">
        <v>8173.27</v>
      </c>
      <c r="E1624">
        <v>8162.73</v>
      </c>
      <c r="F1624">
        <v>442.74599999999998</v>
      </c>
      <c r="G1624">
        <v>0</v>
      </c>
      <c r="H1624">
        <v>221.93199999999999</v>
      </c>
      <c r="I1624">
        <v>0</v>
      </c>
      <c r="J1624">
        <v>1.9649699999999999E-2</v>
      </c>
      <c r="K1624">
        <v>0.98099999999999998</v>
      </c>
      <c r="L1624">
        <v>0</v>
      </c>
      <c r="M1624" t="s">
        <v>43</v>
      </c>
      <c r="R1624">
        <f>AVERAGE(B1575:B1624)</f>
        <v>8175.9786000000013</v>
      </c>
      <c r="S1624">
        <f>AVERAGE(C1575:C1624)</f>
        <v>8175.6519999999991</v>
      </c>
      <c r="U1624">
        <f>_xlfn.VAR.P(B1575:B1624)</f>
        <v>16.299840040000053</v>
      </c>
      <c r="V1624">
        <f>_xlfn.VAR.P(C1575:C1624)</f>
        <v>16.32380399999969</v>
      </c>
      <c r="X1624">
        <f>1.96*SQRT(U1624)/50</f>
        <v>0.15826239666789355</v>
      </c>
      <c r="Y1624">
        <f>1.96*SQRT(V1624)/50</f>
        <v>0.1583786923123168</v>
      </c>
    </row>
    <row r="1625" spans="1:25" x14ac:dyDescent="0.25">
      <c r="A1625" t="s">
        <v>175</v>
      </c>
      <c r="B1625">
        <v>408804.91557499999</v>
      </c>
      <c r="C1625" t="s">
        <v>37</v>
      </c>
    </row>
    <row r="1626" spans="1:25" x14ac:dyDescent="0.25">
      <c r="A1626" t="s">
        <v>198</v>
      </c>
      <c r="B1626">
        <v>1896.19</v>
      </c>
      <c r="C1626">
        <v>1881.64</v>
      </c>
      <c r="D1626">
        <v>1844.96</v>
      </c>
      <c r="E1626">
        <v>1822.6</v>
      </c>
      <c r="F1626">
        <v>520.02700000000004</v>
      </c>
      <c r="G1626">
        <v>0</v>
      </c>
      <c r="H1626">
        <v>520.02700000000004</v>
      </c>
      <c r="I1626">
        <v>0.24571699999999999</v>
      </c>
      <c r="J1626">
        <v>1</v>
      </c>
      <c r="K1626">
        <v>1264635</v>
      </c>
    </row>
    <row r="1627" spans="1:25" x14ac:dyDescent="0.25">
      <c r="A1627" t="s">
        <v>198</v>
      </c>
      <c r="B1627">
        <v>1922.51</v>
      </c>
      <c r="C1627">
        <v>1905.25</v>
      </c>
      <c r="D1627">
        <v>1867.88</v>
      </c>
      <c r="E1627">
        <v>1845.23</v>
      </c>
      <c r="F1627">
        <v>524.22199999999998</v>
      </c>
      <c r="G1627">
        <v>0</v>
      </c>
      <c r="H1627">
        <v>524.22199999999998</v>
      </c>
      <c r="I1627">
        <v>0.24571699999999999</v>
      </c>
      <c r="J1627">
        <v>1</v>
      </c>
      <c r="K1627">
        <v>1264635</v>
      </c>
    </row>
    <row r="1628" spans="1:25" x14ac:dyDescent="0.25">
      <c r="A1628" t="s">
        <v>198</v>
      </c>
      <c r="B1628">
        <v>1943.13</v>
      </c>
      <c r="C1628">
        <v>1926.44</v>
      </c>
      <c r="D1628">
        <v>1865.92</v>
      </c>
      <c r="E1628">
        <v>1842.97</v>
      </c>
      <c r="F1628">
        <v>521.82299999999998</v>
      </c>
      <c r="G1628">
        <v>0</v>
      </c>
      <c r="H1628">
        <v>521.82299999999998</v>
      </c>
      <c r="I1628">
        <v>0.29469800000000002</v>
      </c>
      <c r="J1628">
        <v>1</v>
      </c>
      <c r="K1628">
        <v>1264635</v>
      </c>
    </row>
    <row r="1629" spans="1:25" x14ac:dyDescent="0.25">
      <c r="A1629" t="s">
        <v>198</v>
      </c>
      <c r="B1629">
        <v>1946.02</v>
      </c>
      <c r="C1629">
        <v>1928.86</v>
      </c>
      <c r="D1629">
        <v>1867.9</v>
      </c>
      <c r="E1629">
        <v>1844.95</v>
      </c>
      <c r="F1629">
        <v>523.66899999999998</v>
      </c>
      <c r="G1629">
        <v>0</v>
      </c>
      <c r="H1629">
        <v>523.66899999999998</v>
      </c>
      <c r="I1629">
        <v>0.29607600000000001</v>
      </c>
      <c r="J1629">
        <v>1</v>
      </c>
      <c r="K1629">
        <v>1264635</v>
      </c>
    </row>
    <row r="1630" spans="1:25" x14ac:dyDescent="0.25">
      <c r="A1630" t="s">
        <v>198</v>
      </c>
      <c r="B1630">
        <v>1943.81</v>
      </c>
      <c r="C1630">
        <v>1927.18</v>
      </c>
      <c r="D1630">
        <v>1866.2</v>
      </c>
      <c r="E1630">
        <v>1843.26</v>
      </c>
      <c r="F1630">
        <v>521.85799999999995</v>
      </c>
      <c r="G1630">
        <v>0</v>
      </c>
      <c r="H1630">
        <v>521.85799999999995</v>
      </c>
      <c r="I1630">
        <v>0.29607600000000001</v>
      </c>
      <c r="J1630">
        <v>1</v>
      </c>
      <c r="K1630">
        <v>1264635</v>
      </c>
    </row>
    <row r="1631" spans="1:25" x14ac:dyDescent="0.25">
      <c r="A1631" t="s">
        <v>198</v>
      </c>
      <c r="B1631">
        <v>1946.74</v>
      </c>
      <c r="C1631">
        <v>1929.67</v>
      </c>
      <c r="D1631">
        <v>1868.85</v>
      </c>
      <c r="E1631">
        <v>1845.97</v>
      </c>
      <c r="F1631">
        <v>524.92399999999998</v>
      </c>
      <c r="G1631">
        <v>0</v>
      </c>
      <c r="H1631">
        <v>524.92399999999998</v>
      </c>
      <c r="I1631">
        <v>0.29607600000000001</v>
      </c>
      <c r="J1631">
        <v>1</v>
      </c>
      <c r="K1631">
        <v>1264635</v>
      </c>
    </row>
    <row r="1632" spans="1:25" x14ac:dyDescent="0.25">
      <c r="A1632" t="s">
        <v>198</v>
      </c>
      <c r="B1632">
        <v>1946.23</v>
      </c>
      <c r="C1632">
        <v>1929.63</v>
      </c>
      <c r="D1632">
        <v>1868.98</v>
      </c>
      <c r="E1632">
        <v>1846.07</v>
      </c>
      <c r="F1632">
        <v>524.80999999999995</v>
      </c>
      <c r="G1632">
        <v>0</v>
      </c>
      <c r="H1632">
        <v>524.80999999999995</v>
      </c>
      <c r="I1632">
        <v>0.29607600000000001</v>
      </c>
      <c r="J1632">
        <v>1</v>
      </c>
      <c r="K1632">
        <v>1264635</v>
      </c>
    </row>
    <row r="1633" spans="1:11" x14ac:dyDescent="0.25">
      <c r="A1633" t="s">
        <v>198</v>
      </c>
      <c r="B1633">
        <v>1943.41</v>
      </c>
      <c r="C1633">
        <v>1926.19</v>
      </c>
      <c r="D1633">
        <v>1865.52</v>
      </c>
      <c r="E1633">
        <v>1842.63</v>
      </c>
      <c r="F1633">
        <v>521.91700000000003</v>
      </c>
      <c r="G1633">
        <v>0</v>
      </c>
      <c r="H1633">
        <v>521.91700000000003</v>
      </c>
      <c r="I1633">
        <v>0.29607600000000001</v>
      </c>
      <c r="J1633">
        <v>1</v>
      </c>
      <c r="K1633">
        <v>1264635</v>
      </c>
    </row>
    <row r="1634" spans="1:11" x14ac:dyDescent="0.25">
      <c r="A1634" t="s">
        <v>198</v>
      </c>
      <c r="B1634">
        <v>1943.45</v>
      </c>
      <c r="C1634">
        <v>1927.01</v>
      </c>
      <c r="D1634">
        <v>1866.47</v>
      </c>
      <c r="E1634">
        <v>1843.58</v>
      </c>
      <c r="F1634">
        <v>522.49199999999996</v>
      </c>
      <c r="G1634">
        <v>0</v>
      </c>
      <c r="H1634">
        <v>522.49199999999996</v>
      </c>
      <c r="I1634">
        <v>0.29607600000000001</v>
      </c>
      <c r="J1634">
        <v>1</v>
      </c>
      <c r="K1634">
        <v>1264635</v>
      </c>
    </row>
    <row r="1635" spans="1:11" x14ac:dyDescent="0.25">
      <c r="A1635" t="s">
        <v>198</v>
      </c>
      <c r="B1635">
        <v>1941.53</v>
      </c>
      <c r="C1635">
        <v>1924.74</v>
      </c>
      <c r="D1635">
        <v>1864.13</v>
      </c>
      <c r="E1635">
        <v>1841.18</v>
      </c>
      <c r="F1635">
        <v>520.19299999999998</v>
      </c>
      <c r="G1635">
        <v>0</v>
      </c>
      <c r="H1635">
        <v>520.19299999999998</v>
      </c>
      <c r="I1635">
        <v>0.29607600000000001</v>
      </c>
      <c r="J1635">
        <v>1</v>
      </c>
      <c r="K1635">
        <v>1264635</v>
      </c>
    </row>
    <row r="1636" spans="1:11" x14ac:dyDescent="0.25">
      <c r="A1636" t="s">
        <v>198</v>
      </c>
      <c r="B1636">
        <v>1944.2</v>
      </c>
      <c r="C1636">
        <v>1927.8</v>
      </c>
      <c r="D1636">
        <v>1867.22</v>
      </c>
      <c r="E1636">
        <v>1844.3</v>
      </c>
      <c r="F1636">
        <v>522.53499999999997</v>
      </c>
      <c r="G1636">
        <v>0</v>
      </c>
      <c r="H1636">
        <v>522.53499999999997</v>
      </c>
      <c r="I1636">
        <v>0.29607600000000001</v>
      </c>
      <c r="J1636">
        <v>1</v>
      </c>
      <c r="K1636">
        <v>1264635</v>
      </c>
    </row>
    <row r="1637" spans="1:11" x14ac:dyDescent="0.25">
      <c r="A1637" t="s">
        <v>198</v>
      </c>
      <c r="B1637">
        <v>1944.84</v>
      </c>
      <c r="C1637">
        <v>1928</v>
      </c>
      <c r="D1637">
        <v>1867.11</v>
      </c>
      <c r="E1637">
        <v>1844.17</v>
      </c>
      <c r="F1637">
        <v>523.14099999999996</v>
      </c>
      <c r="G1637">
        <v>0</v>
      </c>
      <c r="H1637">
        <v>523.14099999999996</v>
      </c>
      <c r="I1637">
        <v>0.29607600000000001</v>
      </c>
      <c r="J1637">
        <v>1</v>
      </c>
      <c r="K1637">
        <v>1264635</v>
      </c>
    </row>
    <row r="1638" spans="1:11" x14ac:dyDescent="0.25">
      <c r="A1638" t="s">
        <v>198</v>
      </c>
      <c r="B1638">
        <v>1942.6</v>
      </c>
      <c r="C1638">
        <v>1926.14</v>
      </c>
      <c r="D1638">
        <v>1865.11</v>
      </c>
      <c r="E1638">
        <v>1842.19</v>
      </c>
      <c r="F1638">
        <v>521.07000000000005</v>
      </c>
      <c r="G1638">
        <v>0</v>
      </c>
      <c r="H1638">
        <v>521.07000000000005</v>
      </c>
      <c r="I1638">
        <v>0.29607600000000001</v>
      </c>
      <c r="J1638">
        <v>1</v>
      </c>
      <c r="K1638">
        <v>1264635</v>
      </c>
    </row>
    <row r="1639" spans="1:11" x14ac:dyDescent="0.25">
      <c r="A1639" t="s">
        <v>198</v>
      </c>
      <c r="B1639">
        <v>1945.64</v>
      </c>
      <c r="C1639">
        <v>1928.93</v>
      </c>
      <c r="D1639">
        <v>1867.71</v>
      </c>
      <c r="E1639">
        <v>1844.81</v>
      </c>
      <c r="F1639">
        <v>523.15300000000002</v>
      </c>
      <c r="G1639">
        <v>0</v>
      </c>
      <c r="H1639">
        <v>523.15300000000002</v>
      </c>
      <c r="I1639">
        <v>0.29607600000000001</v>
      </c>
      <c r="J1639">
        <v>1</v>
      </c>
      <c r="K1639">
        <v>1264635</v>
      </c>
    </row>
    <row r="1640" spans="1:11" x14ac:dyDescent="0.25">
      <c r="A1640" t="s">
        <v>198</v>
      </c>
      <c r="B1640">
        <v>1943.34</v>
      </c>
      <c r="C1640">
        <v>1926.85</v>
      </c>
      <c r="D1640">
        <v>1865.98</v>
      </c>
      <c r="E1640">
        <v>1843.03</v>
      </c>
      <c r="F1640">
        <v>521.08199999999999</v>
      </c>
      <c r="G1640">
        <v>0</v>
      </c>
      <c r="H1640">
        <v>521.08199999999999</v>
      </c>
      <c r="I1640">
        <v>0.29607600000000001</v>
      </c>
      <c r="J1640">
        <v>1</v>
      </c>
      <c r="K1640">
        <v>1264635</v>
      </c>
    </row>
    <row r="1641" spans="1:11" x14ac:dyDescent="0.25">
      <c r="A1641" t="s">
        <v>198</v>
      </c>
      <c r="B1641">
        <v>1943.64</v>
      </c>
      <c r="C1641">
        <v>1927.03</v>
      </c>
      <c r="D1641">
        <v>1866.15</v>
      </c>
      <c r="E1641">
        <v>1843.2</v>
      </c>
      <c r="F1641">
        <v>521.52499999999998</v>
      </c>
      <c r="G1641">
        <v>0</v>
      </c>
      <c r="H1641">
        <v>521.52499999999998</v>
      </c>
      <c r="I1641">
        <v>0.29607600000000001</v>
      </c>
      <c r="J1641">
        <v>1</v>
      </c>
      <c r="K1641">
        <v>1264635</v>
      </c>
    </row>
    <row r="1642" spans="1:11" x14ac:dyDescent="0.25">
      <c r="A1642" t="s">
        <v>198</v>
      </c>
      <c r="B1642">
        <v>1942.76</v>
      </c>
      <c r="C1642">
        <v>1926.28</v>
      </c>
      <c r="D1642">
        <v>1865.21</v>
      </c>
      <c r="E1642">
        <v>1842.25</v>
      </c>
      <c r="F1642">
        <v>520.50900000000001</v>
      </c>
      <c r="G1642">
        <v>0</v>
      </c>
      <c r="H1642">
        <v>520.50900000000001</v>
      </c>
      <c r="I1642">
        <v>0.29607600000000001</v>
      </c>
      <c r="J1642">
        <v>1</v>
      </c>
      <c r="K1642">
        <v>1264635</v>
      </c>
    </row>
    <row r="1643" spans="1:11" x14ac:dyDescent="0.25">
      <c r="A1643" t="s">
        <v>198</v>
      </c>
      <c r="B1643">
        <v>1947.9</v>
      </c>
      <c r="C1643">
        <v>1930.98</v>
      </c>
      <c r="D1643">
        <v>1869.94</v>
      </c>
      <c r="E1643">
        <v>1846.99</v>
      </c>
      <c r="F1643">
        <v>525.322</v>
      </c>
      <c r="G1643">
        <v>0</v>
      </c>
      <c r="H1643">
        <v>525.322</v>
      </c>
      <c r="I1643">
        <v>0.29607600000000001</v>
      </c>
      <c r="J1643">
        <v>1</v>
      </c>
      <c r="K1643">
        <v>1264635</v>
      </c>
    </row>
    <row r="1644" spans="1:11" x14ac:dyDescent="0.25">
      <c r="A1644" t="s">
        <v>198</v>
      </c>
      <c r="B1644">
        <v>1946.74</v>
      </c>
      <c r="C1644">
        <v>1930.34</v>
      </c>
      <c r="D1644">
        <v>1869.47</v>
      </c>
      <c r="E1644">
        <v>1846.55</v>
      </c>
      <c r="F1644">
        <v>524.678</v>
      </c>
      <c r="G1644">
        <v>0</v>
      </c>
      <c r="H1644">
        <v>524.678</v>
      </c>
      <c r="I1644">
        <v>0.29607600000000001</v>
      </c>
      <c r="J1644">
        <v>1</v>
      </c>
      <c r="K1644">
        <v>1264635</v>
      </c>
    </row>
    <row r="1645" spans="1:11" x14ac:dyDescent="0.25">
      <c r="A1645" t="s">
        <v>198</v>
      </c>
      <c r="B1645">
        <v>1944.88</v>
      </c>
      <c r="C1645">
        <v>1928.24</v>
      </c>
      <c r="D1645">
        <v>1867.17</v>
      </c>
      <c r="E1645">
        <v>1844.23</v>
      </c>
      <c r="F1645">
        <v>522.20100000000002</v>
      </c>
      <c r="G1645">
        <v>0</v>
      </c>
      <c r="H1645">
        <v>522.20100000000002</v>
      </c>
      <c r="I1645">
        <v>0.29607600000000001</v>
      </c>
      <c r="J1645">
        <v>1</v>
      </c>
      <c r="K1645">
        <v>1264635</v>
      </c>
    </row>
    <row r="1646" spans="1:11" x14ac:dyDescent="0.25">
      <c r="A1646" t="s">
        <v>198</v>
      </c>
      <c r="B1646">
        <v>1946.64</v>
      </c>
      <c r="C1646">
        <v>1930.15</v>
      </c>
      <c r="D1646">
        <v>1869.53</v>
      </c>
      <c r="E1646">
        <v>1846.63</v>
      </c>
      <c r="F1646">
        <v>524.82899999999995</v>
      </c>
      <c r="G1646">
        <v>0</v>
      </c>
      <c r="H1646">
        <v>524.82899999999995</v>
      </c>
      <c r="I1646">
        <v>0.29607600000000001</v>
      </c>
      <c r="J1646">
        <v>1</v>
      </c>
      <c r="K1646">
        <v>1264635</v>
      </c>
    </row>
    <row r="1647" spans="1:11" x14ac:dyDescent="0.25">
      <c r="A1647" t="s">
        <v>198</v>
      </c>
      <c r="B1647">
        <v>1942.06</v>
      </c>
      <c r="C1647">
        <v>1925.41</v>
      </c>
      <c r="D1647">
        <v>1864.78</v>
      </c>
      <c r="E1647">
        <v>1841.88</v>
      </c>
      <c r="F1647">
        <v>520.25400000000002</v>
      </c>
      <c r="G1647">
        <v>0</v>
      </c>
      <c r="H1647">
        <v>520.25400000000002</v>
      </c>
      <c r="I1647">
        <v>0.29607600000000001</v>
      </c>
      <c r="J1647">
        <v>1</v>
      </c>
      <c r="K1647">
        <v>1264635</v>
      </c>
    </row>
    <row r="1648" spans="1:11" x14ac:dyDescent="0.25">
      <c r="A1648" t="s">
        <v>198</v>
      </c>
      <c r="B1648">
        <v>1947.63</v>
      </c>
      <c r="C1648">
        <v>1931.03</v>
      </c>
      <c r="D1648">
        <v>1870.13</v>
      </c>
      <c r="E1648">
        <v>1847.14</v>
      </c>
      <c r="F1648">
        <v>525.31299999999999</v>
      </c>
      <c r="G1648">
        <v>0</v>
      </c>
      <c r="H1648">
        <v>525.31299999999999</v>
      </c>
      <c r="I1648">
        <v>0.29607600000000001</v>
      </c>
      <c r="J1648">
        <v>1</v>
      </c>
      <c r="K1648">
        <v>1264635</v>
      </c>
    </row>
    <row r="1649" spans="1:11" x14ac:dyDescent="0.25">
      <c r="A1649" t="s">
        <v>198</v>
      </c>
      <c r="B1649">
        <v>1943</v>
      </c>
      <c r="C1649">
        <v>1926.33</v>
      </c>
      <c r="D1649">
        <v>1865.63</v>
      </c>
      <c r="E1649">
        <v>1842.69</v>
      </c>
      <c r="F1649">
        <v>521.60900000000004</v>
      </c>
      <c r="G1649">
        <v>0</v>
      </c>
      <c r="H1649">
        <v>521.60900000000004</v>
      </c>
      <c r="I1649">
        <v>0.29607600000000001</v>
      </c>
      <c r="J1649">
        <v>1</v>
      </c>
      <c r="K1649">
        <v>1264635</v>
      </c>
    </row>
    <row r="1650" spans="1:11" x14ac:dyDescent="0.25">
      <c r="A1650" t="s">
        <v>198</v>
      </c>
      <c r="B1650">
        <v>1942.55</v>
      </c>
      <c r="C1650">
        <v>1926.08</v>
      </c>
      <c r="D1650">
        <v>1865.44</v>
      </c>
      <c r="E1650">
        <v>1842.5</v>
      </c>
      <c r="F1650">
        <v>521.48599999999999</v>
      </c>
      <c r="G1650">
        <v>0</v>
      </c>
      <c r="H1650">
        <v>521.48599999999999</v>
      </c>
      <c r="I1650">
        <v>0.29607600000000001</v>
      </c>
      <c r="J1650">
        <v>1</v>
      </c>
      <c r="K1650">
        <v>1264635</v>
      </c>
    </row>
    <row r="1651" spans="1:11" x14ac:dyDescent="0.25">
      <c r="A1651" t="s">
        <v>198</v>
      </c>
      <c r="B1651">
        <v>1943.33</v>
      </c>
      <c r="C1651">
        <v>1926.86</v>
      </c>
      <c r="D1651">
        <v>1866.18</v>
      </c>
      <c r="E1651">
        <v>1843.24</v>
      </c>
      <c r="F1651">
        <v>521.74900000000002</v>
      </c>
      <c r="G1651">
        <v>0</v>
      </c>
      <c r="H1651">
        <v>521.74900000000002</v>
      </c>
      <c r="I1651">
        <v>0.29607600000000001</v>
      </c>
      <c r="J1651">
        <v>1</v>
      </c>
      <c r="K1651">
        <v>1264635</v>
      </c>
    </row>
    <row r="1652" spans="1:11" x14ac:dyDescent="0.25">
      <c r="A1652" t="s">
        <v>198</v>
      </c>
      <c r="B1652">
        <v>1946.03</v>
      </c>
      <c r="C1652">
        <v>1929.58</v>
      </c>
      <c r="D1652">
        <v>1868.86</v>
      </c>
      <c r="E1652">
        <v>1845.94</v>
      </c>
      <c r="F1652">
        <v>524.47400000000005</v>
      </c>
      <c r="G1652">
        <v>0</v>
      </c>
      <c r="H1652">
        <v>524.47400000000005</v>
      </c>
      <c r="I1652">
        <v>0.29607600000000001</v>
      </c>
      <c r="J1652">
        <v>1</v>
      </c>
      <c r="K1652">
        <v>1264635</v>
      </c>
    </row>
    <row r="1653" spans="1:11" x14ac:dyDescent="0.25">
      <c r="A1653" t="s">
        <v>198</v>
      </c>
      <c r="B1653">
        <v>1944.33</v>
      </c>
      <c r="C1653">
        <v>1927.76</v>
      </c>
      <c r="D1653">
        <v>1867.26</v>
      </c>
      <c r="E1653">
        <v>1844.33</v>
      </c>
      <c r="F1653">
        <v>523.34900000000005</v>
      </c>
      <c r="G1653">
        <v>0</v>
      </c>
      <c r="H1653">
        <v>523.34900000000005</v>
      </c>
      <c r="I1653">
        <v>0.29607600000000001</v>
      </c>
      <c r="J1653">
        <v>1</v>
      </c>
      <c r="K1653">
        <v>1264635</v>
      </c>
    </row>
    <row r="1654" spans="1:11" x14ac:dyDescent="0.25">
      <c r="A1654" t="s">
        <v>198</v>
      </c>
      <c r="B1654">
        <v>1944.23</v>
      </c>
      <c r="C1654">
        <v>1927.82</v>
      </c>
      <c r="D1654">
        <v>1867.22</v>
      </c>
      <c r="E1654">
        <v>1844.29</v>
      </c>
      <c r="F1654">
        <v>523.63699999999994</v>
      </c>
      <c r="G1654">
        <v>0</v>
      </c>
      <c r="H1654">
        <v>523.63699999999994</v>
      </c>
      <c r="I1654">
        <v>0.29607600000000001</v>
      </c>
      <c r="J1654">
        <v>1</v>
      </c>
      <c r="K1654">
        <v>1264635</v>
      </c>
    </row>
    <row r="1655" spans="1:11" x14ac:dyDescent="0.25">
      <c r="A1655" t="s">
        <v>198</v>
      </c>
      <c r="B1655">
        <v>1942.97</v>
      </c>
      <c r="C1655">
        <v>1926.45</v>
      </c>
      <c r="D1655">
        <v>1865.77</v>
      </c>
      <c r="E1655">
        <v>1842.83</v>
      </c>
      <c r="F1655">
        <v>521.73199999999997</v>
      </c>
      <c r="G1655">
        <v>0</v>
      </c>
      <c r="H1655">
        <v>521.73199999999997</v>
      </c>
      <c r="I1655">
        <v>0.29607600000000001</v>
      </c>
      <c r="J1655">
        <v>1</v>
      </c>
      <c r="K1655">
        <v>1264635</v>
      </c>
    </row>
    <row r="1656" spans="1:11" x14ac:dyDescent="0.25">
      <c r="A1656" t="s">
        <v>198</v>
      </c>
      <c r="B1656">
        <v>1946.98</v>
      </c>
      <c r="C1656">
        <v>1930.46</v>
      </c>
      <c r="D1656">
        <v>1869.69</v>
      </c>
      <c r="E1656">
        <v>1846.74</v>
      </c>
      <c r="F1656">
        <v>524.75199999999995</v>
      </c>
      <c r="G1656">
        <v>0</v>
      </c>
      <c r="H1656">
        <v>524.75199999999995</v>
      </c>
      <c r="I1656">
        <v>0.29607600000000001</v>
      </c>
      <c r="J1656">
        <v>1</v>
      </c>
      <c r="K1656">
        <v>1264635</v>
      </c>
    </row>
    <row r="1657" spans="1:11" x14ac:dyDescent="0.25">
      <c r="A1657" t="s">
        <v>198</v>
      </c>
      <c r="B1657">
        <v>1946.66</v>
      </c>
      <c r="C1657">
        <v>1930.15</v>
      </c>
      <c r="D1657">
        <v>1869.35</v>
      </c>
      <c r="E1657">
        <v>1846.36</v>
      </c>
      <c r="F1657">
        <v>524.83100000000002</v>
      </c>
      <c r="G1657">
        <v>0</v>
      </c>
      <c r="H1657">
        <v>524.83100000000002</v>
      </c>
      <c r="I1657">
        <v>0.29607600000000001</v>
      </c>
      <c r="J1657">
        <v>1</v>
      </c>
      <c r="K1657">
        <v>1264635</v>
      </c>
    </row>
    <row r="1658" spans="1:11" x14ac:dyDescent="0.25">
      <c r="A1658" t="s">
        <v>198</v>
      </c>
      <c r="B1658">
        <v>1947.57</v>
      </c>
      <c r="C1658">
        <v>1931.09</v>
      </c>
      <c r="D1658">
        <v>1870.32</v>
      </c>
      <c r="E1658">
        <v>1847.38</v>
      </c>
      <c r="F1658">
        <v>525.97799999999995</v>
      </c>
      <c r="G1658">
        <v>0</v>
      </c>
      <c r="H1658">
        <v>525.97799999999995</v>
      </c>
      <c r="I1658">
        <v>0.29607600000000001</v>
      </c>
      <c r="J1658">
        <v>1</v>
      </c>
      <c r="K1658">
        <v>1264635</v>
      </c>
    </row>
    <row r="1659" spans="1:11" x14ac:dyDescent="0.25">
      <c r="A1659" t="s">
        <v>198</v>
      </c>
      <c r="B1659">
        <v>1945.02</v>
      </c>
      <c r="C1659">
        <v>1928.55</v>
      </c>
      <c r="D1659">
        <v>1867.81</v>
      </c>
      <c r="E1659">
        <v>1844.87</v>
      </c>
      <c r="F1659">
        <v>522.90099999999995</v>
      </c>
      <c r="G1659">
        <v>0</v>
      </c>
      <c r="H1659">
        <v>522.90099999999995</v>
      </c>
      <c r="I1659">
        <v>0.29607600000000001</v>
      </c>
      <c r="J1659">
        <v>1</v>
      </c>
      <c r="K1659">
        <v>1264635</v>
      </c>
    </row>
    <row r="1660" spans="1:11" x14ac:dyDescent="0.25">
      <c r="A1660" t="s">
        <v>198</v>
      </c>
      <c r="B1660">
        <v>1947.51</v>
      </c>
      <c r="C1660">
        <v>1930.92</v>
      </c>
      <c r="D1660">
        <v>1870.31</v>
      </c>
      <c r="E1660">
        <v>1847.31</v>
      </c>
      <c r="F1660">
        <v>525.09</v>
      </c>
      <c r="G1660">
        <v>0</v>
      </c>
      <c r="H1660">
        <v>525.09</v>
      </c>
      <c r="I1660">
        <v>0.29607600000000001</v>
      </c>
      <c r="J1660">
        <v>1</v>
      </c>
      <c r="K1660">
        <v>1264635</v>
      </c>
    </row>
    <row r="1661" spans="1:11" x14ac:dyDescent="0.25">
      <c r="A1661" t="s">
        <v>198</v>
      </c>
      <c r="B1661">
        <v>1945.58</v>
      </c>
      <c r="C1661">
        <v>1929.01</v>
      </c>
      <c r="D1661">
        <v>1867.97</v>
      </c>
      <c r="E1661">
        <v>1844.99</v>
      </c>
      <c r="F1661">
        <v>523.45100000000002</v>
      </c>
      <c r="G1661">
        <v>0</v>
      </c>
      <c r="H1661">
        <v>523.45100000000002</v>
      </c>
      <c r="I1661">
        <v>0.29607600000000001</v>
      </c>
      <c r="J1661">
        <v>1</v>
      </c>
      <c r="K1661">
        <v>1264635</v>
      </c>
    </row>
    <row r="1662" spans="1:11" x14ac:dyDescent="0.25">
      <c r="A1662" t="s">
        <v>198</v>
      </c>
      <c r="B1662">
        <v>1943.61</v>
      </c>
      <c r="C1662">
        <v>1926.95</v>
      </c>
      <c r="D1662">
        <v>1866</v>
      </c>
      <c r="E1662">
        <v>1843.04</v>
      </c>
      <c r="F1662">
        <v>521.64099999999996</v>
      </c>
      <c r="G1662">
        <v>0</v>
      </c>
      <c r="H1662">
        <v>521.64099999999996</v>
      </c>
      <c r="I1662">
        <v>0.29607600000000001</v>
      </c>
      <c r="J1662">
        <v>1</v>
      </c>
      <c r="K1662">
        <v>1264635</v>
      </c>
    </row>
    <row r="1663" spans="1:11" x14ac:dyDescent="0.25">
      <c r="A1663" t="s">
        <v>198</v>
      </c>
      <c r="B1663">
        <v>1944.38</v>
      </c>
      <c r="C1663">
        <v>1927.67</v>
      </c>
      <c r="D1663">
        <v>1866.57</v>
      </c>
      <c r="E1663">
        <v>1843.62</v>
      </c>
      <c r="F1663">
        <v>522.11699999999996</v>
      </c>
      <c r="G1663">
        <v>0</v>
      </c>
      <c r="H1663">
        <v>522.11699999999996</v>
      </c>
      <c r="I1663">
        <v>0.29607600000000001</v>
      </c>
      <c r="J1663">
        <v>1</v>
      </c>
      <c r="K1663">
        <v>1264635</v>
      </c>
    </row>
    <row r="1664" spans="1:11" x14ac:dyDescent="0.25">
      <c r="A1664" t="s">
        <v>198</v>
      </c>
      <c r="B1664">
        <v>1942.22</v>
      </c>
      <c r="C1664">
        <v>1925.44</v>
      </c>
      <c r="D1664">
        <v>1864.75</v>
      </c>
      <c r="E1664">
        <v>1841.79</v>
      </c>
      <c r="F1664">
        <v>520.19899999999996</v>
      </c>
      <c r="G1664">
        <v>0</v>
      </c>
      <c r="H1664">
        <v>520.19899999999996</v>
      </c>
      <c r="I1664">
        <v>0.29607600000000001</v>
      </c>
      <c r="J1664">
        <v>1</v>
      </c>
      <c r="K1664">
        <v>1264635</v>
      </c>
    </row>
    <row r="1665" spans="1:25" x14ac:dyDescent="0.25">
      <c r="A1665" t="s">
        <v>198</v>
      </c>
      <c r="B1665">
        <v>1947.92</v>
      </c>
      <c r="C1665">
        <v>1931.33</v>
      </c>
      <c r="D1665">
        <v>1870.51</v>
      </c>
      <c r="E1665">
        <v>1847.55</v>
      </c>
      <c r="F1665">
        <v>525.74099999999999</v>
      </c>
      <c r="G1665">
        <v>0</v>
      </c>
      <c r="H1665">
        <v>525.74099999999999</v>
      </c>
      <c r="I1665">
        <v>0.29607600000000001</v>
      </c>
      <c r="J1665">
        <v>1</v>
      </c>
      <c r="K1665">
        <v>1264635</v>
      </c>
    </row>
    <row r="1666" spans="1:25" x14ac:dyDescent="0.25">
      <c r="A1666" t="s">
        <v>198</v>
      </c>
      <c r="B1666">
        <v>1946.15</v>
      </c>
      <c r="C1666">
        <v>1929.51</v>
      </c>
      <c r="D1666">
        <v>1868.78</v>
      </c>
      <c r="E1666">
        <v>1845.87</v>
      </c>
      <c r="F1666">
        <v>523.90300000000002</v>
      </c>
      <c r="G1666">
        <v>0</v>
      </c>
      <c r="H1666">
        <v>523.90300000000002</v>
      </c>
      <c r="I1666">
        <v>0.29607600000000001</v>
      </c>
      <c r="J1666">
        <v>1</v>
      </c>
      <c r="K1666">
        <v>1264635</v>
      </c>
    </row>
    <row r="1667" spans="1:25" x14ac:dyDescent="0.25">
      <c r="A1667" t="s">
        <v>198</v>
      </c>
      <c r="B1667">
        <v>1949.13</v>
      </c>
      <c r="C1667">
        <v>1932.57</v>
      </c>
      <c r="D1667">
        <v>1871.64</v>
      </c>
      <c r="E1667">
        <v>1848.76</v>
      </c>
      <c r="F1667">
        <v>526.88</v>
      </c>
      <c r="G1667">
        <v>0</v>
      </c>
      <c r="H1667">
        <v>526.88</v>
      </c>
      <c r="I1667">
        <v>0.29607600000000001</v>
      </c>
      <c r="J1667">
        <v>1</v>
      </c>
      <c r="K1667">
        <v>1264635</v>
      </c>
    </row>
    <row r="1668" spans="1:25" x14ac:dyDescent="0.25">
      <c r="A1668" t="s">
        <v>198</v>
      </c>
      <c r="B1668">
        <v>1944.08</v>
      </c>
      <c r="C1668">
        <v>1927.39</v>
      </c>
      <c r="D1668">
        <v>1866.51</v>
      </c>
      <c r="E1668">
        <v>1843.6</v>
      </c>
      <c r="F1668">
        <v>521.95600000000002</v>
      </c>
      <c r="G1668">
        <v>0</v>
      </c>
      <c r="H1668">
        <v>521.95600000000002</v>
      </c>
      <c r="I1668">
        <v>0.29607600000000001</v>
      </c>
      <c r="J1668">
        <v>1</v>
      </c>
      <c r="K1668">
        <v>1264635</v>
      </c>
    </row>
    <row r="1669" spans="1:25" x14ac:dyDescent="0.25">
      <c r="A1669" t="s">
        <v>198</v>
      </c>
      <c r="B1669">
        <v>1947.27</v>
      </c>
      <c r="C1669">
        <v>1930.64</v>
      </c>
      <c r="D1669">
        <v>1869.64</v>
      </c>
      <c r="E1669">
        <v>1846.74</v>
      </c>
      <c r="F1669">
        <v>524.73199999999997</v>
      </c>
      <c r="G1669">
        <v>0</v>
      </c>
      <c r="H1669">
        <v>524.73199999999997</v>
      </c>
      <c r="I1669">
        <v>0.29607600000000001</v>
      </c>
      <c r="J1669">
        <v>1</v>
      </c>
      <c r="K1669">
        <v>1264635</v>
      </c>
    </row>
    <row r="1670" spans="1:25" x14ac:dyDescent="0.25">
      <c r="A1670" t="s">
        <v>198</v>
      </c>
      <c r="B1670">
        <v>1946.75</v>
      </c>
      <c r="C1670">
        <v>1930.02</v>
      </c>
      <c r="D1670">
        <v>1869.34</v>
      </c>
      <c r="E1670">
        <v>1846.44</v>
      </c>
      <c r="F1670">
        <v>524.75599999999997</v>
      </c>
      <c r="G1670">
        <v>0</v>
      </c>
      <c r="H1670">
        <v>524.75599999999997</v>
      </c>
      <c r="I1670">
        <v>0.29607600000000001</v>
      </c>
      <c r="J1670">
        <v>1</v>
      </c>
      <c r="K1670">
        <v>1264635</v>
      </c>
    </row>
    <row r="1671" spans="1:25" x14ac:dyDescent="0.25">
      <c r="A1671" t="s">
        <v>198</v>
      </c>
      <c r="B1671">
        <v>1943.97</v>
      </c>
      <c r="C1671">
        <v>1927.35</v>
      </c>
      <c r="D1671">
        <v>1866.58</v>
      </c>
      <c r="E1671">
        <v>1843.68</v>
      </c>
      <c r="F1671">
        <v>522.11</v>
      </c>
      <c r="G1671">
        <v>0</v>
      </c>
      <c r="H1671">
        <v>522.11</v>
      </c>
      <c r="I1671">
        <v>0.29607600000000001</v>
      </c>
      <c r="J1671">
        <v>1</v>
      </c>
      <c r="K1671">
        <v>1264635</v>
      </c>
    </row>
    <row r="1672" spans="1:25" x14ac:dyDescent="0.25">
      <c r="A1672" t="s">
        <v>198</v>
      </c>
      <c r="B1672">
        <v>1942.6</v>
      </c>
      <c r="C1672">
        <v>1925.89</v>
      </c>
      <c r="D1672">
        <v>1865.14</v>
      </c>
      <c r="E1672">
        <v>1842.21</v>
      </c>
      <c r="F1672">
        <v>520.83299999999997</v>
      </c>
      <c r="G1672">
        <v>0</v>
      </c>
      <c r="H1672">
        <v>520.83299999999997</v>
      </c>
      <c r="I1672">
        <v>0.29525600000000002</v>
      </c>
      <c r="J1672">
        <v>1</v>
      </c>
      <c r="K1672">
        <v>1264635</v>
      </c>
    </row>
    <row r="1673" spans="1:25" x14ac:dyDescent="0.25">
      <c r="A1673" t="s">
        <v>198</v>
      </c>
      <c r="B1673">
        <v>1948.23</v>
      </c>
      <c r="C1673">
        <v>1931.68</v>
      </c>
      <c r="D1673">
        <v>1870.96</v>
      </c>
      <c r="E1673">
        <v>1848.04</v>
      </c>
      <c r="F1673">
        <v>526.52599999999995</v>
      </c>
      <c r="G1673">
        <v>0</v>
      </c>
      <c r="H1673">
        <v>526.52599999999995</v>
      </c>
      <c r="I1673">
        <v>0.29607600000000001</v>
      </c>
      <c r="J1673">
        <v>1</v>
      </c>
      <c r="K1673">
        <v>1264635</v>
      </c>
    </row>
    <row r="1674" spans="1:25" x14ac:dyDescent="0.25">
      <c r="A1674" t="s">
        <v>198</v>
      </c>
      <c r="B1674">
        <v>1946.73</v>
      </c>
      <c r="C1674">
        <v>1930.01</v>
      </c>
      <c r="D1674">
        <v>1869.35</v>
      </c>
      <c r="E1674">
        <v>1846.42</v>
      </c>
      <c r="F1674">
        <v>524.84500000000003</v>
      </c>
      <c r="G1674">
        <v>0</v>
      </c>
      <c r="H1674">
        <v>524.84500000000003</v>
      </c>
      <c r="I1674">
        <v>0.29607600000000001</v>
      </c>
      <c r="J1674">
        <v>1</v>
      </c>
      <c r="K1674">
        <v>1264635</v>
      </c>
    </row>
    <row r="1675" spans="1:25" x14ac:dyDescent="0.25">
      <c r="A1675" t="s">
        <v>198</v>
      </c>
      <c r="B1675">
        <v>1942.49</v>
      </c>
      <c r="C1675">
        <v>1925.95</v>
      </c>
      <c r="D1675">
        <v>1864.97</v>
      </c>
      <c r="E1675">
        <v>1842.06</v>
      </c>
      <c r="F1675">
        <v>520.88499999999999</v>
      </c>
      <c r="G1675">
        <v>0</v>
      </c>
      <c r="H1675">
        <v>520.88499999999999</v>
      </c>
      <c r="I1675">
        <v>0.29607600000000001</v>
      </c>
      <c r="J1675">
        <v>1</v>
      </c>
      <c r="K1675">
        <v>1264635</v>
      </c>
    </row>
    <row r="1676" spans="1:25" x14ac:dyDescent="0.25">
      <c r="A1676" t="s">
        <v>198</v>
      </c>
      <c r="B1676">
        <v>1943.23</v>
      </c>
      <c r="C1676">
        <v>1926.59</v>
      </c>
      <c r="D1676">
        <v>1865.94</v>
      </c>
      <c r="E1676">
        <v>1842.99</v>
      </c>
      <c r="F1676">
        <v>521.928</v>
      </c>
      <c r="G1676">
        <v>0</v>
      </c>
      <c r="H1676">
        <v>521.928</v>
      </c>
      <c r="I1676">
        <v>0.29607600000000001</v>
      </c>
      <c r="J1676">
        <v>1</v>
      </c>
      <c r="K1676">
        <v>1264635</v>
      </c>
    </row>
    <row r="1677" spans="1:25" x14ac:dyDescent="0.25">
      <c r="A1677" t="s">
        <v>198</v>
      </c>
      <c r="B1677">
        <v>1945.44</v>
      </c>
      <c r="C1677">
        <v>1928.89</v>
      </c>
      <c r="D1677">
        <v>1868.26</v>
      </c>
      <c r="E1677">
        <v>1845.33</v>
      </c>
      <c r="F1677">
        <v>524.53800000000001</v>
      </c>
      <c r="G1677">
        <v>0</v>
      </c>
      <c r="H1677">
        <v>524.53800000000001</v>
      </c>
      <c r="I1677">
        <v>0.29607600000000001</v>
      </c>
      <c r="J1677">
        <v>1</v>
      </c>
      <c r="K1677">
        <v>1264635</v>
      </c>
    </row>
    <row r="1678" spans="1:25" x14ac:dyDescent="0.25">
      <c r="A1678" t="s">
        <v>198</v>
      </c>
      <c r="B1678">
        <v>1947.96</v>
      </c>
      <c r="C1678">
        <v>1931.32</v>
      </c>
      <c r="D1678">
        <v>1870.27</v>
      </c>
      <c r="E1678">
        <v>1847.37</v>
      </c>
      <c r="F1678">
        <v>525.76900000000001</v>
      </c>
      <c r="G1678">
        <v>0</v>
      </c>
      <c r="H1678">
        <v>525.76900000000001</v>
      </c>
      <c r="I1678">
        <v>0.29607600000000001</v>
      </c>
      <c r="J1678">
        <v>1</v>
      </c>
      <c r="K1678">
        <v>1264635</v>
      </c>
    </row>
    <row r="1679" spans="1:25" x14ac:dyDescent="0.25">
      <c r="A1679" t="s">
        <v>198</v>
      </c>
      <c r="B1679">
        <v>1942.99</v>
      </c>
      <c r="C1679">
        <v>1926.44</v>
      </c>
      <c r="D1679">
        <v>1865.65</v>
      </c>
      <c r="E1679">
        <v>1842.7</v>
      </c>
      <c r="F1679">
        <v>521.30799999999999</v>
      </c>
      <c r="G1679">
        <v>0</v>
      </c>
      <c r="H1679">
        <v>521.30799999999999</v>
      </c>
      <c r="I1679">
        <v>0.29607600000000001</v>
      </c>
      <c r="J1679">
        <v>1</v>
      </c>
      <c r="K1679">
        <v>1264635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198</v>
      </c>
      <c r="B1680">
        <v>1942.35</v>
      </c>
      <c r="C1680">
        <v>1925.65</v>
      </c>
      <c r="D1680">
        <v>1864.91</v>
      </c>
      <c r="E1680">
        <v>1841.99</v>
      </c>
      <c r="F1680">
        <v>520.48299999999995</v>
      </c>
      <c r="G1680">
        <v>0</v>
      </c>
      <c r="H1680">
        <v>520.48299999999995</v>
      </c>
      <c r="I1680">
        <v>0.29607600000000001</v>
      </c>
      <c r="J1680">
        <v>1</v>
      </c>
      <c r="K1680">
        <v>1264635</v>
      </c>
      <c r="R1680">
        <f>AVERAGE(B1631:B1680)</f>
        <v>1944.9498000000008</v>
      </c>
      <c r="S1680">
        <f>AVERAGE(C1631:C1680)</f>
        <v>1928.3353999999997</v>
      </c>
      <c r="U1680">
        <f>_xlfn.VAR.P(B1631:B1680)</f>
        <v>4.0437779600001047</v>
      </c>
      <c r="V1680">
        <f>_xlfn.VAR.P(C1631:C1680)</f>
        <v>4.0782128399999742</v>
      </c>
      <c r="X1680">
        <f>1.96*SQRT(U1680)/50</f>
        <v>7.8827856525815546E-2</v>
      </c>
      <c r="Y1680">
        <f>1.96*SQRT(V1680)/50</f>
        <v>7.9162775206896074E-2</v>
      </c>
    </row>
    <row r="1681" spans="1:9" x14ac:dyDescent="0.25">
      <c r="A1681" t="s">
        <v>198</v>
      </c>
      <c r="B1681">
        <v>97254.766845000006</v>
      </c>
      <c r="C1681" t="s">
        <v>37</v>
      </c>
    </row>
    <row r="1682" spans="1:9" x14ac:dyDescent="0.25">
      <c r="A1682" t="s">
        <v>199</v>
      </c>
      <c r="B1682">
        <v>1570.18</v>
      </c>
      <c r="C1682">
        <v>1553.6</v>
      </c>
      <c r="D1682">
        <v>1492.96</v>
      </c>
      <c r="E1682">
        <v>1439.16</v>
      </c>
      <c r="F1682">
        <v>994.72699999999998</v>
      </c>
      <c r="G1682">
        <v>1.1071299999999999E-2</v>
      </c>
      <c r="H1682">
        <v>0.98924999999999996</v>
      </c>
      <c r="I1682">
        <v>212458784</v>
      </c>
    </row>
    <row r="1683" spans="1:9" x14ac:dyDescent="0.25">
      <c r="A1683" t="s">
        <v>199</v>
      </c>
      <c r="B1683">
        <v>1574.75</v>
      </c>
      <c r="C1683">
        <v>1557.97</v>
      </c>
      <c r="D1683">
        <v>1497.75</v>
      </c>
      <c r="E1683">
        <v>1444.48</v>
      </c>
      <c r="F1683">
        <v>999.46199999999999</v>
      </c>
      <c r="G1683">
        <v>1.09672E-2</v>
      </c>
      <c r="H1683">
        <v>0.98101300000000002</v>
      </c>
      <c r="I1683">
        <v>212458784</v>
      </c>
    </row>
    <row r="1684" spans="1:9" x14ac:dyDescent="0.25">
      <c r="A1684" t="s">
        <v>199</v>
      </c>
      <c r="B1684">
        <v>1572.41</v>
      </c>
      <c r="C1684">
        <v>1555.76</v>
      </c>
      <c r="D1684">
        <v>1495.35</v>
      </c>
      <c r="E1684">
        <v>1441.4</v>
      </c>
      <c r="F1684">
        <v>996.43299999999999</v>
      </c>
      <c r="G1684">
        <v>1.0867699999999999E-2</v>
      </c>
      <c r="H1684">
        <v>0.98100500000000002</v>
      </c>
      <c r="I1684">
        <v>212458784</v>
      </c>
    </row>
    <row r="1685" spans="1:9" x14ac:dyDescent="0.25">
      <c r="A1685" t="s">
        <v>199</v>
      </c>
      <c r="B1685">
        <v>1573.07</v>
      </c>
      <c r="C1685">
        <v>1556.4</v>
      </c>
      <c r="D1685">
        <v>1495.95</v>
      </c>
      <c r="E1685">
        <v>1442.56</v>
      </c>
      <c r="F1685">
        <v>998.10299999999995</v>
      </c>
      <c r="G1685">
        <v>1.11068E-2</v>
      </c>
      <c r="H1685">
        <v>0.98333199999999998</v>
      </c>
      <c r="I1685">
        <v>212458784</v>
      </c>
    </row>
    <row r="1686" spans="1:9" x14ac:dyDescent="0.25">
      <c r="A1686" t="s">
        <v>199</v>
      </c>
      <c r="B1686">
        <v>1573.14</v>
      </c>
      <c r="C1686">
        <v>1556.49</v>
      </c>
      <c r="D1686">
        <v>1495.84</v>
      </c>
      <c r="E1686">
        <v>1442.08</v>
      </c>
      <c r="F1686">
        <v>997.16099999999994</v>
      </c>
      <c r="G1686">
        <v>1.08752E-2</v>
      </c>
      <c r="H1686">
        <v>0.98101099999999997</v>
      </c>
      <c r="I1686">
        <v>212458784</v>
      </c>
    </row>
    <row r="1687" spans="1:9" x14ac:dyDescent="0.25">
      <c r="A1687" t="s">
        <v>199</v>
      </c>
      <c r="B1687">
        <v>1568.41</v>
      </c>
      <c r="C1687">
        <v>1551.7</v>
      </c>
      <c r="D1687">
        <v>1491.22</v>
      </c>
      <c r="E1687">
        <v>1437.93</v>
      </c>
      <c r="F1687">
        <v>992.78599999999994</v>
      </c>
      <c r="G1687">
        <v>1.08638E-2</v>
      </c>
      <c r="H1687">
        <v>0.98101899999999997</v>
      </c>
      <c r="I1687">
        <v>212458784</v>
      </c>
    </row>
    <row r="1688" spans="1:9" x14ac:dyDescent="0.25">
      <c r="A1688" t="s">
        <v>199</v>
      </c>
      <c r="B1688">
        <v>1549.9</v>
      </c>
      <c r="C1688">
        <v>1532.81</v>
      </c>
      <c r="D1688">
        <v>1496.95</v>
      </c>
      <c r="E1688">
        <v>1443.43</v>
      </c>
      <c r="F1688">
        <v>998.73099999999999</v>
      </c>
      <c r="G1688">
        <v>1.09041E-2</v>
      </c>
      <c r="H1688">
        <v>0.98100699999999996</v>
      </c>
      <c r="I1688">
        <v>212458784</v>
      </c>
    </row>
    <row r="1689" spans="1:9" x14ac:dyDescent="0.25">
      <c r="A1689" t="s">
        <v>199</v>
      </c>
      <c r="B1689">
        <v>1549.39</v>
      </c>
      <c r="C1689">
        <v>1532.62</v>
      </c>
      <c r="D1689">
        <v>1496.94</v>
      </c>
      <c r="E1689">
        <v>1443.79</v>
      </c>
      <c r="F1689">
        <v>999.37300000000005</v>
      </c>
      <c r="G1689">
        <v>1.1152199999999999E-2</v>
      </c>
      <c r="H1689">
        <v>0.98101799999999995</v>
      </c>
      <c r="I1689">
        <v>212458784</v>
      </c>
    </row>
    <row r="1690" spans="1:9" x14ac:dyDescent="0.25">
      <c r="A1690" t="s">
        <v>199</v>
      </c>
      <c r="B1690">
        <v>1549.37</v>
      </c>
      <c r="C1690">
        <v>1532.9</v>
      </c>
      <c r="D1690">
        <v>1497</v>
      </c>
      <c r="E1690">
        <v>1443.54</v>
      </c>
      <c r="F1690">
        <v>998.77700000000004</v>
      </c>
      <c r="G1690">
        <v>1.21259E-2</v>
      </c>
      <c r="H1690">
        <v>0.98101899999999997</v>
      </c>
      <c r="I1690">
        <v>212458784</v>
      </c>
    </row>
    <row r="1691" spans="1:9" x14ac:dyDescent="0.25">
      <c r="A1691" t="s">
        <v>199</v>
      </c>
      <c r="B1691">
        <v>1552.83</v>
      </c>
      <c r="C1691">
        <v>1535.83</v>
      </c>
      <c r="D1691">
        <v>1499.84</v>
      </c>
      <c r="E1691">
        <v>1446.91</v>
      </c>
      <c r="F1691">
        <v>1002.01</v>
      </c>
      <c r="G1691">
        <v>1.09E-2</v>
      </c>
      <c r="H1691">
        <v>0.98098700000000005</v>
      </c>
      <c r="I1691">
        <v>212458784</v>
      </c>
    </row>
    <row r="1692" spans="1:9" x14ac:dyDescent="0.25">
      <c r="A1692" t="s">
        <v>199</v>
      </c>
      <c r="B1692">
        <v>1548.97</v>
      </c>
      <c r="C1692">
        <v>1532.35</v>
      </c>
      <c r="D1692">
        <v>1496.4</v>
      </c>
      <c r="E1692">
        <v>1442.75</v>
      </c>
      <c r="F1692">
        <v>997.86500000000001</v>
      </c>
      <c r="G1692">
        <v>1.08571E-2</v>
      </c>
      <c r="H1692">
        <v>0.98092699999999999</v>
      </c>
      <c r="I1692">
        <v>212458784</v>
      </c>
    </row>
    <row r="1693" spans="1:9" x14ac:dyDescent="0.25">
      <c r="A1693" t="s">
        <v>199</v>
      </c>
      <c r="B1693">
        <v>1545.87</v>
      </c>
      <c r="C1693">
        <v>1529.32</v>
      </c>
      <c r="D1693">
        <v>1493.41</v>
      </c>
      <c r="E1693">
        <v>1440.36</v>
      </c>
      <c r="F1693">
        <v>996.24599999999998</v>
      </c>
      <c r="G1693">
        <v>1.08942E-2</v>
      </c>
      <c r="H1693">
        <v>0.98101899999999997</v>
      </c>
      <c r="I1693">
        <v>212458784</v>
      </c>
    </row>
    <row r="1694" spans="1:9" x14ac:dyDescent="0.25">
      <c r="A1694" t="s">
        <v>199</v>
      </c>
      <c r="B1694">
        <v>1552.56</v>
      </c>
      <c r="C1694">
        <v>1535.66</v>
      </c>
      <c r="D1694">
        <v>1499.72</v>
      </c>
      <c r="E1694">
        <v>1446.31</v>
      </c>
      <c r="F1694">
        <v>1001.63</v>
      </c>
      <c r="G1694">
        <v>1.19755E-2</v>
      </c>
      <c r="H1694">
        <v>0.99505100000000002</v>
      </c>
      <c r="I1694">
        <v>212458784</v>
      </c>
    </row>
    <row r="1695" spans="1:9" x14ac:dyDescent="0.25">
      <c r="A1695" t="s">
        <v>199</v>
      </c>
      <c r="B1695">
        <v>1548.05</v>
      </c>
      <c r="C1695">
        <v>1531.37</v>
      </c>
      <c r="D1695">
        <v>1495.21</v>
      </c>
      <c r="E1695">
        <v>1442.26</v>
      </c>
      <c r="F1695">
        <v>997.34400000000005</v>
      </c>
      <c r="G1695">
        <v>1.12347E-2</v>
      </c>
      <c r="H1695">
        <v>0.98101099999999997</v>
      </c>
      <c r="I1695">
        <v>212458784</v>
      </c>
    </row>
    <row r="1696" spans="1:9" x14ac:dyDescent="0.25">
      <c r="A1696" t="s">
        <v>199</v>
      </c>
      <c r="B1696">
        <v>1549.35</v>
      </c>
      <c r="C1696">
        <v>1532.89</v>
      </c>
      <c r="D1696">
        <v>1496.9</v>
      </c>
      <c r="E1696">
        <v>1443.32</v>
      </c>
      <c r="F1696">
        <v>998.505</v>
      </c>
      <c r="G1696">
        <v>1.11725E-2</v>
      </c>
      <c r="H1696">
        <v>0.98101899999999997</v>
      </c>
      <c r="I1696">
        <v>212458784</v>
      </c>
    </row>
    <row r="1697" spans="1:9" x14ac:dyDescent="0.25">
      <c r="A1697" t="s">
        <v>199</v>
      </c>
      <c r="B1697">
        <v>1548.4</v>
      </c>
      <c r="C1697">
        <v>1531.4</v>
      </c>
      <c r="D1697">
        <v>1495.34</v>
      </c>
      <c r="E1697">
        <v>1442.28</v>
      </c>
      <c r="F1697">
        <v>996.846</v>
      </c>
      <c r="G1697">
        <v>1.23392E-2</v>
      </c>
      <c r="H1697">
        <v>0.98101899999999997</v>
      </c>
      <c r="I1697">
        <v>212458784</v>
      </c>
    </row>
    <row r="1698" spans="1:9" x14ac:dyDescent="0.25">
      <c r="A1698" t="s">
        <v>199</v>
      </c>
      <c r="B1698">
        <v>1548.28</v>
      </c>
      <c r="C1698">
        <v>1531.26</v>
      </c>
      <c r="D1698">
        <v>1495.18</v>
      </c>
      <c r="E1698">
        <v>1441.67</v>
      </c>
      <c r="F1698">
        <v>997.10699999999997</v>
      </c>
      <c r="G1698">
        <v>1.19095E-2</v>
      </c>
      <c r="H1698">
        <v>0.98101899999999997</v>
      </c>
      <c r="I1698">
        <v>212458784</v>
      </c>
    </row>
    <row r="1699" spans="1:9" x14ac:dyDescent="0.25">
      <c r="A1699" t="s">
        <v>199</v>
      </c>
      <c r="B1699">
        <v>1545.03</v>
      </c>
      <c r="C1699">
        <v>1527.97</v>
      </c>
      <c r="D1699">
        <v>1491.92</v>
      </c>
      <c r="E1699">
        <v>1438.98</v>
      </c>
      <c r="F1699">
        <v>994.22699999999998</v>
      </c>
      <c r="G1699">
        <v>1.0881099999999999E-2</v>
      </c>
      <c r="H1699">
        <v>0.98082100000000005</v>
      </c>
      <c r="I1699">
        <v>212458785</v>
      </c>
    </row>
    <row r="1700" spans="1:9" x14ac:dyDescent="0.25">
      <c r="A1700" t="s">
        <v>199</v>
      </c>
      <c r="B1700">
        <v>1547.13</v>
      </c>
      <c r="C1700">
        <v>1530.61</v>
      </c>
      <c r="D1700">
        <v>1494.48</v>
      </c>
      <c r="E1700">
        <v>1440.91</v>
      </c>
      <c r="F1700">
        <v>996.52700000000004</v>
      </c>
      <c r="G1700">
        <v>1.12505E-2</v>
      </c>
      <c r="H1700">
        <v>0.98061699999999996</v>
      </c>
      <c r="I1700">
        <v>212458785</v>
      </c>
    </row>
    <row r="1701" spans="1:9" x14ac:dyDescent="0.25">
      <c r="A1701" t="s">
        <v>199</v>
      </c>
      <c r="B1701">
        <v>1546.28</v>
      </c>
      <c r="C1701">
        <v>1529.16</v>
      </c>
      <c r="D1701">
        <v>1493.42</v>
      </c>
      <c r="E1701">
        <v>1440.31</v>
      </c>
      <c r="F1701">
        <v>995.97500000000002</v>
      </c>
      <c r="G1701">
        <v>2.60728E-2</v>
      </c>
      <c r="H1701">
        <v>0.98080100000000003</v>
      </c>
      <c r="I1701">
        <v>212458786</v>
      </c>
    </row>
    <row r="1702" spans="1:9" x14ac:dyDescent="0.25">
      <c r="A1702" t="s">
        <v>199</v>
      </c>
      <c r="B1702">
        <v>1548.68</v>
      </c>
      <c r="C1702">
        <v>1531.78</v>
      </c>
      <c r="D1702">
        <v>1495.76</v>
      </c>
      <c r="E1702">
        <v>1442.32</v>
      </c>
      <c r="F1702">
        <v>998.00300000000004</v>
      </c>
      <c r="G1702">
        <v>1.1436399999999999E-2</v>
      </c>
      <c r="H1702">
        <v>0.98097100000000004</v>
      </c>
      <c r="I1702">
        <v>212458786</v>
      </c>
    </row>
    <row r="1703" spans="1:9" x14ac:dyDescent="0.25">
      <c r="A1703" t="s">
        <v>199</v>
      </c>
      <c r="B1703">
        <v>1548.48</v>
      </c>
      <c r="C1703">
        <v>1531.33</v>
      </c>
      <c r="D1703">
        <v>1495.09</v>
      </c>
      <c r="E1703">
        <v>1442.07</v>
      </c>
      <c r="F1703">
        <v>997.77200000000005</v>
      </c>
      <c r="G1703">
        <v>1.3706899999999999E-2</v>
      </c>
      <c r="H1703">
        <v>0.98100600000000004</v>
      </c>
      <c r="I1703">
        <v>212458786</v>
      </c>
    </row>
    <row r="1704" spans="1:9" x14ac:dyDescent="0.25">
      <c r="A1704" t="s">
        <v>199</v>
      </c>
      <c r="B1704">
        <v>1553.85</v>
      </c>
      <c r="C1704">
        <v>1536.82</v>
      </c>
      <c r="D1704">
        <v>1500.73</v>
      </c>
      <c r="E1704">
        <v>1447.08</v>
      </c>
      <c r="F1704">
        <v>1002.17</v>
      </c>
      <c r="G1704">
        <v>1.30811E-2</v>
      </c>
      <c r="H1704">
        <v>0.99453599999999998</v>
      </c>
      <c r="I1704">
        <v>212458786</v>
      </c>
    </row>
    <row r="1705" spans="1:9" x14ac:dyDescent="0.25">
      <c r="A1705" t="s">
        <v>199</v>
      </c>
      <c r="B1705">
        <v>1549.64</v>
      </c>
      <c r="C1705">
        <v>1532.64</v>
      </c>
      <c r="D1705">
        <v>1496.7</v>
      </c>
      <c r="E1705">
        <v>1443.57</v>
      </c>
      <c r="F1705">
        <v>998.63300000000004</v>
      </c>
      <c r="G1705">
        <v>1.12037E-2</v>
      </c>
      <c r="H1705">
        <v>0.98101799999999995</v>
      </c>
      <c r="I1705">
        <v>212458786</v>
      </c>
    </row>
    <row r="1706" spans="1:9" x14ac:dyDescent="0.25">
      <c r="A1706" t="s">
        <v>199</v>
      </c>
      <c r="B1706">
        <v>1548.27</v>
      </c>
      <c r="C1706">
        <v>1531.26</v>
      </c>
      <c r="D1706">
        <v>1495.17</v>
      </c>
      <c r="E1706">
        <v>1441.79</v>
      </c>
      <c r="F1706">
        <v>997.16099999999994</v>
      </c>
      <c r="G1706">
        <v>1.0862E-2</v>
      </c>
      <c r="H1706">
        <v>0.98097400000000001</v>
      </c>
      <c r="I1706">
        <v>212458786</v>
      </c>
    </row>
    <row r="1707" spans="1:9" x14ac:dyDescent="0.25">
      <c r="A1707" t="s">
        <v>199</v>
      </c>
      <c r="B1707">
        <v>1548.64</v>
      </c>
      <c r="C1707">
        <v>1531.58</v>
      </c>
      <c r="D1707">
        <v>1495.59</v>
      </c>
      <c r="E1707">
        <v>1442.57</v>
      </c>
      <c r="F1707">
        <v>997.53</v>
      </c>
      <c r="G1707">
        <v>1.1249E-2</v>
      </c>
      <c r="H1707">
        <v>0.98098399999999997</v>
      </c>
      <c r="I1707">
        <v>212458786</v>
      </c>
    </row>
    <row r="1708" spans="1:9" x14ac:dyDescent="0.25">
      <c r="A1708" t="s">
        <v>199</v>
      </c>
      <c r="B1708">
        <v>1550.58</v>
      </c>
      <c r="C1708">
        <v>1533.73</v>
      </c>
      <c r="D1708">
        <v>1497.78</v>
      </c>
      <c r="E1708">
        <v>1444.11</v>
      </c>
      <c r="F1708">
        <v>999.37</v>
      </c>
      <c r="G1708">
        <v>1.12041E-2</v>
      </c>
      <c r="H1708">
        <v>0.98802599999999996</v>
      </c>
      <c r="I1708">
        <v>212458786</v>
      </c>
    </row>
    <row r="1709" spans="1:9" x14ac:dyDescent="0.25">
      <c r="A1709" t="s">
        <v>199</v>
      </c>
      <c r="B1709">
        <v>1548.6</v>
      </c>
      <c r="C1709">
        <v>1531.55</v>
      </c>
      <c r="D1709">
        <v>1495.46</v>
      </c>
      <c r="E1709">
        <v>1442.31</v>
      </c>
      <c r="F1709">
        <v>997.61</v>
      </c>
      <c r="G1709">
        <v>1.9148800000000001E-2</v>
      </c>
      <c r="H1709">
        <v>0.98100200000000004</v>
      </c>
      <c r="I1709">
        <v>212458786</v>
      </c>
    </row>
    <row r="1710" spans="1:9" x14ac:dyDescent="0.25">
      <c r="A1710" t="s">
        <v>199</v>
      </c>
      <c r="B1710">
        <v>1550.37</v>
      </c>
      <c r="C1710">
        <v>1533.4</v>
      </c>
      <c r="D1710">
        <v>1497.11</v>
      </c>
      <c r="E1710">
        <v>1443.68</v>
      </c>
      <c r="F1710">
        <v>999.46799999999996</v>
      </c>
      <c r="G1710">
        <v>1.1228800000000001E-2</v>
      </c>
      <c r="H1710">
        <v>0.98101899999999997</v>
      </c>
      <c r="I1710">
        <v>212458786</v>
      </c>
    </row>
    <row r="1711" spans="1:9" x14ac:dyDescent="0.25">
      <c r="A1711" t="s">
        <v>199</v>
      </c>
      <c r="B1711">
        <v>1544.96</v>
      </c>
      <c r="C1711">
        <v>1528.44</v>
      </c>
      <c r="D1711">
        <v>1492.5</v>
      </c>
      <c r="E1711">
        <v>1439.58</v>
      </c>
      <c r="F1711">
        <v>994.72199999999998</v>
      </c>
      <c r="G1711">
        <v>1.6646999999999999E-2</v>
      </c>
      <c r="H1711">
        <v>0.98101400000000005</v>
      </c>
      <c r="I1711">
        <v>212458786</v>
      </c>
    </row>
    <row r="1712" spans="1:9" x14ac:dyDescent="0.25">
      <c r="A1712" t="s">
        <v>199</v>
      </c>
      <c r="B1712">
        <v>1547.58</v>
      </c>
      <c r="C1712">
        <v>1530.75</v>
      </c>
      <c r="D1712">
        <v>1494.7</v>
      </c>
      <c r="E1712">
        <v>1441.08</v>
      </c>
      <c r="F1712">
        <v>996.89599999999996</v>
      </c>
      <c r="G1712">
        <v>1.08615E-2</v>
      </c>
      <c r="H1712">
        <v>0.99382700000000002</v>
      </c>
      <c r="I1712">
        <v>212458786</v>
      </c>
    </row>
    <row r="1713" spans="1:9" x14ac:dyDescent="0.25">
      <c r="A1713" t="s">
        <v>199</v>
      </c>
      <c r="B1713">
        <v>1547.57</v>
      </c>
      <c r="C1713">
        <v>1530.93</v>
      </c>
      <c r="D1713">
        <v>1494.99</v>
      </c>
      <c r="E1713">
        <v>1441.87</v>
      </c>
      <c r="F1713">
        <v>997.03099999999995</v>
      </c>
      <c r="G1713">
        <v>2.9037799999999999E-2</v>
      </c>
      <c r="H1713">
        <v>0.98098399999999997</v>
      </c>
      <c r="I1713">
        <v>212458787</v>
      </c>
    </row>
    <row r="1714" spans="1:9" x14ac:dyDescent="0.25">
      <c r="A1714" t="s">
        <v>199</v>
      </c>
      <c r="B1714">
        <v>1548.78</v>
      </c>
      <c r="C1714">
        <v>1531.88</v>
      </c>
      <c r="D1714">
        <v>1495.92</v>
      </c>
      <c r="E1714">
        <v>1442.47</v>
      </c>
      <c r="F1714">
        <v>998.45100000000002</v>
      </c>
      <c r="G1714">
        <v>1.08588E-2</v>
      </c>
      <c r="H1714">
        <v>0.98100299999999996</v>
      </c>
      <c r="I1714">
        <v>212458787</v>
      </c>
    </row>
    <row r="1715" spans="1:9" x14ac:dyDescent="0.25">
      <c r="A1715" t="s">
        <v>199</v>
      </c>
      <c r="B1715">
        <v>1548.49</v>
      </c>
      <c r="C1715">
        <v>1531.53</v>
      </c>
      <c r="D1715">
        <v>1495.44</v>
      </c>
      <c r="E1715">
        <v>1442.63</v>
      </c>
      <c r="F1715">
        <v>997.74800000000005</v>
      </c>
      <c r="G1715">
        <v>1.53163E-2</v>
      </c>
      <c r="H1715">
        <v>0.98100799999999999</v>
      </c>
      <c r="I1715">
        <v>212458787</v>
      </c>
    </row>
    <row r="1716" spans="1:9" x14ac:dyDescent="0.25">
      <c r="A1716" t="s">
        <v>199</v>
      </c>
      <c r="B1716">
        <v>1548.91</v>
      </c>
      <c r="C1716">
        <v>1532.39</v>
      </c>
      <c r="D1716">
        <v>1496.2</v>
      </c>
      <c r="E1716">
        <v>1442.58</v>
      </c>
      <c r="F1716">
        <v>998.06399999999996</v>
      </c>
      <c r="G1716">
        <v>1.15029E-2</v>
      </c>
      <c r="H1716">
        <v>0.98101400000000005</v>
      </c>
      <c r="I1716">
        <v>212458787</v>
      </c>
    </row>
    <row r="1717" spans="1:9" x14ac:dyDescent="0.25">
      <c r="A1717" t="s">
        <v>199</v>
      </c>
      <c r="B1717">
        <v>1549.58</v>
      </c>
      <c r="C1717">
        <v>1532.96</v>
      </c>
      <c r="D1717">
        <v>1496.91</v>
      </c>
      <c r="E1717">
        <v>1443.74</v>
      </c>
      <c r="F1717">
        <v>998.80700000000002</v>
      </c>
      <c r="G1717">
        <v>1.1972699999999999E-2</v>
      </c>
      <c r="H1717">
        <v>0.98092199999999996</v>
      </c>
      <c r="I1717">
        <v>212458787</v>
      </c>
    </row>
    <row r="1718" spans="1:9" x14ac:dyDescent="0.25">
      <c r="A1718" t="s">
        <v>199</v>
      </c>
      <c r="B1718">
        <v>1545.33</v>
      </c>
      <c r="C1718">
        <v>1528.32</v>
      </c>
      <c r="D1718">
        <v>1492.24</v>
      </c>
      <c r="E1718">
        <v>1438.82</v>
      </c>
      <c r="F1718">
        <v>994.30499999999995</v>
      </c>
      <c r="G1718">
        <v>1.08866E-2</v>
      </c>
      <c r="H1718">
        <v>0.98101899999999997</v>
      </c>
      <c r="I1718">
        <v>212458787</v>
      </c>
    </row>
    <row r="1719" spans="1:9" x14ac:dyDescent="0.25">
      <c r="A1719" t="s">
        <v>199</v>
      </c>
      <c r="B1719">
        <v>1545.99</v>
      </c>
      <c r="C1719">
        <v>1529.41</v>
      </c>
      <c r="D1719">
        <v>1493.42</v>
      </c>
      <c r="E1719">
        <v>1440.49</v>
      </c>
      <c r="F1719">
        <v>995.86400000000003</v>
      </c>
      <c r="G1719">
        <v>1.09608E-2</v>
      </c>
      <c r="H1719">
        <v>0.98098799999999997</v>
      </c>
      <c r="I1719">
        <v>212458788</v>
      </c>
    </row>
    <row r="1720" spans="1:9" x14ac:dyDescent="0.25">
      <c r="A1720" t="s">
        <v>199</v>
      </c>
      <c r="B1720">
        <v>1548.18</v>
      </c>
      <c r="C1720">
        <v>1531.69</v>
      </c>
      <c r="D1720">
        <v>1495.68</v>
      </c>
      <c r="E1720">
        <v>1442.15</v>
      </c>
      <c r="F1720">
        <v>997.12300000000005</v>
      </c>
      <c r="G1720">
        <v>1.08761E-2</v>
      </c>
      <c r="H1720">
        <v>0.98101000000000005</v>
      </c>
      <c r="I1720">
        <v>212458789</v>
      </c>
    </row>
    <row r="1721" spans="1:9" x14ac:dyDescent="0.25">
      <c r="A1721" t="s">
        <v>199</v>
      </c>
      <c r="B1721">
        <v>1548.82</v>
      </c>
      <c r="C1721">
        <v>1531.88</v>
      </c>
      <c r="D1721">
        <v>1495.75</v>
      </c>
      <c r="E1721">
        <v>1442.57</v>
      </c>
      <c r="F1721">
        <v>997.7</v>
      </c>
      <c r="G1721">
        <v>1.1576599999999999E-2</v>
      </c>
      <c r="H1721">
        <v>0.98084700000000002</v>
      </c>
      <c r="I1721">
        <v>212458789</v>
      </c>
    </row>
    <row r="1722" spans="1:9" x14ac:dyDescent="0.25">
      <c r="A1722" t="s">
        <v>199</v>
      </c>
      <c r="B1722">
        <v>1552.6</v>
      </c>
      <c r="C1722">
        <v>1536.01</v>
      </c>
      <c r="D1722">
        <v>1500.03</v>
      </c>
      <c r="E1722">
        <v>1446.53</v>
      </c>
      <c r="F1722">
        <v>1001.49</v>
      </c>
      <c r="G1722">
        <v>1.11413E-2</v>
      </c>
      <c r="H1722">
        <v>0.98101799999999995</v>
      </c>
      <c r="I1722">
        <v>212458789</v>
      </c>
    </row>
    <row r="1723" spans="1:9" x14ac:dyDescent="0.25">
      <c r="A1723" t="s">
        <v>199</v>
      </c>
      <c r="B1723">
        <v>1545.41</v>
      </c>
      <c r="C1723">
        <v>1528.36</v>
      </c>
      <c r="D1723">
        <v>1492.47</v>
      </c>
      <c r="E1723">
        <v>1439.59</v>
      </c>
      <c r="F1723">
        <v>994.86300000000006</v>
      </c>
      <c r="G1723">
        <v>1.6463100000000001E-2</v>
      </c>
      <c r="H1723">
        <v>0.98097900000000005</v>
      </c>
      <c r="I1723">
        <v>212458789</v>
      </c>
    </row>
    <row r="1724" spans="1:9" x14ac:dyDescent="0.25">
      <c r="A1724" t="s">
        <v>199</v>
      </c>
      <c r="B1724">
        <v>1545.94</v>
      </c>
      <c r="C1724">
        <v>1528.99</v>
      </c>
      <c r="D1724">
        <v>1492.95</v>
      </c>
      <c r="E1724">
        <v>1439.35</v>
      </c>
      <c r="F1724">
        <v>994.83699999999999</v>
      </c>
      <c r="G1724">
        <v>1.16772E-2</v>
      </c>
      <c r="H1724">
        <v>0.981016</v>
      </c>
      <c r="I1724">
        <v>212458789</v>
      </c>
    </row>
    <row r="1725" spans="1:9" x14ac:dyDescent="0.25">
      <c r="A1725" t="s">
        <v>199</v>
      </c>
      <c r="B1725">
        <v>1544.6</v>
      </c>
      <c r="C1725">
        <v>1527.59</v>
      </c>
      <c r="D1725">
        <v>1491.74</v>
      </c>
      <c r="E1725">
        <v>1438.67</v>
      </c>
      <c r="F1725">
        <v>994.14700000000005</v>
      </c>
      <c r="G1725">
        <v>1.5801599999999999E-2</v>
      </c>
      <c r="H1725">
        <v>0.98101799999999995</v>
      </c>
      <c r="I1725">
        <v>212458789</v>
      </c>
    </row>
    <row r="1726" spans="1:9" x14ac:dyDescent="0.25">
      <c r="A1726" t="s">
        <v>199</v>
      </c>
      <c r="B1726">
        <v>1546.03</v>
      </c>
      <c r="C1726">
        <v>1529.05</v>
      </c>
      <c r="D1726">
        <v>1493.19</v>
      </c>
      <c r="E1726">
        <v>1439.72</v>
      </c>
      <c r="F1726">
        <v>994.94500000000005</v>
      </c>
      <c r="G1726">
        <v>1.08868E-2</v>
      </c>
      <c r="H1726">
        <v>0.98097500000000004</v>
      </c>
      <c r="I1726">
        <v>212458789</v>
      </c>
    </row>
    <row r="1727" spans="1:9" x14ac:dyDescent="0.25">
      <c r="A1727" t="s">
        <v>199</v>
      </c>
      <c r="B1727">
        <v>1548.47</v>
      </c>
      <c r="C1727">
        <v>1531.34</v>
      </c>
      <c r="D1727">
        <v>1495.51</v>
      </c>
      <c r="E1727">
        <v>1442.61</v>
      </c>
      <c r="F1727">
        <v>997.77499999999998</v>
      </c>
      <c r="G1727">
        <v>1.16317E-2</v>
      </c>
      <c r="H1727">
        <v>0.98100799999999999</v>
      </c>
      <c r="I1727">
        <v>212458790</v>
      </c>
    </row>
    <row r="1728" spans="1:9" x14ac:dyDescent="0.25">
      <c r="A1728" t="s">
        <v>199</v>
      </c>
      <c r="B1728">
        <v>1546.94</v>
      </c>
      <c r="C1728">
        <v>1530.44</v>
      </c>
      <c r="D1728">
        <v>1494.29</v>
      </c>
      <c r="E1728">
        <v>1440.72</v>
      </c>
      <c r="F1728">
        <v>995.83199999999999</v>
      </c>
      <c r="G1728">
        <v>1.58482E-2</v>
      </c>
      <c r="H1728">
        <v>0.98101499999999997</v>
      </c>
      <c r="I1728">
        <v>212458790</v>
      </c>
    </row>
    <row r="1729" spans="1:25" x14ac:dyDescent="0.25">
      <c r="A1729" t="s">
        <v>199</v>
      </c>
      <c r="B1729">
        <v>1550.06</v>
      </c>
      <c r="C1729">
        <v>1533.38</v>
      </c>
      <c r="D1729">
        <v>1497.54</v>
      </c>
      <c r="E1729">
        <v>1444.5</v>
      </c>
      <c r="F1729">
        <v>999.23599999999999</v>
      </c>
      <c r="G1729">
        <v>1.11147E-2</v>
      </c>
      <c r="H1729">
        <v>0.98101899999999997</v>
      </c>
      <c r="I1729">
        <v>212458790</v>
      </c>
    </row>
    <row r="1730" spans="1:25" x14ac:dyDescent="0.25">
      <c r="A1730" t="s">
        <v>199</v>
      </c>
      <c r="B1730">
        <v>1550.33</v>
      </c>
      <c r="C1730">
        <v>1533.31</v>
      </c>
      <c r="D1730">
        <v>1497.1</v>
      </c>
      <c r="E1730">
        <v>1443.62</v>
      </c>
      <c r="F1730">
        <v>999.02</v>
      </c>
      <c r="G1730">
        <v>1.40389E-2</v>
      </c>
      <c r="H1730">
        <v>0.98101899999999997</v>
      </c>
      <c r="I1730">
        <v>212458790</v>
      </c>
    </row>
    <row r="1731" spans="1:25" x14ac:dyDescent="0.25">
      <c r="A1731" t="s">
        <v>199</v>
      </c>
      <c r="B1731">
        <v>1547.81</v>
      </c>
      <c r="C1731">
        <v>1530.71</v>
      </c>
      <c r="D1731">
        <v>1494.86</v>
      </c>
      <c r="E1731">
        <v>1441.99</v>
      </c>
      <c r="F1731">
        <v>996.96900000000005</v>
      </c>
      <c r="G1731">
        <v>2.6017999999999999E-2</v>
      </c>
      <c r="H1731">
        <v>0.98101799999999995</v>
      </c>
      <c r="I1731">
        <v>212458790</v>
      </c>
    </row>
    <row r="1732" spans="1:25" x14ac:dyDescent="0.25">
      <c r="A1732" t="s">
        <v>199</v>
      </c>
      <c r="B1732">
        <v>1548.21</v>
      </c>
      <c r="C1732">
        <v>1531.27</v>
      </c>
      <c r="D1732">
        <v>1495.25</v>
      </c>
      <c r="E1732">
        <v>1441.68</v>
      </c>
      <c r="F1732">
        <v>996.94200000000001</v>
      </c>
      <c r="G1732">
        <v>1.33504E-2</v>
      </c>
      <c r="H1732">
        <v>0.98101300000000002</v>
      </c>
      <c r="I1732">
        <v>212458790</v>
      </c>
    </row>
    <row r="1733" spans="1:25" x14ac:dyDescent="0.25">
      <c r="A1733" t="s">
        <v>199</v>
      </c>
      <c r="B1733">
        <v>1547.35</v>
      </c>
      <c r="C1733">
        <v>1530.25</v>
      </c>
      <c r="D1733">
        <v>1494.33</v>
      </c>
      <c r="E1733">
        <v>1441.3</v>
      </c>
      <c r="F1733">
        <v>996.86099999999999</v>
      </c>
      <c r="G1733">
        <v>1.2026500000000001E-2</v>
      </c>
      <c r="H1733">
        <v>0.98101799999999995</v>
      </c>
      <c r="I1733">
        <v>212458790</v>
      </c>
    </row>
    <row r="1734" spans="1:25" x14ac:dyDescent="0.25">
      <c r="A1734" t="s">
        <v>199</v>
      </c>
      <c r="B1734">
        <v>1546.4</v>
      </c>
      <c r="C1734">
        <v>1529.87</v>
      </c>
      <c r="D1734">
        <v>1493.63</v>
      </c>
      <c r="E1734">
        <v>1440.19</v>
      </c>
      <c r="F1734">
        <v>995.86699999999996</v>
      </c>
      <c r="G1734">
        <v>1.1221200000000001E-2</v>
      </c>
      <c r="H1734">
        <v>0.98086200000000001</v>
      </c>
      <c r="I1734">
        <v>212458790</v>
      </c>
    </row>
    <row r="1735" spans="1:25" x14ac:dyDescent="0.25">
      <c r="A1735" t="s">
        <v>199</v>
      </c>
      <c r="B1735">
        <v>1549.72</v>
      </c>
      <c r="C1735">
        <v>1532.6</v>
      </c>
      <c r="D1735">
        <v>1496.52</v>
      </c>
      <c r="E1735">
        <v>1443.54</v>
      </c>
      <c r="F1735">
        <v>998.57500000000005</v>
      </c>
      <c r="G1735">
        <v>1.14403E-2</v>
      </c>
      <c r="H1735">
        <v>0.99292400000000003</v>
      </c>
      <c r="I1735">
        <v>212458790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199</v>
      </c>
      <c r="B1736">
        <v>1548.33</v>
      </c>
      <c r="C1736">
        <v>1531.7</v>
      </c>
      <c r="D1736">
        <v>1495.58</v>
      </c>
      <c r="E1736">
        <v>1442.01</v>
      </c>
      <c r="F1736">
        <v>997.46600000000001</v>
      </c>
      <c r="G1736">
        <v>1.3122099999999999E-2</v>
      </c>
      <c r="H1736">
        <v>0.98101899999999997</v>
      </c>
      <c r="I1736">
        <v>212458790</v>
      </c>
      <c r="R1736">
        <f>AVERAGE(B1687:B1736)</f>
        <v>1548.7864000000004</v>
      </c>
      <c r="S1736">
        <f>AVERAGE(C1687:C1736)</f>
        <v>1531.9398000000001</v>
      </c>
      <c r="U1736">
        <f>_xlfn.VAR.P(B1687:B1736)</f>
        <v>11.966715040000008</v>
      </c>
      <c r="V1736">
        <f>_xlfn.VAR.P(C1687:C1736)</f>
        <v>12.076201960000066</v>
      </c>
      <c r="X1736">
        <f>1.96*SQRT(U1736)/50</f>
        <v>0.13560432514881526</v>
      </c>
      <c r="Y1736">
        <f>1.96*SQRT(V1736)/50</f>
        <v>0.1362232541815622</v>
      </c>
    </row>
    <row r="1737" spans="1:25" x14ac:dyDescent="0.25">
      <c r="A1737" t="s">
        <v>200</v>
      </c>
      <c r="B1737">
        <v>77446.388665999999</v>
      </c>
      <c r="C1737" t="s">
        <v>37</v>
      </c>
    </row>
    <row r="1738" spans="1:25" x14ac:dyDescent="0.25">
      <c r="A1738" t="s">
        <v>201</v>
      </c>
      <c r="B1738">
        <v>861.48800000000006</v>
      </c>
      <c r="C1738">
        <v>844.78499999999997</v>
      </c>
      <c r="D1738">
        <v>809.03300000000002</v>
      </c>
      <c r="E1738">
        <v>786.851</v>
      </c>
      <c r="F1738">
        <v>341.79599999999999</v>
      </c>
      <c r="G1738">
        <v>1.15104E-2</v>
      </c>
      <c r="H1738">
        <v>0.99458400000000002</v>
      </c>
      <c r="I1738">
        <v>212458790</v>
      </c>
    </row>
    <row r="1739" spans="1:25" x14ac:dyDescent="0.25">
      <c r="A1739" t="s">
        <v>201</v>
      </c>
      <c r="B1739">
        <v>858.44</v>
      </c>
      <c r="C1739">
        <v>841.93399999999997</v>
      </c>
      <c r="D1739">
        <v>806.25300000000004</v>
      </c>
      <c r="E1739">
        <v>784.08299999999997</v>
      </c>
      <c r="F1739">
        <v>339.63600000000002</v>
      </c>
      <c r="G1739">
        <v>1.5040700000000001E-2</v>
      </c>
      <c r="H1739">
        <v>0.98101799999999995</v>
      </c>
      <c r="I1739">
        <v>212458790</v>
      </c>
    </row>
    <row r="1740" spans="1:25" x14ac:dyDescent="0.25">
      <c r="A1740" t="s">
        <v>201</v>
      </c>
      <c r="B1740">
        <v>861.49900000000002</v>
      </c>
      <c r="C1740">
        <v>844.76900000000001</v>
      </c>
      <c r="D1740">
        <v>809.01300000000003</v>
      </c>
      <c r="E1740">
        <v>786.84500000000003</v>
      </c>
      <c r="F1740">
        <v>342.10700000000003</v>
      </c>
      <c r="G1740">
        <v>1.8675500000000001E-2</v>
      </c>
      <c r="H1740">
        <v>0.98960499999999996</v>
      </c>
      <c r="I1740">
        <v>212458790</v>
      </c>
    </row>
    <row r="1741" spans="1:25" x14ac:dyDescent="0.25">
      <c r="A1741" t="s">
        <v>201</v>
      </c>
      <c r="B1741">
        <v>858.53200000000004</v>
      </c>
      <c r="C1741">
        <v>841.91300000000001</v>
      </c>
      <c r="D1741">
        <v>806.04700000000003</v>
      </c>
      <c r="E1741">
        <v>783.87699999999995</v>
      </c>
      <c r="F1741">
        <v>339.45400000000001</v>
      </c>
      <c r="G1741">
        <v>1.49053E-2</v>
      </c>
      <c r="H1741">
        <v>0.99510500000000002</v>
      </c>
      <c r="I1741">
        <v>212458790</v>
      </c>
    </row>
    <row r="1742" spans="1:25" x14ac:dyDescent="0.25">
      <c r="A1742" t="s">
        <v>201</v>
      </c>
      <c r="B1742">
        <v>861.51099999999997</v>
      </c>
      <c r="C1742">
        <v>844.71600000000001</v>
      </c>
      <c r="D1742">
        <v>809.05100000000004</v>
      </c>
      <c r="E1742">
        <v>786.83799999999997</v>
      </c>
      <c r="F1742">
        <v>341.79300000000001</v>
      </c>
      <c r="G1742">
        <v>1.13239E-2</v>
      </c>
      <c r="H1742">
        <v>0.99398200000000003</v>
      </c>
      <c r="I1742">
        <v>212458790</v>
      </c>
    </row>
    <row r="1743" spans="1:25" x14ac:dyDescent="0.25">
      <c r="A1743" t="s">
        <v>201</v>
      </c>
      <c r="B1743">
        <v>860.33699999999999</v>
      </c>
      <c r="C1743">
        <v>843.29700000000003</v>
      </c>
      <c r="D1743">
        <v>807.29</v>
      </c>
      <c r="E1743">
        <v>785.08</v>
      </c>
      <c r="F1743">
        <v>339.86500000000001</v>
      </c>
      <c r="G1743">
        <v>1.30817E-2</v>
      </c>
      <c r="H1743">
        <v>0.98716099999999996</v>
      </c>
      <c r="I1743">
        <v>212458790</v>
      </c>
    </row>
    <row r="1744" spans="1:25" x14ac:dyDescent="0.25">
      <c r="A1744" t="s">
        <v>201</v>
      </c>
      <c r="B1744">
        <v>861.50800000000004</v>
      </c>
      <c r="C1744">
        <v>844.79100000000005</v>
      </c>
      <c r="D1744">
        <v>809.23199999999997</v>
      </c>
      <c r="E1744">
        <v>787.07899999999995</v>
      </c>
      <c r="F1744">
        <v>342.22699999999998</v>
      </c>
      <c r="G1744">
        <v>1.1025099999999999E-2</v>
      </c>
      <c r="H1744">
        <v>0.98101799999999995</v>
      </c>
      <c r="I1744">
        <v>212458790</v>
      </c>
    </row>
    <row r="1745" spans="1:9" x14ac:dyDescent="0.25">
      <c r="A1745" t="s">
        <v>201</v>
      </c>
      <c r="B1745">
        <v>858.68</v>
      </c>
      <c r="C1745">
        <v>841.77</v>
      </c>
      <c r="D1745">
        <v>806.10699999999997</v>
      </c>
      <c r="E1745">
        <v>783.90599999999995</v>
      </c>
      <c r="F1745">
        <v>339.11900000000003</v>
      </c>
      <c r="G1745">
        <v>1.0903899999999999E-2</v>
      </c>
      <c r="H1745">
        <v>0.98101899999999997</v>
      </c>
      <c r="I1745">
        <v>212458790</v>
      </c>
    </row>
    <row r="1746" spans="1:9" x14ac:dyDescent="0.25">
      <c r="A1746" t="s">
        <v>201</v>
      </c>
      <c r="B1746">
        <v>861.57600000000002</v>
      </c>
      <c r="C1746">
        <v>844.29</v>
      </c>
      <c r="D1746">
        <v>808.59299999999996</v>
      </c>
      <c r="E1746">
        <v>786.36</v>
      </c>
      <c r="F1746">
        <v>341.82799999999997</v>
      </c>
      <c r="G1746">
        <v>1.1539000000000001E-2</v>
      </c>
      <c r="H1746">
        <v>0.98093399999999997</v>
      </c>
      <c r="I1746">
        <v>212458790</v>
      </c>
    </row>
    <row r="1747" spans="1:9" x14ac:dyDescent="0.25">
      <c r="A1747" t="s">
        <v>201</v>
      </c>
      <c r="B1747">
        <v>858.80200000000002</v>
      </c>
      <c r="C1747">
        <v>842.19799999999998</v>
      </c>
      <c r="D1747">
        <v>806.29600000000005</v>
      </c>
      <c r="E1747">
        <v>784.08500000000004</v>
      </c>
      <c r="F1747">
        <v>339.77199999999999</v>
      </c>
      <c r="G1747">
        <v>2.05807E-2</v>
      </c>
      <c r="H1747">
        <v>0.98097900000000005</v>
      </c>
      <c r="I1747">
        <v>212458790</v>
      </c>
    </row>
    <row r="1748" spans="1:9" x14ac:dyDescent="0.25">
      <c r="A1748" t="s">
        <v>201</v>
      </c>
      <c r="B1748">
        <v>861.73599999999999</v>
      </c>
      <c r="C1748">
        <v>844.93899999999996</v>
      </c>
      <c r="D1748">
        <v>809.322</v>
      </c>
      <c r="E1748">
        <v>787.149</v>
      </c>
      <c r="F1748">
        <v>342.29399999999998</v>
      </c>
      <c r="G1748">
        <v>1.0926399999999999E-2</v>
      </c>
      <c r="H1748">
        <v>0.98101899999999997</v>
      </c>
      <c r="I1748">
        <v>212458790</v>
      </c>
    </row>
    <row r="1749" spans="1:9" x14ac:dyDescent="0.25">
      <c r="A1749" t="s">
        <v>201</v>
      </c>
      <c r="B1749">
        <v>858.12599999999998</v>
      </c>
      <c r="C1749">
        <v>841.51</v>
      </c>
      <c r="D1749">
        <v>805.85199999999998</v>
      </c>
      <c r="E1749">
        <v>783.66200000000003</v>
      </c>
      <c r="F1749">
        <v>338.83300000000003</v>
      </c>
      <c r="G1749">
        <v>2.9037799999999999E-2</v>
      </c>
      <c r="H1749">
        <v>0.98095900000000003</v>
      </c>
      <c r="I1749">
        <v>212458790</v>
      </c>
    </row>
    <row r="1750" spans="1:9" x14ac:dyDescent="0.25">
      <c r="A1750" t="s">
        <v>201</v>
      </c>
      <c r="B1750">
        <v>861.84100000000001</v>
      </c>
      <c r="C1750">
        <v>845.173</v>
      </c>
      <c r="D1750">
        <v>809.46900000000005</v>
      </c>
      <c r="E1750">
        <v>787.27499999999998</v>
      </c>
      <c r="F1750">
        <v>342.09100000000001</v>
      </c>
      <c r="G1750">
        <v>1.51605E-2</v>
      </c>
      <c r="H1750">
        <v>0.98099199999999998</v>
      </c>
      <c r="I1750">
        <v>212458791</v>
      </c>
    </row>
    <row r="1751" spans="1:9" x14ac:dyDescent="0.25">
      <c r="A1751" t="s">
        <v>201</v>
      </c>
      <c r="B1751">
        <v>859.803</v>
      </c>
      <c r="C1751">
        <v>842.82899999999995</v>
      </c>
      <c r="D1751">
        <v>807.17100000000005</v>
      </c>
      <c r="E1751">
        <v>784.97900000000004</v>
      </c>
      <c r="F1751">
        <v>339.76</v>
      </c>
      <c r="G1751">
        <v>1.08576E-2</v>
      </c>
      <c r="H1751">
        <v>0.98101899999999997</v>
      </c>
      <c r="I1751">
        <v>212458791</v>
      </c>
    </row>
    <row r="1752" spans="1:9" x14ac:dyDescent="0.25">
      <c r="A1752" t="s">
        <v>201</v>
      </c>
      <c r="B1752">
        <v>862.34299999999996</v>
      </c>
      <c r="C1752">
        <v>845.255</v>
      </c>
      <c r="D1752">
        <v>809.53800000000001</v>
      </c>
      <c r="E1752">
        <v>787.36699999999996</v>
      </c>
      <c r="F1752">
        <v>342.29700000000003</v>
      </c>
      <c r="G1752">
        <v>1.14111E-2</v>
      </c>
      <c r="H1752">
        <v>0.98315600000000003</v>
      </c>
      <c r="I1752">
        <v>212458791</v>
      </c>
    </row>
    <row r="1753" spans="1:9" x14ac:dyDescent="0.25">
      <c r="A1753" t="s">
        <v>201</v>
      </c>
      <c r="B1753">
        <v>858.77499999999998</v>
      </c>
      <c r="C1753">
        <v>842.24400000000003</v>
      </c>
      <c r="D1753">
        <v>806.44</v>
      </c>
      <c r="E1753">
        <v>784.25900000000001</v>
      </c>
      <c r="F1753">
        <v>339.26100000000002</v>
      </c>
      <c r="G1753">
        <v>1.10226E-2</v>
      </c>
      <c r="H1753">
        <v>0.98100500000000002</v>
      </c>
      <c r="I1753">
        <v>212458792</v>
      </c>
    </row>
    <row r="1754" spans="1:9" x14ac:dyDescent="0.25">
      <c r="A1754" t="s">
        <v>201</v>
      </c>
      <c r="B1754">
        <v>860.81700000000001</v>
      </c>
      <c r="C1754">
        <v>844.12900000000002</v>
      </c>
      <c r="D1754">
        <v>808.47</v>
      </c>
      <c r="E1754">
        <v>786.26400000000001</v>
      </c>
      <c r="F1754">
        <v>341.65</v>
      </c>
      <c r="G1754">
        <v>1.3509200000000001E-2</v>
      </c>
      <c r="H1754">
        <v>0.98092999999999997</v>
      </c>
      <c r="I1754">
        <v>212458792</v>
      </c>
    </row>
    <row r="1755" spans="1:9" x14ac:dyDescent="0.25">
      <c r="A1755" t="s">
        <v>201</v>
      </c>
      <c r="B1755">
        <v>858.55799999999999</v>
      </c>
      <c r="C1755">
        <v>842.06500000000005</v>
      </c>
      <c r="D1755">
        <v>806.28899999999999</v>
      </c>
      <c r="E1755">
        <v>784.11</v>
      </c>
      <c r="F1755">
        <v>339.52499999999998</v>
      </c>
      <c r="G1755">
        <v>2.90377E-2</v>
      </c>
      <c r="H1755">
        <v>0.98098300000000005</v>
      </c>
      <c r="I1755">
        <v>212458792</v>
      </c>
    </row>
    <row r="1756" spans="1:9" x14ac:dyDescent="0.25">
      <c r="A1756" t="s">
        <v>201</v>
      </c>
      <c r="B1756">
        <v>861.88900000000001</v>
      </c>
      <c r="C1756">
        <v>845.14599999999996</v>
      </c>
      <c r="D1756">
        <v>809.58100000000002</v>
      </c>
      <c r="E1756">
        <v>787.41300000000001</v>
      </c>
      <c r="F1756">
        <v>342.16699999999997</v>
      </c>
      <c r="G1756">
        <v>1.0902200000000001E-2</v>
      </c>
      <c r="H1756">
        <v>0.98101899999999997</v>
      </c>
      <c r="I1756">
        <v>212458792</v>
      </c>
    </row>
    <row r="1757" spans="1:9" x14ac:dyDescent="0.25">
      <c r="A1757" t="s">
        <v>201</v>
      </c>
      <c r="B1757">
        <v>858.67</v>
      </c>
      <c r="C1757">
        <v>842.101</v>
      </c>
      <c r="D1757">
        <v>806.31100000000004</v>
      </c>
      <c r="E1757">
        <v>784.14800000000002</v>
      </c>
      <c r="F1757">
        <v>339.18200000000002</v>
      </c>
      <c r="G1757">
        <v>1.09415E-2</v>
      </c>
      <c r="H1757">
        <v>0.99239200000000005</v>
      </c>
      <c r="I1757">
        <v>212458792</v>
      </c>
    </row>
    <row r="1758" spans="1:9" x14ac:dyDescent="0.25">
      <c r="A1758" t="s">
        <v>201</v>
      </c>
      <c r="B1758">
        <v>861.20899999999995</v>
      </c>
      <c r="C1758">
        <v>844.04899999999998</v>
      </c>
      <c r="D1758">
        <v>808.52599999999995</v>
      </c>
      <c r="E1758">
        <v>786.3</v>
      </c>
      <c r="F1758">
        <v>341.46199999999999</v>
      </c>
      <c r="G1758">
        <v>1.0858E-2</v>
      </c>
      <c r="H1758">
        <v>0.99163900000000005</v>
      </c>
      <c r="I1758">
        <v>212458792</v>
      </c>
    </row>
    <row r="1759" spans="1:9" x14ac:dyDescent="0.25">
      <c r="A1759" t="s">
        <v>201</v>
      </c>
      <c r="B1759">
        <v>858.428</v>
      </c>
      <c r="C1759">
        <v>841.82799999999997</v>
      </c>
      <c r="D1759">
        <v>806.26</v>
      </c>
      <c r="E1759">
        <v>784.07399999999996</v>
      </c>
      <c r="F1759">
        <v>339.20400000000001</v>
      </c>
      <c r="G1759">
        <v>1.18371E-2</v>
      </c>
      <c r="H1759">
        <v>0.98092299999999999</v>
      </c>
      <c r="I1759">
        <v>212458793</v>
      </c>
    </row>
    <row r="1760" spans="1:9" x14ac:dyDescent="0.25">
      <c r="A1760" t="s">
        <v>201</v>
      </c>
      <c r="B1760">
        <v>861.14700000000005</v>
      </c>
      <c r="C1760">
        <v>844.44100000000003</v>
      </c>
      <c r="D1760">
        <v>808.83799999999997</v>
      </c>
      <c r="E1760">
        <v>786.678</v>
      </c>
      <c r="F1760">
        <v>341.94900000000001</v>
      </c>
      <c r="G1760">
        <v>1.08571E-2</v>
      </c>
      <c r="H1760">
        <v>0.98090200000000005</v>
      </c>
      <c r="I1760">
        <v>212458793</v>
      </c>
    </row>
    <row r="1761" spans="1:9" x14ac:dyDescent="0.25">
      <c r="A1761" t="s">
        <v>201</v>
      </c>
      <c r="B1761">
        <v>858.68100000000004</v>
      </c>
      <c r="C1761">
        <v>842.18799999999999</v>
      </c>
      <c r="D1761">
        <v>806.61699999999996</v>
      </c>
      <c r="E1761">
        <v>784.44</v>
      </c>
      <c r="F1761">
        <v>339.29399999999998</v>
      </c>
      <c r="G1761">
        <v>1.09801E-2</v>
      </c>
      <c r="H1761">
        <v>0.98101899999999997</v>
      </c>
      <c r="I1761">
        <v>212458793</v>
      </c>
    </row>
    <row r="1762" spans="1:9" x14ac:dyDescent="0.25">
      <c r="A1762" t="s">
        <v>201</v>
      </c>
      <c r="B1762">
        <v>861.53700000000003</v>
      </c>
      <c r="C1762">
        <v>844.42600000000004</v>
      </c>
      <c r="D1762">
        <v>808.85599999999999</v>
      </c>
      <c r="E1762">
        <v>786.61900000000003</v>
      </c>
      <c r="F1762">
        <v>341.48399999999998</v>
      </c>
      <c r="G1762">
        <v>2.90377E-2</v>
      </c>
      <c r="H1762">
        <v>0.99251500000000004</v>
      </c>
      <c r="I1762">
        <v>212458793</v>
      </c>
    </row>
    <row r="1763" spans="1:9" x14ac:dyDescent="0.25">
      <c r="A1763" t="s">
        <v>201</v>
      </c>
      <c r="B1763">
        <v>859.32600000000002</v>
      </c>
      <c r="C1763">
        <v>842.31799999999998</v>
      </c>
      <c r="D1763">
        <v>806.58500000000004</v>
      </c>
      <c r="E1763">
        <v>784.351</v>
      </c>
      <c r="F1763">
        <v>339.41399999999999</v>
      </c>
      <c r="G1763">
        <v>1.6219600000000001E-2</v>
      </c>
      <c r="H1763">
        <v>0.98082199999999997</v>
      </c>
      <c r="I1763">
        <v>212458793</v>
      </c>
    </row>
    <row r="1764" spans="1:9" x14ac:dyDescent="0.25">
      <c r="A1764" t="s">
        <v>201</v>
      </c>
      <c r="B1764">
        <v>861.71199999999999</v>
      </c>
      <c r="C1764">
        <v>844.63699999999994</v>
      </c>
      <c r="D1764">
        <v>808.88800000000003</v>
      </c>
      <c r="E1764">
        <v>786.75400000000002</v>
      </c>
      <c r="F1764">
        <v>341.84</v>
      </c>
      <c r="G1764">
        <v>1.1237499999999999E-2</v>
      </c>
      <c r="H1764">
        <v>0.98101899999999997</v>
      </c>
      <c r="I1764">
        <v>212458793</v>
      </c>
    </row>
    <row r="1765" spans="1:9" x14ac:dyDescent="0.25">
      <c r="A1765" t="s">
        <v>201</v>
      </c>
      <c r="B1765">
        <v>859.55100000000004</v>
      </c>
      <c r="C1765">
        <v>842.59100000000001</v>
      </c>
      <c r="D1765">
        <v>806.76099999999997</v>
      </c>
      <c r="E1765">
        <v>784.58500000000004</v>
      </c>
      <c r="F1765">
        <v>339.46800000000002</v>
      </c>
      <c r="G1765">
        <v>2.9041500000000001E-2</v>
      </c>
      <c r="H1765">
        <v>0.99063199999999996</v>
      </c>
      <c r="I1765">
        <v>212458794</v>
      </c>
    </row>
    <row r="1766" spans="1:9" x14ac:dyDescent="0.25">
      <c r="A1766" t="s">
        <v>201</v>
      </c>
      <c r="B1766">
        <v>861.22299999999996</v>
      </c>
      <c r="C1766">
        <v>844.47799999999995</v>
      </c>
      <c r="D1766">
        <v>809.01900000000001</v>
      </c>
      <c r="E1766">
        <v>786.78899999999999</v>
      </c>
      <c r="F1766">
        <v>342.10300000000001</v>
      </c>
      <c r="G1766">
        <v>1.1575999999999999E-2</v>
      </c>
      <c r="H1766">
        <v>0.98094999999999999</v>
      </c>
      <c r="I1766">
        <v>212458794</v>
      </c>
    </row>
    <row r="1767" spans="1:9" x14ac:dyDescent="0.25">
      <c r="A1767" t="s">
        <v>201</v>
      </c>
      <c r="B1767">
        <v>860.49199999999996</v>
      </c>
      <c r="C1767">
        <v>843.91899999999998</v>
      </c>
      <c r="D1767">
        <v>808.28099999999995</v>
      </c>
      <c r="E1767">
        <v>786.07399999999996</v>
      </c>
      <c r="F1767">
        <v>340.31299999999999</v>
      </c>
      <c r="G1767">
        <v>1.7548299999999999E-2</v>
      </c>
      <c r="H1767">
        <v>0.98101899999999997</v>
      </c>
      <c r="I1767">
        <v>212458794</v>
      </c>
    </row>
    <row r="1768" spans="1:9" x14ac:dyDescent="0.25">
      <c r="A1768" t="s">
        <v>201</v>
      </c>
      <c r="B1768">
        <v>863.05399999999997</v>
      </c>
      <c r="C1768">
        <v>845.91</v>
      </c>
      <c r="D1768">
        <v>810.20500000000004</v>
      </c>
      <c r="E1768">
        <v>787.98099999999999</v>
      </c>
      <c r="F1768">
        <v>342.78699999999998</v>
      </c>
      <c r="G1768">
        <v>1.2827099999999999E-2</v>
      </c>
      <c r="H1768">
        <v>0.98099599999999998</v>
      </c>
      <c r="I1768">
        <v>212458794</v>
      </c>
    </row>
    <row r="1769" spans="1:9" x14ac:dyDescent="0.25">
      <c r="A1769" t="s">
        <v>201</v>
      </c>
      <c r="B1769">
        <v>858.68</v>
      </c>
      <c r="C1769">
        <v>842.16099999999994</v>
      </c>
      <c r="D1769">
        <v>806.553</v>
      </c>
      <c r="E1769">
        <v>784.346</v>
      </c>
      <c r="F1769">
        <v>339.601</v>
      </c>
      <c r="G1769">
        <v>2.08775E-2</v>
      </c>
      <c r="H1769">
        <v>0.98101899999999997</v>
      </c>
      <c r="I1769">
        <v>212458794</v>
      </c>
    </row>
    <row r="1770" spans="1:9" x14ac:dyDescent="0.25">
      <c r="A1770" t="s">
        <v>201</v>
      </c>
      <c r="B1770">
        <v>861.92899999999997</v>
      </c>
      <c r="C1770">
        <v>844.84</v>
      </c>
      <c r="D1770">
        <v>809.08199999999999</v>
      </c>
      <c r="E1770">
        <v>786.83900000000006</v>
      </c>
      <c r="F1770">
        <v>341.78100000000001</v>
      </c>
      <c r="G1770">
        <v>1.24732E-2</v>
      </c>
      <c r="H1770">
        <v>0.99445099999999997</v>
      </c>
      <c r="I1770">
        <v>212458794</v>
      </c>
    </row>
    <row r="1771" spans="1:9" x14ac:dyDescent="0.25">
      <c r="A1771" t="s">
        <v>201</v>
      </c>
      <c r="B1771">
        <v>859.35199999999998</v>
      </c>
      <c r="C1771">
        <v>842.41399999999999</v>
      </c>
      <c r="D1771">
        <v>806.68700000000001</v>
      </c>
      <c r="E1771">
        <v>784.46799999999996</v>
      </c>
      <c r="F1771">
        <v>339.68299999999999</v>
      </c>
      <c r="G1771">
        <v>1.08655E-2</v>
      </c>
      <c r="H1771">
        <v>0.98101899999999997</v>
      </c>
      <c r="I1771">
        <v>212458794</v>
      </c>
    </row>
    <row r="1772" spans="1:9" x14ac:dyDescent="0.25">
      <c r="A1772" t="s">
        <v>201</v>
      </c>
      <c r="B1772">
        <v>862.69</v>
      </c>
      <c r="C1772">
        <v>845.48400000000004</v>
      </c>
      <c r="D1772">
        <v>809.601</v>
      </c>
      <c r="E1772">
        <v>787.423</v>
      </c>
      <c r="F1772">
        <v>342.20499999999998</v>
      </c>
      <c r="G1772">
        <v>2.1168800000000002E-2</v>
      </c>
      <c r="H1772">
        <v>0.98101000000000005</v>
      </c>
      <c r="I1772">
        <v>212458794</v>
      </c>
    </row>
    <row r="1773" spans="1:9" x14ac:dyDescent="0.25">
      <c r="A1773" t="s">
        <v>201</v>
      </c>
      <c r="B1773">
        <v>857.197</v>
      </c>
      <c r="C1773">
        <v>840.601</v>
      </c>
      <c r="D1773">
        <v>805.00599999999997</v>
      </c>
      <c r="E1773">
        <v>782.82100000000003</v>
      </c>
      <c r="F1773">
        <v>338.58</v>
      </c>
      <c r="G1773">
        <v>1.9810600000000001E-2</v>
      </c>
      <c r="H1773">
        <v>0.98101899999999997</v>
      </c>
      <c r="I1773">
        <v>212458795</v>
      </c>
    </row>
    <row r="1774" spans="1:9" x14ac:dyDescent="0.25">
      <c r="A1774" t="s">
        <v>201</v>
      </c>
      <c r="B1774">
        <v>862.36199999999997</v>
      </c>
      <c r="C1774">
        <v>845.13</v>
      </c>
      <c r="D1774">
        <v>809.61</v>
      </c>
      <c r="E1774">
        <v>787.37099999999998</v>
      </c>
      <c r="F1774">
        <v>342.11599999999999</v>
      </c>
      <c r="G1774">
        <v>1.09862E-2</v>
      </c>
      <c r="H1774">
        <v>0.98099999999999998</v>
      </c>
      <c r="I1774">
        <v>212458795</v>
      </c>
    </row>
    <row r="1775" spans="1:9" x14ac:dyDescent="0.25">
      <c r="A1775" t="s">
        <v>201</v>
      </c>
      <c r="B1775">
        <v>858.17399999999998</v>
      </c>
      <c r="C1775">
        <v>841.60599999999999</v>
      </c>
      <c r="D1775">
        <v>805.88199999999995</v>
      </c>
      <c r="E1775">
        <v>783.66899999999998</v>
      </c>
      <c r="F1775">
        <v>339.63799999999998</v>
      </c>
      <c r="G1775">
        <v>1.48857E-2</v>
      </c>
      <c r="H1775">
        <v>0.99215299999999995</v>
      </c>
      <c r="I1775">
        <v>212458795</v>
      </c>
    </row>
    <row r="1776" spans="1:9" x14ac:dyDescent="0.25">
      <c r="A1776" t="s">
        <v>201</v>
      </c>
      <c r="B1776">
        <v>861.84799999999996</v>
      </c>
      <c r="C1776">
        <v>845.07</v>
      </c>
      <c r="D1776">
        <v>809.30700000000002</v>
      </c>
      <c r="E1776">
        <v>787.11300000000006</v>
      </c>
      <c r="F1776">
        <v>342.16300000000001</v>
      </c>
      <c r="G1776">
        <v>1.12747E-2</v>
      </c>
      <c r="H1776">
        <v>0.98101899999999997</v>
      </c>
      <c r="I1776">
        <v>212458795</v>
      </c>
    </row>
    <row r="1777" spans="1:25" x14ac:dyDescent="0.25">
      <c r="A1777" t="s">
        <v>201</v>
      </c>
      <c r="B1777">
        <v>860.02300000000002</v>
      </c>
      <c r="C1777">
        <v>843.37099999999998</v>
      </c>
      <c r="D1777">
        <v>806.77499999999998</v>
      </c>
      <c r="E1777">
        <v>784.61599999999999</v>
      </c>
      <c r="F1777">
        <v>339.19799999999998</v>
      </c>
      <c r="G1777">
        <v>1.47066E-2</v>
      </c>
      <c r="H1777">
        <v>0.98099599999999998</v>
      </c>
      <c r="I1777">
        <v>212458796</v>
      </c>
    </row>
    <row r="1778" spans="1:25" x14ac:dyDescent="0.25">
      <c r="A1778" t="s">
        <v>201</v>
      </c>
      <c r="B1778">
        <v>862.34199999999998</v>
      </c>
      <c r="C1778">
        <v>845.15</v>
      </c>
      <c r="D1778">
        <v>809.423</v>
      </c>
      <c r="E1778">
        <v>787.21600000000001</v>
      </c>
      <c r="F1778">
        <v>342.05500000000001</v>
      </c>
      <c r="G1778">
        <v>1.1165400000000001E-2</v>
      </c>
      <c r="H1778">
        <v>0.98100799999999999</v>
      </c>
      <c r="I1778">
        <v>212458796</v>
      </c>
    </row>
    <row r="1779" spans="1:25" x14ac:dyDescent="0.25">
      <c r="A1779" t="s">
        <v>201</v>
      </c>
      <c r="B1779">
        <v>860.00699999999995</v>
      </c>
      <c r="C1779">
        <v>842.95500000000004</v>
      </c>
      <c r="D1779">
        <v>807.01099999999997</v>
      </c>
      <c r="E1779">
        <v>784.8</v>
      </c>
      <c r="F1779">
        <v>339.89600000000002</v>
      </c>
      <c r="G1779">
        <v>1.1317799999999999E-2</v>
      </c>
      <c r="H1779">
        <v>0.98306199999999999</v>
      </c>
      <c r="I1779">
        <v>212458796</v>
      </c>
    </row>
    <row r="1780" spans="1:25" x14ac:dyDescent="0.25">
      <c r="A1780" t="s">
        <v>201</v>
      </c>
      <c r="B1780">
        <v>861.91800000000001</v>
      </c>
      <c r="C1780">
        <v>845.06899999999996</v>
      </c>
      <c r="D1780">
        <v>809.59699999999998</v>
      </c>
      <c r="E1780">
        <v>787.41600000000005</v>
      </c>
      <c r="F1780">
        <v>342.46199999999999</v>
      </c>
      <c r="G1780">
        <v>1.0859499999999999E-2</v>
      </c>
      <c r="H1780">
        <v>0.98101499999999997</v>
      </c>
      <c r="I1780">
        <v>212458796</v>
      </c>
    </row>
    <row r="1781" spans="1:25" x14ac:dyDescent="0.25">
      <c r="A1781" t="s">
        <v>201</v>
      </c>
      <c r="B1781">
        <v>858.3</v>
      </c>
      <c r="C1781">
        <v>841.7</v>
      </c>
      <c r="D1781">
        <v>805.97900000000004</v>
      </c>
      <c r="E1781">
        <v>783.79300000000001</v>
      </c>
      <c r="F1781">
        <v>339.05200000000002</v>
      </c>
      <c r="G1781">
        <v>1.0873300000000001E-2</v>
      </c>
      <c r="H1781">
        <v>0.98101899999999997</v>
      </c>
      <c r="I1781">
        <v>212458796</v>
      </c>
    </row>
    <row r="1782" spans="1:25" x14ac:dyDescent="0.25">
      <c r="A1782" t="s">
        <v>201</v>
      </c>
      <c r="B1782">
        <v>861.31100000000004</v>
      </c>
      <c r="C1782">
        <v>844.57399999999996</v>
      </c>
      <c r="D1782">
        <v>808.74699999999996</v>
      </c>
      <c r="E1782">
        <v>786.52300000000002</v>
      </c>
      <c r="F1782">
        <v>341.62599999999998</v>
      </c>
      <c r="G1782">
        <v>1.16271E-2</v>
      </c>
      <c r="H1782">
        <v>0.98101000000000005</v>
      </c>
      <c r="I1782">
        <v>212458796</v>
      </c>
    </row>
    <row r="1783" spans="1:25" x14ac:dyDescent="0.25">
      <c r="A1783" t="s">
        <v>201</v>
      </c>
      <c r="B1783">
        <v>859.75400000000002</v>
      </c>
      <c r="C1783">
        <v>842.99599999999998</v>
      </c>
      <c r="D1783">
        <v>807.279</v>
      </c>
      <c r="E1783">
        <v>785.09100000000001</v>
      </c>
      <c r="F1783">
        <v>339.84899999999999</v>
      </c>
      <c r="G1783">
        <v>1.1539799999999999E-2</v>
      </c>
      <c r="H1783">
        <v>0.99194199999999999</v>
      </c>
      <c r="I1783">
        <v>212458796</v>
      </c>
    </row>
    <row r="1784" spans="1:25" x14ac:dyDescent="0.25">
      <c r="A1784" t="s">
        <v>201</v>
      </c>
      <c r="B1784">
        <v>862.00599999999997</v>
      </c>
      <c r="C1784">
        <v>845.15599999999995</v>
      </c>
      <c r="D1784">
        <v>809.47299999999996</v>
      </c>
      <c r="E1784">
        <v>787.27300000000002</v>
      </c>
      <c r="F1784">
        <v>342.113</v>
      </c>
      <c r="G1784">
        <v>1.08722E-2</v>
      </c>
      <c r="H1784">
        <v>0.98092299999999999</v>
      </c>
      <c r="I1784">
        <v>212458796</v>
      </c>
    </row>
    <row r="1785" spans="1:25" x14ac:dyDescent="0.25">
      <c r="A1785" t="s">
        <v>201</v>
      </c>
      <c r="B1785">
        <v>859.65800000000002</v>
      </c>
      <c r="C1785">
        <v>842.53099999999995</v>
      </c>
      <c r="D1785">
        <v>806.56799999999998</v>
      </c>
      <c r="E1785">
        <v>784.39300000000003</v>
      </c>
      <c r="F1785">
        <v>339.452</v>
      </c>
      <c r="G1785">
        <v>1.17039E-2</v>
      </c>
      <c r="H1785">
        <v>0.993143</v>
      </c>
      <c r="I1785">
        <v>212458796</v>
      </c>
    </row>
    <row r="1786" spans="1:25" x14ac:dyDescent="0.25">
      <c r="A1786" t="s">
        <v>201</v>
      </c>
      <c r="B1786">
        <v>862.83100000000002</v>
      </c>
      <c r="C1786">
        <v>845.63900000000001</v>
      </c>
      <c r="D1786">
        <v>809.87</v>
      </c>
      <c r="E1786">
        <v>787.63499999999999</v>
      </c>
      <c r="F1786">
        <v>342.52</v>
      </c>
      <c r="G1786">
        <v>1.2328E-2</v>
      </c>
      <c r="H1786">
        <v>0.98101700000000003</v>
      </c>
      <c r="I1786">
        <v>212458796</v>
      </c>
    </row>
    <row r="1787" spans="1:25" x14ac:dyDescent="0.25">
      <c r="A1787" t="s">
        <v>201</v>
      </c>
      <c r="B1787">
        <v>860.83299999999997</v>
      </c>
      <c r="C1787">
        <v>842.63400000000001</v>
      </c>
      <c r="D1787">
        <v>806.82799999999997</v>
      </c>
      <c r="E1787">
        <v>784.64</v>
      </c>
      <c r="F1787">
        <v>339.64100000000002</v>
      </c>
      <c r="G1787">
        <v>1.8716E-2</v>
      </c>
      <c r="H1787">
        <v>0.98099700000000001</v>
      </c>
      <c r="I1787">
        <v>212458796</v>
      </c>
    </row>
    <row r="1788" spans="1:25" x14ac:dyDescent="0.25">
      <c r="A1788" t="s">
        <v>201</v>
      </c>
      <c r="B1788">
        <v>861.55499999999995</v>
      </c>
      <c r="C1788">
        <v>844.89300000000003</v>
      </c>
      <c r="D1788">
        <v>809.36599999999999</v>
      </c>
      <c r="E1788">
        <v>787.16300000000001</v>
      </c>
      <c r="F1788">
        <v>342.22899999999998</v>
      </c>
      <c r="G1788">
        <v>1.1703699999999999E-2</v>
      </c>
      <c r="H1788">
        <v>0.98101899999999997</v>
      </c>
      <c r="I1788">
        <v>212458796</v>
      </c>
    </row>
    <row r="1789" spans="1:25" x14ac:dyDescent="0.25">
      <c r="A1789" t="s">
        <v>201</v>
      </c>
      <c r="B1789">
        <v>859.19500000000005</v>
      </c>
      <c r="C1789">
        <v>842.63499999999999</v>
      </c>
      <c r="D1789">
        <v>806.98</v>
      </c>
      <c r="E1789">
        <v>784.78499999999997</v>
      </c>
      <c r="F1789">
        <v>339.58300000000003</v>
      </c>
      <c r="G1789">
        <v>1.1621899999999999E-2</v>
      </c>
      <c r="H1789">
        <v>0.981012</v>
      </c>
      <c r="I1789">
        <v>212458796</v>
      </c>
    </row>
    <row r="1790" spans="1:25" x14ac:dyDescent="0.25">
      <c r="A1790" t="s">
        <v>201</v>
      </c>
      <c r="B1790">
        <v>861.57799999999997</v>
      </c>
      <c r="C1790">
        <v>844.27800000000002</v>
      </c>
      <c r="D1790">
        <v>808.73099999999999</v>
      </c>
      <c r="E1790">
        <v>786.53099999999995</v>
      </c>
      <c r="F1790">
        <v>341.37599999999998</v>
      </c>
      <c r="G1790">
        <v>1.12012E-2</v>
      </c>
      <c r="H1790">
        <v>0.98101700000000003</v>
      </c>
      <c r="I1790">
        <v>212458796</v>
      </c>
    </row>
    <row r="1791" spans="1:25" x14ac:dyDescent="0.25">
      <c r="A1791" t="s">
        <v>201</v>
      </c>
      <c r="B1791">
        <v>859.62199999999996</v>
      </c>
      <c r="C1791">
        <v>842.55799999999999</v>
      </c>
      <c r="D1791">
        <v>806.57100000000003</v>
      </c>
      <c r="E1791">
        <v>784.34400000000005</v>
      </c>
      <c r="F1791">
        <v>339.68599999999998</v>
      </c>
      <c r="G1791">
        <v>1.09234E-2</v>
      </c>
      <c r="H1791">
        <v>0.98095600000000005</v>
      </c>
      <c r="I1791">
        <v>212458796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201</v>
      </c>
      <c r="B1792">
        <v>862.21199999999999</v>
      </c>
      <c r="C1792">
        <v>845.53700000000003</v>
      </c>
      <c r="D1792">
        <v>809.75800000000004</v>
      </c>
      <c r="E1792">
        <v>787.58199999999999</v>
      </c>
      <c r="F1792">
        <v>342.22800000000001</v>
      </c>
      <c r="G1792">
        <v>1.09056E-2</v>
      </c>
      <c r="H1792">
        <v>0.98089499999999996</v>
      </c>
      <c r="I1792">
        <v>212458796</v>
      </c>
      <c r="R1792">
        <f>AVERAGE(B1743:B1792)</f>
        <v>860.50396000000023</v>
      </c>
      <c r="S1792">
        <f>AVERAGE(C1743:C1792)</f>
        <v>843.63008000000013</v>
      </c>
      <c r="U1792">
        <f>_xlfn.VAR.P(B1743:B1792)</f>
        <v>2.2991993184000044</v>
      </c>
      <c r="V1792">
        <f>_xlfn.VAR.P(C1743:C1792)</f>
        <v>1.9510137536000014</v>
      </c>
      <c r="X1792">
        <f>1.96*SQRT(U1792)/50</f>
        <v>5.9439394685899885E-2</v>
      </c>
      <c r="Y1792">
        <f>1.96*SQRT(V1792)/50</f>
        <v>5.4754048017766746E-2</v>
      </c>
    </row>
    <row r="1793" spans="1:9" x14ac:dyDescent="0.25">
      <c r="A1793" t="s">
        <v>202</v>
      </c>
      <c r="B1793">
        <v>43032.131367000002</v>
      </c>
      <c r="C1793" t="s">
        <v>37</v>
      </c>
    </row>
    <row r="1794" spans="1:9" x14ac:dyDescent="0.25">
      <c r="A1794" t="s">
        <v>203</v>
      </c>
      <c r="B1794">
        <v>1260.6500000000001</v>
      </c>
      <c r="C1794">
        <v>1243.54</v>
      </c>
      <c r="D1794">
        <v>970.42399999999998</v>
      </c>
      <c r="E1794">
        <v>961.3</v>
      </c>
      <c r="F1794">
        <v>427.13600000000002</v>
      </c>
      <c r="G1794">
        <v>1.2515099999999999E-2</v>
      </c>
      <c r="H1794">
        <v>0.98101899999999997</v>
      </c>
      <c r="I1794">
        <v>212458949</v>
      </c>
    </row>
    <row r="1795" spans="1:9" x14ac:dyDescent="0.25">
      <c r="A1795" t="s">
        <v>203</v>
      </c>
      <c r="B1795">
        <v>1255.3399999999999</v>
      </c>
      <c r="C1795">
        <v>1238.24</v>
      </c>
      <c r="D1795">
        <v>970.08699999999999</v>
      </c>
      <c r="E1795">
        <v>960.93200000000002</v>
      </c>
      <c r="F1795">
        <v>426.12700000000001</v>
      </c>
      <c r="G1795">
        <v>1.19177E-2</v>
      </c>
      <c r="H1795">
        <v>0.99129299999999998</v>
      </c>
      <c r="I1795">
        <v>212459092</v>
      </c>
    </row>
    <row r="1796" spans="1:9" x14ac:dyDescent="0.25">
      <c r="A1796" t="s">
        <v>203</v>
      </c>
      <c r="B1796">
        <v>1256.71</v>
      </c>
      <c r="C1796">
        <v>1239.79</v>
      </c>
      <c r="D1796">
        <v>971.43899999999996</v>
      </c>
      <c r="E1796">
        <v>962.37</v>
      </c>
      <c r="F1796">
        <v>427.47300000000001</v>
      </c>
      <c r="G1796">
        <v>1.35256E-2</v>
      </c>
      <c r="H1796">
        <v>0.981012</v>
      </c>
      <c r="I1796">
        <v>212459196</v>
      </c>
    </row>
    <row r="1797" spans="1:9" x14ac:dyDescent="0.25">
      <c r="A1797" t="s">
        <v>203</v>
      </c>
      <c r="B1797">
        <v>1256.26</v>
      </c>
      <c r="C1797">
        <v>1239.1199999999999</v>
      </c>
      <c r="D1797">
        <v>970.57299999999998</v>
      </c>
      <c r="E1797">
        <v>961.48099999999999</v>
      </c>
      <c r="F1797">
        <v>426.42500000000001</v>
      </c>
      <c r="G1797">
        <v>1.0922299999999999E-2</v>
      </c>
      <c r="H1797">
        <v>0.991618</v>
      </c>
      <c r="I1797">
        <v>212459337</v>
      </c>
    </row>
    <row r="1798" spans="1:9" x14ac:dyDescent="0.25">
      <c r="A1798" t="s">
        <v>203</v>
      </c>
      <c r="B1798">
        <v>1258.0899999999999</v>
      </c>
      <c r="C1798">
        <v>1241.1400000000001</v>
      </c>
      <c r="D1798">
        <v>971.86300000000006</v>
      </c>
      <c r="E1798">
        <v>962.76900000000001</v>
      </c>
      <c r="F1798">
        <v>427.07100000000003</v>
      </c>
      <c r="G1798">
        <v>1.1007100000000001E-2</v>
      </c>
      <c r="H1798">
        <v>0.98097199999999996</v>
      </c>
      <c r="I1798">
        <v>212459481</v>
      </c>
    </row>
    <row r="1799" spans="1:9" x14ac:dyDescent="0.25">
      <c r="A1799" t="s">
        <v>203</v>
      </c>
      <c r="B1799">
        <v>1255.8599999999999</v>
      </c>
      <c r="C1799">
        <v>1238.76</v>
      </c>
      <c r="D1799">
        <v>970.31200000000001</v>
      </c>
      <c r="E1799">
        <v>961.23299999999995</v>
      </c>
      <c r="F1799">
        <v>426.2</v>
      </c>
      <c r="G1799">
        <v>1.1032200000000001E-2</v>
      </c>
      <c r="H1799">
        <v>0.98101899999999997</v>
      </c>
      <c r="I1799">
        <v>212459638</v>
      </c>
    </row>
    <row r="1800" spans="1:9" x14ac:dyDescent="0.25">
      <c r="A1800" t="s">
        <v>203</v>
      </c>
      <c r="B1800">
        <v>1256.45</v>
      </c>
      <c r="C1800">
        <v>1239.52</v>
      </c>
      <c r="D1800">
        <v>971.71799999999996</v>
      </c>
      <c r="E1800">
        <v>962.60900000000004</v>
      </c>
      <c r="F1800">
        <v>427.12</v>
      </c>
      <c r="G1800">
        <v>1.0909800000000001E-2</v>
      </c>
      <c r="H1800">
        <v>0.98101899999999997</v>
      </c>
      <c r="I1800">
        <v>212459793</v>
      </c>
    </row>
    <row r="1801" spans="1:9" x14ac:dyDescent="0.25">
      <c r="A1801" t="s">
        <v>203</v>
      </c>
      <c r="B1801">
        <v>1256.21</v>
      </c>
      <c r="C1801">
        <v>1239.08</v>
      </c>
      <c r="D1801">
        <v>970.41399999999999</v>
      </c>
      <c r="E1801">
        <v>961.31500000000005</v>
      </c>
      <c r="F1801">
        <v>426.48</v>
      </c>
      <c r="G1801">
        <v>2.904E-2</v>
      </c>
      <c r="H1801">
        <v>0.98101099999999997</v>
      </c>
      <c r="I1801">
        <v>212459916</v>
      </c>
    </row>
    <row r="1802" spans="1:9" x14ac:dyDescent="0.25">
      <c r="A1802" t="s">
        <v>203</v>
      </c>
      <c r="B1802">
        <v>1256.42</v>
      </c>
      <c r="C1802">
        <v>1239.48</v>
      </c>
      <c r="D1802">
        <v>970.92499999999995</v>
      </c>
      <c r="E1802">
        <v>961.79499999999996</v>
      </c>
      <c r="F1802">
        <v>426.96300000000002</v>
      </c>
      <c r="G1802">
        <v>1.4461099999999999E-2</v>
      </c>
      <c r="H1802">
        <v>0.98096300000000003</v>
      </c>
      <c r="I1802">
        <v>212460055</v>
      </c>
    </row>
    <row r="1803" spans="1:9" x14ac:dyDescent="0.25">
      <c r="A1803" t="s">
        <v>203</v>
      </c>
      <c r="B1803">
        <v>1255.8499999999999</v>
      </c>
      <c r="C1803">
        <v>1238.73</v>
      </c>
      <c r="D1803">
        <v>970.76300000000003</v>
      </c>
      <c r="E1803">
        <v>961.65800000000002</v>
      </c>
      <c r="F1803">
        <v>426.36900000000003</v>
      </c>
      <c r="G1803">
        <v>1.1143200000000001E-2</v>
      </c>
      <c r="H1803">
        <v>0.98027799999999998</v>
      </c>
      <c r="I1803">
        <v>212460189</v>
      </c>
    </row>
    <row r="1804" spans="1:9" x14ac:dyDescent="0.25">
      <c r="A1804" t="s">
        <v>203</v>
      </c>
      <c r="B1804">
        <v>1256.29</v>
      </c>
      <c r="C1804">
        <v>1239.33</v>
      </c>
      <c r="D1804">
        <v>971.12</v>
      </c>
      <c r="E1804">
        <v>961.99300000000005</v>
      </c>
      <c r="F1804">
        <v>427.06</v>
      </c>
      <c r="G1804">
        <v>1.14781E-2</v>
      </c>
      <c r="H1804">
        <v>0.98401899999999998</v>
      </c>
      <c r="I1804">
        <v>212460328</v>
      </c>
    </row>
    <row r="1805" spans="1:9" x14ac:dyDescent="0.25">
      <c r="A1805" t="s">
        <v>203</v>
      </c>
      <c r="B1805">
        <v>1257.47</v>
      </c>
      <c r="C1805">
        <v>1240.3800000000001</v>
      </c>
      <c r="D1805">
        <v>970.91499999999996</v>
      </c>
      <c r="E1805">
        <v>961.81899999999996</v>
      </c>
      <c r="F1805">
        <v>426.47699999999998</v>
      </c>
      <c r="G1805">
        <v>1.08608E-2</v>
      </c>
      <c r="H1805">
        <v>0.98089400000000004</v>
      </c>
      <c r="I1805">
        <v>212460449</v>
      </c>
    </row>
    <row r="1806" spans="1:9" x14ac:dyDescent="0.25">
      <c r="A1806" t="s">
        <v>203</v>
      </c>
      <c r="B1806">
        <v>1256.8900000000001</v>
      </c>
      <c r="C1806">
        <v>1239.8499999999999</v>
      </c>
      <c r="D1806">
        <v>971.55600000000004</v>
      </c>
      <c r="E1806">
        <v>962.43299999999999</v>
      </c>
      <c r="F1806">
        <v>427.23099999999999</v>
      </c>
      <c r="G1806">
        <v>1.1354E-2</v>
      </c>
      <c r="H1806">
        <v>0.98094700000000001</v>
      </c>
      <c r="I1806">
        <v>212460575</v>
      </c>
    </row>
    <row r="1807" spans="1:9" x14ac:dyDescent="0.25">
      <c r="A1807" t="s">
        <v>203</v>
      </c>
      <c r="B1807">
        <v>1253.49</v>
      </c>
      <c r="C1807">
        <v>1236.3399999999999</v>
      </c>
      <c r="D1807">
        <v>968.89599999999996</v>
      </c>
      <c r="E1807">
        <v>959.8</v>
      </c>
      <c r="F1807">
        <v>425.928</v>
      </c>
      <c r="G1807">
        <v>1.1373100000000001E-2</v>
      </c>
      <c r="H1807">
        <v>0.98099499999999995</v>
      </c>
      <c r="I1807">
        <v>212460714</v>
      </c>
    </row>
    <row r="1808" spans="1:9" x14ac:dyDescent="0.25">
      <c r="A1808" t="s">
        <v>203</v>
      </c>
      <c r="B1808">
        <v>1257.47</v>
      </c>
      <c r="C1808">
        <v>1240.44</v>
      </c>
      <c r="D1808">
        <v>971.572</v>
      </c>
      <c r="E1808">
        <v>962.46500000000003</v>
      </c>
      <c r="F1808">
        <v>427.16899999999998</v>
      </c>
      <c r="G1808">
        <v>2.9038600000000001E-2</v>
      </c>
      <c r="H1808">
        <v>0.98101400000000005</v>
      </c>
      <c r="I1808">
        <v>212460864</v>
      </c>
    </row>
    <row r="1809" spans="1:9" x14ac:dyDescent="0.25">
      <c r="A1809" t="s">
        <v>203</v>
      </c>
      <c r="B1809">
        <v>1256.81</v>
      </c>
      <c r="C1809">
        <v>1239.22</v>
      </c>
      <c r="D1809">
        <v>970.79399999999998</v>
      </c>
      <c r="E1809">
        <v>961.68299999999999</v>
      </c>
      <c r="F1809">
        <v>426.113</v>
      </c>
      <c r="G1809">
        <v>1.10397E-2</v>
      </c>
      <c r="H1809">
        <v>0.98089300000000001</v>
      </c>
      <c r="I1809">
        <v>212460994</v>
      </c>
    </row>
    <row r="1810" spans="1:9" x14ac:dyDescent="0.25">
      <c r="A1810" t="s">
        <v>203</v>
      </c>
      <c r="B1810">
        <v>1257.5999999999999</v>
      </c>
      <c r="C1810">
        <v>1240.0899999999999</v>
      </c>
      <c r="D1810">
        <v>971.93499999999995</v>
      </c>
      <c r="E1810">
        <v>962.79700000000003</v>
      </c>
      <c r="F1810">
        <v>427.21800000000002</v>
      </c>
      <c r="G1810">
        <v>2.1156100000000001E-2</v>
      </c>
      <c r="H1810">
        <v>0.98101000000000005</v>
      </c>
      <c r="I1810">
        <v>212461131</v>
      </c>
    </row>
    <row r="1811" spans="1:9" x14ac:dyDescent="0.25">
      <c r="A1811" t="s">
        <v>203</v>
      </c>
      <c r="B1811">
        <v>1256.2</v>
      </c>
      <c r="C1811">
        <v>1239.05</v>
      </c>
      <c r="D1811">
        <v>970.72199999999998</v>
      </c>
      <c r="E1811">
        <v>961.66899999999998</v>
      </c>
      <c r="F1811">
        <v>426.63</v>
      </c>
      <c r="G1811">
        <v>1.0858400000000001E-2</v>
      </c>
      <c r="H1811">
        <v>0.98359099999999999</v>
      </c>
      <c r="I1811">
        <v>212461275</v>
      </c>
    </row>
    <row r="1812" spans="1:9" x14ac:dyDescent="0.25">
      <c r="A1812" t="s">
        <v>203</v>
      </c>
      <c r="B1812">
        <v>1263.92</v>
      </c>
      <c r="C1812">
        <v>1246.8599999999999</v>
      </c>
      <c r="D1812">
        <v>972.13300000000004</v>
      </c>
      <c r="E1812">
        <v>962.96600000000001</v>
      </c>
      <c r="F1812">
        <v>426.83</v>
      </c>
      <c r="G1812">
        <v>1.1776999999999999E-2</v>
      </c>
      <c r="H1812">
        <v>0.98101899999999997</v>
      </c>
      <c r="I1812">
        <v>212461404</v>
      </c>
    </row>
    <row r="1813" spans="1:9" x14ac:dyDescent="0.25">
      <c r="A1813" t="s">
        <v>203</v>
      </c>
      <c r="B1813">
        <v>1253.9000000000001</v>
      </c>
      <c r="C1813">
        <v>1236.71</v>
      </c>
      <c r="D1813">
        <v>969.25199999999995</v>
      </c>
      <c r="E1813">
        <v>960.13</v>
      </c>
      <c r="F1813">
        <v>426.02300000000002</v>
      </c>
      <c r="G1813">
        <v>1.09103E-2</v>
      </c>
      <c r="H1813">
        <v>0.98099199999999998</v>
      </c>
      <c r="I1813">
        <v>212461547</v>
      </c>
    </row>
    <row r="1814" spans="1:9" x14ac:dyDescent="0.25">
      <c r="A1814" t="s">
        <v>203</v>
      </c>
      <c r="B1814">
        <v>1256.3</v>
      </c>
      <c r="C1814">
        <v>1239.19</v>
      </c>
      <c r="D1814">
        <v>970.93499999999995</v>
      </c>
      <c r="E1814">
        <v>961.87199999999996</v>
      </c>
      <c r="F1814">
        <v>427.37599999999998</v>
      </c>
      <c r="G1814">
        <v>1.14019E-2</v>
      </c>
      <c r="H1814">
        <v>0.98100799999999999</v>
      </c>
      <c r="I1814">
        <v>212461663</v>
      </c>
    </row>
    <row r="1815" spans="1:9" x14ac:dyDescent="0.25">
      <c r="A1815" t="s">
        <v>203</v>
      </c>
      <c r="B1815">
        <v>1256.0899999999999</v>
      </c>
      <c r="C1815">
        <v>1238.55</v>
      </c>
      <c r="D1815">
        <v>970.57899999999995</v>
      </c>
      <c r="E1815">
        <v>961.42100000000005</v>
      </c>
      <c r="F1815">
        <v>426.54899999999998</v>
      </c>
      <c r="G1815">
        <v>1.9754299999999999E-2</v>
      </c>
      <c r="H1815">
        <v>0.98101000000000005</v>
      </c>
      <c r="I1815">
        <v>212461779</v>
      </c>
    </row>
    <row r="1816" spans="1:9" x14ac:dyDescent="0.25">
      <c r="A1816" t="s">
        <v>203</v>
      </c>
      <c r="B1816">
        <v>1257</v>
      </c>
      <c r="C1816">
        <v>1239.31</v>
      </c>
      <c r="D1816">
        <v>971.27099999999996</v>
      </c>
      <c r="E1816">
        <v>962.19899999999996</v>
      </c>
      <c r="F1816">
        <v>426.90699999999998</v>
      </c>
      <c r="G1816">
        <v>1.10334E-2</v>
      </c>
      <c r="H1816">
        <v>0.98095600000000005</v>
      </c>
      <c r="I1816">
        <v>212461911</v>
      </c>
    </row>
    <row r="1817" spans="1:9" x14ac:dyDescent="0.25">
      <c r="A1817" t="s">
        <v>203</v>
      </c>
      <c r="B1817">
        <v>1256.54</v>
      </c>
      <c r="C1817">
        <v>1239.3699999999999</v>
      </c>
      <c r="D1817">
        <v>970.01</v>
      </c>
      <c r="E1817">
        <v>960.88800000000003</v>
      </c>
      <c r="F1817">
        <v>426.22</v>
      </c>
      <c r="G1817">
        <v>1.55911E-2</v>
      </c>
      <c r="H1817">
        <v>0.98096700000000003</v>
      </c>
      <c r="I1817">
        <v>212462061</v>
      </c>
    </row>
    <row r="1818" spans="1:9" x14ac:dyDescent="0.25">
      <c r="A1818" t="s">
        <v>203</v>
      </c>
      <c r="B1818">
        <v>1257.3900000000001</v>
      </c>
      <c r="C1818">
        <v>1240.17</v>
      </c>
      <c r="D1818">
        <v>971.29200000000003</v>
      </c>
      <c r="E1818">
        <v>962.14599999999996</v>
      </c>
      <c r="F1818">
        <v>427.04899999999998</v>
      </c>
      <c r="G1818">
        <v>1.0945399999999999E-2</v>
      </c>
      <c r="H1818">
        <v>0.981016</v>
      </c>
      <c r="I1818">
        <v>212462202</v>
      </c>
    </row>
    <row r="1819" spans="1:9" x14ac:dyDescent="0.25">
      <c r="A1819" t="s">
        <v>203</v>
      </c>
      <c r="B1819">
        <v>1258.03</v>
      </c>
      <c r="C1819">
        <v>1240.47</v>
      </c>
      <c r="D1819">
        <v>970.05600000000004</v>
      </c>
      <c r="E1819">
        <v>960.93100000000004</v>
      </c>
      <c r="F1819">
        <v>426.26799999999997</v>
      </c>
      <c r="G1819">
        <v>1.1300899999999999E-2</v>
      </c>
      <c r="H1819">
        <v>0.98101799999999995</v>
      </c>
      <c r="I1819">
        <v>212462331</v>
      </c>
    </row>
    <row r="1820" spans="1:9" x14ac:dyDescent="0.25">
      <c r="A1820" t="s">
        <v>203</v>
      </c>
      <c r="B1820">
        <v>1257.57</v>
      </c>
      <c r="C1820">
        <v>1239.67</v>
      </c>
      <c r="D1820">
        <v>970.35400000000004</v>
      </c>
      <c r="E1820">
        <v>961.23099999999999</v>
      </c>
      <c r="F1820">
        <v>426.899</v>
      </c>
      <c r="G1820">
        <v>1.2267399999999999E-2</v>
      </c>
      <c r="H1820">
        <v>0.98101899999999997</v>
      </c>
      <c r="I1820">
        <v>212462461</v>
      </c>
    </row>
    <row r="1821" spans="1:9" x14ac:dyDescent="0.25">
      <c r="A1821" t="s">
        <v>203</v>
      </c>
      <c r="B1821">
        <v>1257.76</v>
      </c>
      <c r="C1821">
        <v>1240.6300000000001</v>
      </c>
      <c r="D1821">
        <v>971.73199999999997</v>
      </c>
      <c r="E1821">
        <v>962.63400000000001</v>
      </c>
      <c r="F1821">
        <v>426.35</v>
      </c>
      <c r="G1821">
        <v>1.11848E-2</v>
      </c>
      <c r="H1821">
        <v>0.98034699999999997</v>
      </c>
      <c r="I1821">
        <v>212462613</v>
      </c>
    </row>
    <row r="1822" spans="1:9" x14ac:dyDescent="0.25">
      <c r="A1822" t="s">
        <v>203</v>
      </c>
      <c r="B1822">
        <v>1256.48</v>
      </c>
      <c r="C1822">
        <v>1239.33</v>
      </c>
      <c r="D1822">
        <v>971.61300000000006</v>
      </c>
      <c r="E1822">
        <v>962.51</v>
      </c>
      <c r="F1822">
        <v>426.88400000000001</v>
      </c>
      <c r="G1822">
        <v>1.0866300000000001E-2</v>
      </c>
      <c r="H1822">
        <v>0.98042399999999996</v>
      </c>
      <c r="I1822">
        <v>212462754</v>
      </c>
    </row>
    <row r="1823" spans="1:9" x14ac:dyDescent="0.25">
      <c r="A1823" t="s">
        <v>203</v>
      </c>
      <c r="B1823">
        <v>1256.25</v>
      </c>
      <c r="C1823">
        <v>1239.07</v>
      </c>
      <c r="D1823">
        <v>970.68200000000002</v>
      </c>
      <c r="E1823">
        <v>961.56200000000001</v>
      </c>
      <c r="F1823">
        <v>426.67399999999998</v>
      </c>
      <c r="G1823">
        <v>1.2120300000000001E-2</v>
      </c>
      <c r="H1823">
        <v>0.98100600000000004</v>
      </c>
      <c r="I1823">
        <v>212462882</v>
      </c>
    </row>
    <row r="1824" spans="1:9" x14ac:dyDescent="0.25">
      <c r="A1824" t="s">
        <v>203</v>
      </c>
      <c r="B1824">
        <v>1257.1500000000001</v>
      </c>
      <c r="C1824">
        <v>1240</v>
      </c>
      <c r="D1824">
        <v>971.46900000000005</v>
      </c>
      <c r="E1824">
        <v>962.36</v>
      </c>
      <c r="F1824">
        <v>427.16800000000001</v>
      </c>
      <c r="G1824">
        <v>1.25392E-2</v>
      </c>
      <c r="H1824">
        <v>0.98101899999999997</v>
      </c>
      <c r="I1824">
        <v>212463020</v>
      </c>
    </row>
    <row r="1825" spans="1:9" x14ac:dyDescent="0.25">
      <c r="A1825" t="s">
        <v>203</v>
      </c>
      <c r="B1825">
        <v>1257.3800000000001</v>
      </c>
      <c r="C1825">
        <v>1240.2</v>
      </c>
      <c r="D1825">
        <v>971.505</v>
      </c>
      <c r="E1825">
        <v>962.38199999999995</v>
      </c>
      <c r="F1825">
        <v>426.58300000000003</v>
      </c>
      <c r="G1825">
        <v>1.14523E-2</v>
      </c>
      <c r="H1825">
        <v>0.98100600000000004</v>
      </c>
      <c r="I1825">
        <v>212463159</v>
      </c>
    </row>
    <row r="1826" spans="1:9" x14ac:dyDescent="0.25">
      <c r="A1826" t="s">
        <v>203</v>
      </c>
      <c r="B1826">
        <v>1256.3599999999999</v>
      </c>
      <c r="C1826">
        <v>1238.9000000000001</v>
      </c>
      <c r="D1826">
        <v>971.55399999999997</v>
      </c>
      <c r="E1826">
        <v>962.44899999999996</v>
      </c>
      <c r="F1826">
        <v>426.90600000000001</v>
      </c>
      <c r="G1826">
        <v>1.37088E-2</v>
      </c>
      <c r="H1826">
        <v>0.98098700000000005</v>
      </c>
      <c r="I1826">
        <v>212463290</v>
      </c>
    </row>
    <row r="1827" spans="1:9" x14ac:dyDescent="0.25">
      <c r="A1827" t="s">
        <v>203</v>
      </c>
      <c r="B1827">
        <v>1256.81</v>
      </c>
      <c r="C1827">
        <v>1239.44</v>
      </c>
      <c r="D1827">
        <v>971.43899999999996</v>
      </c>
      <c r="E1827">
        <v>962.29100000000005</v>
      </c>
      <c r="F1827">
        <v>426.12799999999999</v>
      </c>
      <c r="G1827">
        <v>1.42647E-2</v>
      </c>
      <c r="H1827">
        <v>0.98543000000000003</v>
      </c>
      <c r="I1827">
        <v>212463419</v>
      </c>
    </row>
    <row r="1828" spans="1:9" x14ac:dyDescent="0.25">
      <c r="A1828" t="s">
        <v>203</v>
      </c>
      <c r="B1828">
        <v>1258.08</v>
      </c>
      <c r="C1828">
        <v>1240.77</v>
      </c>
      <c r="D1828">
        <v>972.61300000000006</v>
      </c>
      <c r="E1828">
        <v>963.53300000000002</v>
      </c>
      <c r="F1828">
        <v>427.43</v>
      </c>
      <c r="G1828">
        <v>2.1154200000000001E-2</v>
      </c>
      <c r="H1828">
        <v>0.98101899999999997</v>
      </c>
      <c r="I1828">
        <v>212463545</v>
      </c>
    </row>
    <row r="1829" spans="1:9" x14ac:dyDescent="0.25">
      <c r="A1829" t="s">
        <v>203</v>
      </c>
      <c r="B1829">
        <v>1256.81</v>
      </c>
      <c r="C1829">
        <v>1239.7</v>
      </c>
      <c r="D1829">
        <v>970.64599999999996</v>
      </c>
      <c r="E1829">
        <v>961.54100000000005</v>
      </c>
      <c r="F1829">
        <v>426.322</v>
      </c>
      <c r="G1829">
        <v>2.7900600000000001E-2</v>
      </c>
      <c r="H1829">
        <v>0.98077800000000004</v>
      </c>
      <c r="I1829">
        <v>212463685</v>
      </c>
    </row>
    <row r="1830" spans="1:9" x14ac:dyDescent="0.25">
      <c r="A1830" t="s">
        <v>203</v>
      </c>
      <c r="B1830">
        <v>1256.54</v>
      </c>
      <c r="C1830">
        <v>1239.43</v>
      </c>
      <c r="D1830">
        <v>971.42499999999995</v>
      </c>
      <c r="E1830">
        <v>962.33</v>
      </c>
      <c r="F1830">
        <v>427.10899999999998</v>
      </c>
      <c r="G1830">
        <v>1.1283700000000001E-2</v>
      </c>
      <c r="H1830">
        <v>0.98100200000000004</v>
      </c>
      <c r="I1830">
        <v>212463816</v>
      </c>
    </row>
    <row r="1831" spans="1:9" x14ac:dyDescent="0.25">
      <c r="A1831" t="s">
        <v>203</v>
      </c>
      <c r="B1831">
        <v>1255.03</v>
      </c>
      <c r="C1831">
        <v>1237.81</v>
      </c>
      <c r="D1831">
        <v>969.43399999999997</v>
      </c>
      <c r="E1831">
        <v>960.31600000000003</v>
      </c>
      <c r="F1831">
        <v>425.87700000000001</v>
      </c>
      <c r="G1831">
        <v>1.08641E-2</v>
      </c>
      <c r="H1831">
        <v>0.99386300000000005</v>
      </c>
      <c r="I1831">
        <v>212463942</v>
      </c>
    </row>
    <row r="1832" spans="1:9" x14ac:dyDescent="0.25">
      <c r="A1832" t="s">
        <v>203</v>
      </c>
      <c r="B1832">
        <v>1257.0999999999999</v>
      </c>
      <c r="C1832">
        <v>1239.97</v>
      </c>
      <c r="D1832">
        <v>971.95399999999995</v>
      </c>
      <c r="E1832">
        <v>962.84699999999998</v>
      </c>
      <c r="F1832">
        <v>427.52</v>
      </c>
      <c r="G1832">
        <v>1.4491499999999999E-2</v>
      </c>
      <c r="H1832">
        <v>0.98101300000000002</v>
      </c>
      <c r="I1832">
        <v>212464078</v>
      </c>
    </row>
    <row r="1833" spans="1:9" x14ac:dyDescent="0.25">
      <c r="A1833" t="s">
        <v>203</v>
      </c>
      <c r="B1833">
        <v>1256.1199999999999</v>
      </c>
      <c r="C1833">
        <v>1239.02</v>
      </c>
      <c r="D1833">
        <v>970.44</v>
      </c>
      <c r="E1833">
        <v>961.351</v>
      </c>
      <c r="F1833">
        <v>426.35199999999998</v>
      </c>
      <c r="G1833">
        <v>1.12947E-2</v>
      </c>
      <c r="H1833">
        <v>0.98100200000000004</v>
      </c>
      <c r="I1833">
        <v>212464207</v>
      </c>
    </row>
    <row r="1834" spans="1:9" x14ac:dyDescent="0.25">
      <c r="A1834" t="s">
        <v>203</v>
      </c>
      <c r="B1834">
        <v>1257.3800000000001</v>
      </c>
      <c r="C1834">
        <v>1240.21</v>
      </c>
      <c r="D1834">
        <v>971.7</v>
      </c>
      <c r="E1834">
        <v>962.59699999999998</v>
      </c>
      <c r="F1834">
        <v>427.23899999999998</v>
      </c>
      <c r="G1834">
        <v>1.43485E-2</v>
      </c>
      <c r="H1834">
        <v>0.98101899999999997</v>
      </c>
      <c r="I1834">
        <v>212464337</v>
      </c>
    </row>
    <row r="1835" spans="1:9" x14ac:dyDescent="0.25">
      <c r="A1835" t="s">
        <v>203</v>
      </c>
      <c r="B1835">
        <v>1255.48</v>
      </c>
      <c r="C1835">
        <v>1238.3699999999999</v>
      </c>
      <c r="D1835">
        <v>970.322</v>
      </c>
      <c r="E1835">
        <v>961.23199999999997</v>
      </c>
      <c r="F1835">
        <v>426.53899999999999</v>
      </c>
      <c r="G1835">
        <v>2.9037799999999999E-2</v>
      </c>
      <c r="H1835">
        <v>0.98100699999999996</v>
      </c>
      <c r="I1835">
        <v>212464477</v>
      </c>
    </row>
    <row r="1836" spans="1:9" x14ac:dyDescent="0.25">
      <c r="A1836" t="s">
        <v>203</v>
      </c>
      <c r="B1836">
        <v>1256.71</v>
      </c>
      <c r="C1836">
        <v>1239.44</v>
      </c>
      <c r="D1836">
        <v>971.77599999999995</v>
      </c>
      <c r="E1836">
        <v>962.68799999999999</v>
      </c>
      <c r="F1836">
        <v>427.07100000000003</v>
      </c>
      <c r="G1836">
        <v>1.10665E-2</v>
      </c>
      <c r="H1836">
        <v>0.98101300000000002</v>
      </c>
      <c r="I1836">
        <v>212464606</v>
      </c>
    </row>
    <row r="1837" spans="1:9" x14ac:dyDescent="0.25">
      <c r="A1837" t="s">
        <v>203</v>
      </c>
      <c r="B1837">
        <v>1255.74</v>
      </c>
      <c r="C1837">
        <v>1238.5999999999999</v>
      </c>
      <c r="D1837">
        <v>971.13499999999999</v>
      </c>
      <c r="E1837">
        <v>962.04</v>
      </c>
      <c r="F1837">
        <v>426.16899999999998</v>
      </c>
      <c r="G1837">
        <v>1.08874E-2</v>
      </c>
      <c r="H1837">
        <v>0.98099899999999995</v>
      </c>
      <c r="I1837">
        <v>212464738</v>
      </c>
    </row>
    <row r="1838" spans="1:9" x14ac:dyDescent="0.25">
      <c r="A1838" t="s">
        <v>203</v>
      </c>
      <c r="B1838">
        <v>1256.51</v>
      </c>
      <c r="C1838">
        <v>1239.4000000000001</v>
      </c>
      <c r="D1838">
        <v>971.00400000000002</v>
      </c>
      <c r="E1838">
        <v>961.91099999999994</v>
      </c>
      <c r="F1838">
        <v>426.99599999999998</v>
      </c>
      <c r="G1838">
        <v>1.1003199999999999E-2</v>
      </c>
      <c r="H1838">
        <v>0.98098600000000002</v>
      </c>
      <c r="I1838">
        <v>212464861</v>
      </c>
    </row>
    <row r="1839" spans="1:9" x14ac:dyDescent="0.25">
      <c r="A1839" t="s">
        <v>203</v>
      </c>
      <c r="B1839">
        <v>1255.79</v>
      </c>
      <c r="C1839">
        <v>1238.6099999999999</v>
      </c>
      <c r="D1839">
        <v>969.88900000000001</v>
      </c>
      <c r="E1839">
        <v>960.74599999999998</v>
      </c>
      <c r="F1839">
        <v>426.31799999999998</v>
      </c>
      <c r="G1839">
        <v>1.6150999999999999E-2</v>
      </c>
      <c r="H1839">
        <v>0.98101799999999995</v>
      </c>
      <c r="I1839">
        <v>212464995</v>
      </c>
    </row>
    <row r="1840" spans="1:9" x14ac:dyDescent="0.25">
      <c r="A1840" t="s">
        <v>203</v>
      </c>
      <c r="B1840">
        <v>1256.6300000000001</v>
      </c>
      <c r="C1840">
        <v>1239.3900000000001</v>
      </c>
      <c r="D1840">
        <v>970.91899999999998</v>
      </c>
      <c r="E1840">
        <v>961.83600000000001</v>
      </c>
      <c r="F1840">
        <v>427.00099999999998</v>
      </c>
      <c r="G1840">
        <v>1.0935E-2</v>
      </c>
      <c r="H1840">
        <v>0.98101899999999997</v>
      </c>
      <c r="I1840">
        <v>212465122</v>
      </c>
    </row>
    <row r="1841" spans="1:25" x14ac:dyDescent="0.25">
      <c r="A1841" t="s">
        <v>203</v>
      </c>
      <c r="B1841">
        <v>1255.25</v>
      </c>
      <c r="C1841">
        <v>1238.04</v>
      </c>
      <c r="D1841">
        <v>970.18299999999999</v>
      </c>
      <c r="E1841">
        <v>961.10900000000004</v>
      </c>
      <c r="F1841">
        <v>426.34300000000002</v>
      </c>
      <c r="G1841">
        <v>1.09899E-2</v>
      </c>
      <c r="H1841">
        <v>0.98450899999999997</v>
      </c>
      <c r="I1841">
        <v>212465258</v>
      </c>
    </row>
    <row r="1842" spans="1:25" x14ac:dyDescent="0.25">
      <c r="A1842" t="s">
        <v>203</v>
      </c>
      <c r="B1842">
        <v>1255.83</v>
      </c>
      <c r="C1842">
        <v>1238.7</v>
      </c>
      <c r="D1842">
        <v>970.83399999999995</v>
      </c>
      <c r="E1842">
        <v>961.70600000000002</v>
      </c>
      <c r="F1842">
        <v>427.12099999999998</v>
      </c>
      <c r="G1842">
        <v>1.1583100000000001E-2</v>
      </c>
      <c r="H1842">
        <v>0.98101799999999995</v>
      </c>
      <c r="I1842">
        <v>212465387</v>
      </c>
    </row>
    <row r="1843" spans="1:25" x14ac:dyDescent="0.25">
      <c r="A1843" t="s">
        <v>203</v>
      </c>
      <c r="B1843">
        <v>1255.7</v>
      </c>
      <c r="C1843">
        <v>1238.56</v>
      </c>
      <c r="D1843">
        <v>970.58600000000001</v>
      </c>
      <c r="E1843">
        <v>961.46100000000001</v>
      </c>
      <c r="F1843">
        <v>426.12700000000001</v>
      </c>
      <c r="G1843">
        <v>1.11393E-2</v>
      </c>
      <c r="H1843">
        <v>0.98101400000000005</v>
      </c>
      <c r="I1843">
        <v>212465522</v>
      </c>
    </row>
    <row r="1844" spans="1:25" x14ac:dyDescent="0.25">
      <c r="A1844" t="s">
        <v>203</v>
      </c>
      <c r="B1844">
        <v>1256.72</v>
      </c>
      <c r="C1844">
        <v>1239.04</v>
      </c>
      <c r="D1844">
        <v>971.56399999999996</v>
      </c>
      <c r="E1844">
        <v>962.40700000000004</v>
      </c>
      <c r="F1844">
        <v>427.14400000000001</v>
      </c>
      <c r="G1844">
        <v>1.36069E-2</v>
      </c>
      <c r="H1844">
        <v>0.98101899999999997</v>
      </c>
      <c r="I1844">
        <v>212465647</v>
      </c>
    </row>
    <row r="1845" spans="1:25" x14ac:dyDescent="0.25">
      <c r="A1845" t="s">
        <v>203</v>
      </c>
      <c r="B1845">
        <v>1256.32</v>
      </c>
      <c r="C1845">
        <v>1239.07</v>
      </c>
      <c r="D1845">
        <v>971.12800000000004</v>
      </c>
      <c r="E1845">
        <v>962.03399999999999</v>
      </c>
      <c r="F1845">
        <v>426.16300000000001</v>
      </c>
      <c r="G1845">
        <v>1.21116E-2</v>
      </c>
      <c r="H1845">
        <v>0.98099199999999998</v>
      </c>
      <c r="I1845">
        <v>212465805</v>
      </c>
    </row>
    <row r="1846" spans="1:25" x14ac:dyDescent="0.25">
      <c r="A1846" t="s">
        <v>203</v>
      </c>
      <c r="B1846">
        <v>1256.07</v>
      </c>
      <c r="C1846">
        <v>1238.94</v>
      </c>
      <c r="D1846">
        <v>970.71400000000006</v>
      </c>
      <c r="E1846">
        <v>961.60500000000002</v>
      </c>
      <c r="F1846">
        <v>426.90699999999998</v>
      </c>
      <c r="G1846">
        <v>1.1182599999999999E-2</v>
      </c>
      <c r="H1846">
        <v>0.98101799999999995</v>
      </c>
      <c r="I1846">
        <v>212465925</v>
      </c>
    </row>
    <row r="1847" spans="1:25" x14ac:dyDescent="0.25">
      <c r="A1847" t="s">
        <v>203</v>
      </c>
      <c r="B1847">
        <v>1257.08</v>
      </c>
      <c r="C1847">
        <v>1239.82</v>
      </c>
      <c r="D1847">
        <v>970.38699999999994</v>
      </c>
      <c r="E1847">
        <v>961.3</v>
      </c>
      <c r="F1847">
        <v>425.99400000000003</v>
      </c>
      <c r="G1847">
        <v>1.6577000000000001E-2</v>
      </c>
      <c r="H1847">
        <v>0.98095200000000005</v>
      </c>
      <c r="I1847">
        <v>212466062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203</v>
      </c>
      <c r="B1848">
        <v>1256.21</v>
      </c>
      <c r="C1848">
        <v>1239.07</v>
      </c>
      <c r="D1848">
        <v>970.75199999999995</v>
      </c>
      <c r="E1848">
        <v>961.68899999999996</v>
      </c>
      <c r="F1848">
        <v>426.97500000000002</v>
      </c>
      <c r="G1848">
        <v>1.56501E-2</v>
      </c>
      <c r="H1848">
        <v>0.98101799999999995</v>
      </c>
      <c r="I1848">
        <v>212466185</v>
      </c>
      <c r="R1848">
        <f>AVERAGE(B1799:B1848)</f>
        <v>1256.6207999999999</v>
      </c>
      <c r="S1848">
        <f>AVERAGE(C1799:C1848)</f>
        <v>1239.4019999999996</v>
      </c>
      <c r="U1848">
        <f>_xlfn.VAR.P(B1799:B1848)</f>
        <v>1.8760273600000219</v>
      </c>
      <c r="V1848">
        <f>_xlfn.VAR.P(C1799:C1848)</f>
        <v>1.8661280000000111</v>
      </c>
      <c r="X1848">
        <f>1.96*SQRT(U1848)/50</f>
        <v>5.3691514063867053E-2</v>
      </c>
      <c r="Y1848">
        <f>1.96*SQRT(V1848)/50</f>
        <v>5.3549667878708795E-2</v>
      </c>
    </row>
    <row r="1849" spans="1:25" x14ac:dyDescent="0.25">
      <c r="A1849" t="s">
        <v>203</v>
      </c>
      <c r="B1849">
        <v>62838.910171000003</v>
      </c>
      <c r="C1849" t="s">
        <v>37</v>
      </c>
    </row>
    <row r="1850" spans="1:25" x14ac:dyDescent="0.25">
      <c r="A1850" t="s">
        <v>204</v>
      </c>
      <c r="B1850">
        <v>1914.27</v>
      </c>
      <c r="C1850">
        <v>1897.01</v>
      </c>
      <c r="D1850">
        <v>1860.93</v>
      </c>
      <c r="E1850">
        <v>1322.09</v>
      </c>
      <c r="F1850">
        <v>0</v>
      </c>
      <c r="G1850">
        <v>0.16230900000000001</v>
      </c>
      <c r="H1850">
        <v>1</v>
      </c>
      <c r="I1850">
        <v>1264679</v>
      </c>
    </row>
    <row r="1851" spans="1:25" x14ac:dyDescent="0.25">
      <c r="A1851" t="s">
        <v>204</v>
      </c>
      <c r="B1851">
        <v>1916.28</v>
      </c>
      <c r="C1851">
        <v>1899.02</v>
      </c>
      <c r="D1851">
        <v>1862.91</v>
      </c>
      <c r="E1851">
        <v>1322.26</v>
      </c>
      <c r="F1851">
        <v>0</v>
      </c>
      <c r="G1851">
        <v>0.16230900000000001</v>
      </c>
      <c r="H1851">
        <v>1</v>
      </c>
      <c r="I1851">
        <v>1264679</v>
      </c>
    </row>
    <row r="1852" spans="1:25" x14ac:dyDescent="0.25">
      <c r="A1852" t="s">
        <v>204</v>
      </c>
      <c r="B1852">
        <v>1919.8</v>
      </c>
      <c r="C1852">
        <v>1902.55</v>
      </c>
      <c r="D1852">
        <v>1866.88</v>
      </c>
      <c r="E1852">
        <v>1322.51</v>
      </c>
      <c r="F1852">
        <v>0</v>
      </c>
      <c r="G1852">
        <v>0.161969</v>
      </c>
      <c r="H1852">
        <v>1</v>
      </c>
      <c r="I1852">
        <v>1264679</v>
      </c>
    </row>
    <row r="1853" spans="1:25" x14ac:dyDescent="0.25">
      <c r="A1853" t="s">
        <v>204</v>
      </c>
      <c r="B1853">
        <v>1919.01</v>
      </c>
      <c r="C1853">
        <v>1901.05</v>
      </c>
      <c r="D1853">
        <v>1864.8</v>
      </c>
      <c r="E1853">
        <v>1322.07</v>
      </c>
      <c r="F1853">
        <v>0</v>
      </c>
      <c r="G1853">
        <v>0.161801</v>
      </c>
      <c r="H1853">
        <v>1</v>
      </c>
      <c r="I1853">
        <v>1264679</v>
      </c>
    </row>
    <row r="1854" spans="1:25" x14ac:dyDescent="0.25">
      <c r="A1854" t="s">
        <v>204</v>
      </c>
      <c r="B1854">
        <v>1917.31</v>
      </c>
      <c r="C1854">
        <v>1899.89</v>
      </c>
      <c r="D1854">
        <v>1863.97</v>
      </c>
      <c r="E1854">
        <v>1322.04</v>
      </c>
      <c r="F1854">
        <v>0</v>
      </c>
      <c r="G1854">
        <v>0.161969</v>
      </c>
      <c r="H1854">
        <v>1</v>
      </c>
      <c r="I1854">
        <v>1264679</v>
      </c>
    </row>
    <row r="1855" spans="1:25" x14ac:dyDescent="0.25">
      <c r="A1855" t="s">
        <v>204</v>
      </c>
      <c r="B1855">
        <v>1918.69</v>
      </c>
      <c r="C1855">
        <v>1900.78</v>
      </c>
      <c r="D1855">
        <v>1864.89</v>
      </c>
      <c r="E1855">
        <v>1322.41</v>
      </c>
      <c r="F1855">
        <v>0</v>
      </c>
      <c r="G1855">
        <v>0.161801</v>
      </c>
      <c r="H1855">
        <v>1</v>
      </c>
      <c r="I1855">
        <v>1264679</v>
      </c>
    </row>
    <row r="1856" spans="1:25" x14ac:dyDescent="0.25">
      <c r="A1856" t="s">
        <v>204</v>
      </c>
      <c r="B1856">
        <v>1917.63</v>
      </c>
      <c r="C1856">
        <v>1900.48</v>
      </c>
      <c r="D1856">
        <v>1864.5</v>
      </c>
      <c r="E1856">
        <v>1322.21</v>
      </c>
      <c r="F1856">
        <v>0</v>
      </c>
      <c r="G1856">
        <v>0.161801</v>
      </c>
      <c r="H1856">
        <v>1</v>
      </c>
      <c r="I1856">
        <v>1264679</v>
      </c>
    </row>
    <row r="1857" spans="1:9" x14ac:dyDescent="0.25">
      <c r="A1857" t="s">
        <v>204</v>
      </c>
      <c r="B1857">
        <v>1917.36</v>
      </c>
      <c r="C1857">
        <v>1899.89</v>
      </c>
      <c r="D1857">
        <v>1863.94</v>
      </c>
      <c r="E1857">
        <v>1322.09</v>
      </c>
      <c r="F1857">
        <v>0</v>
      </c>
      <c r="G1857">
        <v>0.161969</v>
      </c>
      <c r="H1857">
        <v>1</v>
      </c>
      <c r="I1857">
        <v>1264679</v>
      </c>
    </row>
    <row r="1858" spans="1:9" x14ac:dyDescent="0.25">
      <c r="A1858" t="s">
        <v>204</v>
      </c>
      <c r="B1858">
        <v>1917.1</v>
      </c>
      <c r="C1858">
        <v>1899.91</v>
      </c>
      <c r="D1858">
        <v>1864.13</v>
      </c>
      <c r="E1858">
        <v>1321.96</v>
      </c>
      <c r="F1858">
        <v>0</v>
      </c>
      <c r="G1858">
        <v>0.161801</v>
      </c>
      <c r="H1858">
        <v>1</v>
      </c>
      <c r="I1858">
        <v>1264679</v>
      </c>
    </row>
    <row r="1859" spans="1:9" x14ac:dyDescent="0.25">
      <c r="A1859" t="s">
        <v>204</v>
      </c>
      <c r="B1859">
        <v>1915.86</v>
      </c>
      <c r="C1859">
        <v>1898.69</v>
      </c>
      <c r="D1859">
        <v>1862.71</v>
      </c>
      <c r="E1859">
        <v>1321.94</v>
      </c>
      <c r="F1859">
        <v>0</v>
      </c>
      <c r="G1859">
        <v>0.161801</v>
      </c>
      <c r="H1859">
        <v>1</v>
      </c>
      <c r="I1859">
        <v>1264679</v>
      </c>
    </row>
    <row r="1860" spans="1:9" x14ac:dyDescent="0.25">
      <c r="A1860" t="s">
        <v>204</v>
      </c>
      <c r="B1860">
        <v>1918.94</v>
      </c>
      <c r="C1860">
        <v>1901.06</v>
      </c>
      <c r="D1860">
        <v>1865.19</v>
      </c>
      <c r="E1860">
        <v>1321.52</v>
      </c>
      <c r="F1860">
        <v>0</v>
      </c>
      <c r="G1860">
        <v>0.161801</v>
      </c>
      <c r="H1860">
        <v>1</v>
      </c>
      <c r="I1860">
        <v>1264679</v>
      </c>
    </row>
    <row r="1861" spans="1:9" x14ac:dyDescent="0.25">
      <c r="A1861" t="s">
        <v>204</v>
      </c>
      <c r="B1861">
        <v>1911.57</v>
      </c>
      <c r="C1861">
        <v>1894.03</v>
      </c>
      <c r="D1861">
        <v>1858.35</v>
      </c>
      <c r="E1861">
        <v>1321.64</v>
      </c>
      <c r="F1861">
        <v>0</v>
      </c>
      <c r="G1861">
        <v>0.16248000000000001</v>
      </c>
      <c r="H1861">
        <v>1</v>
      </c>
      <c r="I1861">
        <v>1264679</v>
      </c>
    </row>
    <row r="1862" spans="1:9" x14ac:dyDescent="0.25">
      <c r="A1862" t="s">
        <v>204</v>
      </c>
      <c r="B1862">
        <v>1918.39</v>
      </c>
      <c r="C1862">
        <v>1900.71</v>
      </c>
      <c r="D1862">
        <v>1864.58</v>
      </c>
      <c r="E1862">
        <v>1321.69</v>
      </c>
      <c r="F1862">
        <v>0</v>
      </c>
      <c r="G1862">
        <v>0.161801</v>
      </c>
      <c r="H1862">
        <v>1</v>
      </c>
      <c r="I1862">
        <v>1264679</v>
      </c>
    </row>
    <row r="1863" spans="1:9" x14ac:dyDescent="0.25">
      <c r="A1863" t="s">
        <v>204</v>
      </c>
      <c r="B1863">
        <v>1917.39</v>
      </c>
      <c r="C1863">
        <v>1900.11</v>
      </c>
      <c r="D1863">
        <v>1864.24</v>
      </c>
      <c r="E1863">
        <v>1321.52</v>
      </c>
      <c r="F1863">
        <v>0</v>
      </c>
      <c r="G1863">
        <v>0.161801</v>
      </c>
      <c r="H1863">
        <v>1</v>
      </c>
      <c r="I1863">
        <v>1264679</v>
      </c>
    </row>
    <row r="1864" spans="1:9" x14ac:dyDescent="0.25">
      <c r="A1864" t="s">
        <v>204</v>
      </c>
      <c r="B1864">
        <v>1916.22</v>
      </c>
      <c r="C1864">
        <v>1899.1</v>
      </c>
      <c r="D1864">
        <v>1863.36</v>
      </c>
      <c r="E1864">
        <v>1321.71</v>
      </c>
      <c r="F1864">
        <v>0</v>
      </c>
      <c r="G1864">
        <v>0.161969</v>
      </c>
      <c r="H1864">
        <v>1</v>
      </c>
      <c r="I1864">
        <v>1264679</v>
      </c>
    </row>
    <row r="1865" spans="1:9" x14ac:dyDescent="0.25">
      <c r="A1865" t="s">
        <v>204</v>
      </c>
      <c r="B1865">
        <v>1917.76</v>
      </c>
      <c r="C1865">
        <v>1899.85</v>
      </c>
      <c r="D1865">
        <v>1863.91</v>
      </c>
      <c r="E1865">
        <v>1322.08</v>
      </c>
      <c r="F1865">
        <v>0</v>
      </c>
      <c r="G1865">
        <v>0.161801</v>
      </c>
      <c r="H1865">
        <v>1</v>
      </c>
      <c r="I1865">
        <v>1264679</v>
      </c>
    </row>
    <row r="1866" spans="1:9" x14ac:dyDescent="0.25">
      <c r="A1866" t="s">
        <v>204</v>
      </c>
      <c r="B1866">
        <v>1916.34</v>
      </c>
      <c r="C1866">
        <v>1899.13</v>
      </c>
      <c r="D1866">
        <v>1863.35</v>
      </c>
      <c r="E1866">
        <v>1322.36</v>
      </c>
      <c r="F1866">
        <v>0</v>
      </c>
      <c r="G1866">
        <v>0.161969</v>
      </c>
      <c r="H1866">
        <v>1</v>
      </c>
      <c r="I1866">
        <v>1264679</v>
      </c>
    </row>
    <row r="1867" spans="1:9" x14ac:dyDescent="0.25">
      <c r="A1867" t="s">
        <v>204</v>
      </c>
      <c r="B1867">
        <v>1914.32</v>
      </c>
      <c r="C1867">
        <v>1897.13</v>
      </c>
      <c r="D1867">
        <v>1861.31</v>
      </c>
      <c r="E1867">
        <v>1322.2</v>
      </c>
      <c r="F1867">
        <v>0</v>
      </c>
      <c r="G1867">
        <v>0.16230900000000001</v>
      </c>
      <c r="H1867">
        <v>1</v>
      </c>
      <c r="I1867">
        <v>1264679</v>
      </c>
    </row>
    <row r="1868" spans="1:9" x14ac:dyDescent="0.25">
      <c r="A1868" t="s">
        <v>204</v>
      </c>
      <c r="B1868">
        <v>1918.82</v>
      </c>
      <c r="C1868">
        <v>1901.68</v>
      </c>
      <c r="D1868">
        <v>1865.83</v>
      </c>
      <c r="E1868">
        <v>1321.98</v>
      </c>
      <c r="F1868">
        <v>0</v>
      </c>
      <c r="G1868">
        <v>0.161969</v>
      </c>
      <c r="H1868">
        <v>1</v>
      </c>
      <c r="I1868">
        <v>1264679</v>
      </c>
    </row>
    <row r="1869" spans="1:9" x14ac:dyDescent="0.25">
      <c r="A1869" t="s">
        <v>204</v>
      </c>
      <c r="B1869">
        <v>1918.83</v>
      </c>
      <c r="C1869">
        <v>1900.94</v>
      </c>
      <c r="D1869">
        <v>1865.05</v>
      </c>
      <c r="E1869">
        <v>1322.13</v>
      </c>
      <c r="F1869">
        <v>0</v>
      </c>
      <c r="G1869">
        <v>0.16230900000000001</v>
      </c>
      <c r="H1869">
        <v>1</v>
      </c>
      <c r="I1869">
        <v>1264679</v>
      </c>
    </row>
    <row r="1870" spans="1:9" x14ac:dyDescent="0.25">
      <c r="A1870" t="s">
        <v>204</v>
      </c>
      <c r="B1870">
        <v>1913.72</v>
      </c>
      <c r="C1870">
        <v>1896.61</v>
      </c>
      <c r="D1870">
        <v>1860.81</v>
      </c>
      <c r="E1870">
        <v>1321.88</v>
      </c>
      <c r="F1870">
        <v>0</v>
      </c>
      <c r="G1870">
        <v>0.16230900000000001</v>
      </c>
      <c r="H1870">
        <v>1</v>
      </c>
      <c r="I1870">
        <v>1264679</v>
      </c>
    </row>
    <row r="1871" spans="1:9" x14ac:dyDescent="0.25">
      <c r="A1871" t="s">
        <v>204</v>
      </c>
      <c r="B1871">
        <v>1918.08</v>
      </c>
      <c r="C1871">
        <v>1901.01</v>
      </c>
      <c r="D1871">
        <v>1864.98</v>
      </c>
      <c r="E1871">
        <v>1321.31</v>
      </c>
      <c r="F1871">
        <v>0</v>
      </c>
      <c r="G1871">
        <v>0.161801</v>
      </c>
      <c r="H1871">
        <v>1</v>
      </c>
      <c r="I1871">
        <v>1264679</v>
      </c>
    </row>
    <row r="1872" spans="1:9" x14ac:dyDescent="0.25">
      <c r="A1872" t="s">
        <v>204</v>
      </c>
      <c r="B1872">
        <v>1916.65</v>
      </c>
      <c r="C1872">
        <v>1899.55</v>
      </c>
      <c r="D1872">
        <v>1863.81</v>
      </c>
      <c r="E1872">
        <v>1320.8</v>
      </c>
      <c r="F1872">
        <v>0</v>
      </c>
      <c r="G1872">
        <v>0.161801</v>
      </c>
      <c r="H1872">
        <v>1</v>
      </c>
      <c r="I1872">
        <v>1264679</v>
      </c>
    </row>
    <row r="1873" spans="1:9" x14ac:dyDescent="0.25">
      <c r="A1873" t="s">
        <v>204</v>
      </c>
      <c r="B1873">
        <v>1913.33</v>
      </c>
      <c r="C1873">
        <v>1896.1</v>
      </c>
      <c r="D1873">
        <v>1860.33</v>
      </c>
      <c r="E1873">
        <v>1321.44</v>
      </c>
      <c r="F1873">
        <v>0</v>
      </c>
      <c r="G1873">
        <v>0.16248000000000001</v>
      </c>
      <c r="H1873">
        <v>1</v>
      </c>
      <c r="I1873">
        <v>1264679</v>
      </c>
    </row>
    <row r="1874" spans="1:9" x14ac:dyDescent="0.25">
      <c r="A1874" t="s">
        <v>204</v>
      </c>
      <c r="B1874">
        <v>1917.69</v>
      </c>
      <c r="C1874">
        <v>1899.9</v>
      </c>
      <c r="D1874">
        <v>1864.06</v>
      </c>
      <c r="E1874">
        <v>1321.62</v>
      </c>
      <c r="F1874">
        <v>0</v>
      </c>
      <c r="G1874">
        <v>0.161969</v>
      </c>
      <c r="H1874">
        <v>1</v>
      </c>
      <c r="I1874">
        <v>1264679</v>
      </c>
    </row>
    <row r="1875" spans="1:9" x14ac:dyDescent="0.25">
      <c r="A1875" t="s">
        <v>204</v>
      </c>
      <c r="B1875">
        <v>1914.16</v>
      </c>
      <c r="C1875">
        <v>1896.93</v>
      </c>
      <c r="D1875">
        <v>1861.02</v>
      </c>
      <c r="E1875">
        <v>1321.97</v>
      </c>
      <c r="F1875">
        <v>0</v>
      </c>
      <c r="G1875">
        <v>0.16230900000000001</v>
      </c>
      <c r="H1875">
        <v>1</v>
      </c>
      <c r="I1875">
        <v>1264679</v>
      </c>
    </row>
    <row r="1876" spans="1:9" x14ac:dyDescent="0.25">
      <c r="A1876" t="s">
        <v>204</v>
      </c>
      <c r="B1876">
        <v>1919.34</v>
      </c>
      <c r="C1876">
        <v>1901.52</v>
      </c>
      <c r="D1876">
        <v>1865.61</v>
      </c>
      <c r="E1876">
        <v>1322.67</v>
      </c>
      <c r="F1876">
        <v>0</v>
      </c>
      <c r="G1876">
        <v>0.161801</v>
      </c>
      <c r="H1876">
        <v>1</v>
      </c>
      <c r="I1876">
        <v>1264679</v>
      </c>
    </row>
    <row r="1877" spans="1:9" x14ac:dyDescent="0.25">
      <c r="A1877" t="s">
        <v>204</v>
      </c>
      <c r="B1877">
        <v>1918.41</v>
      </c>
      <c r="C1877">
        <v>1900.59</v>
      </c>
      <c r="D1877">
        <v>1864.46</v>
      </c>
      <c r="E1877">
        <v>1322.6</v>
      </c>
      <c r="F1877">
        <v>0</v>
      </c>
      <c r="G1877">
        <v>0.16213900000000001</v>
      </c>
      <c r="H1877">
        <v>1</v>
      </c>
      <c r="I1877">
        <v>1264679</v>
      </c>
    </row>
    <row r="1878" spans="1:9" x14ac:dyDescent="0.25">
      <c r="A1878" t="s">
        <v>204</v>
      </c>
      <c r="B1878">
        <v>1914.57</v>
      </c>
      <c r="C1878">
        <v>1897.32</v>
      </c>
      <c r="D1878">
        <v>1861.38</v>
      </c>
      <c r="E1878">
        <v>1322.34</v>
      </c>
      <c r="F1878">
        <v>0</v>
      </c>
      <c r="G1878">
        <v>0.16213900000000001</v>
      </c>
      <c r="H1878">
        <v>1</v>
      </c>
      <c r="I1878">
        <v>1264679</v>
      </c>
    </row>
    <row r="1879" spans="1:9" x14ac:dyDescent="0.25">
      <c r="A1879" t="s">
        <v>204</v>
      </c>
      <c r="B1879">
        <v>1914.3</v>
      </c>
      <c r="C1879">
        <v>1897.13</v>
      </c>
      <c r="D1879">
        <v>1861.43</v>
      </c>
      <c r="E1879">
        <v>1322.12</v>
      </c>
      <c r="F1879">
        <v>0</v>
      </c>
      <c r="G1879">
        <v>0.16213900000000001</v>
      </c>
      <c r="H1879">
        <v>1</v>
      </c>
      <c r="I1879">
        <v>1264679</v>
      </c>
    </row>
    <row r="1880" spans="1:9" x14ac:dyDescent="0.25">
      <c r="A1880" t="s">
        <v>204</v>
      </c>
      <c r="B1880">
        <v>1914.49</v>
      </c>
      <c r="C1880">
        <v>1896.63</v>
      </c>
      <c r="D1880">
        <v>1860.75</v>
      </c>
      <c r="E1880">
        <v>1322.46</v>
      </c>
      <c r="F1880">
        <v>0</v>
      </c>
      <c r="G1880">
        <v>0.16213900000000001</v>
      </c>
      <c r="H1880">
        <v>1</v>
      </c>
      <c r="I1880">
        <v>1264679</v>
      </c>
    </row>
    <row r="1881" spans="1:9" x14ac:dyDescent="0.25">
      <c r="A1881" t="s">
        <v>204</v>
      </c>
      <c r="B1881">
        <v>1914.82</v>
      </c>
      <c r="C1881">
        <v>1896.93</v>
      </c>
      <c r="D1881">
        <v>1861.05</v>
      </c>
      <c r="E1881">
        <v>1321.51</v>
      </c>
      <c r="F1881">
        <v>0</v>
      </c>
      <c r="G1881">
        <v>0.16213900000000001</v>
      </c>
      <c r="H1881">
        <v>1</v>
      </c>
      <c r="I1881">
        <v>1264679</v>
      </c>
    </row>
    <row r="1882" spans="1:9" x14ac:dyDescent="0.25">
      <c r="A1882" t="s">
        <v>204</v>
      </c>
      <c r="B1882">
        <v>1913.32</v>
      </c>
      <c r="C1882">
        <v>1896.21</v>
      </c>
      <c r="D1882">
        <v>1860.49</v>
      </c>
      <c r="E1882">
        <v>1322.1</v>
      </c>
      <c r="F1882">
        <v>0</v>
      </c>
      <c r="G1882">
        <v>0.16213900000000001</v>
      </c>
      <c r="H1882">
        <v>1</v>
      </c>
      <c r="I1882">
        <v>1264679</v>
      </c>
    </row>
    <row r="1883" spans="1:9" x14ac:dyDescent="0.25">
      <c r="A1883" t="s">
        <v>204</v>
      </c>
      <c r="B1883">
        <v>1917.2</v>
      </c>
      <c r="C1883">
        <v>1899.38</v>
      </c>
      <c r="D1883">
        <v>1863.29</v>
      </c>
      <c r="E1883">
        <v>1322.29</v>
      </c>
      <c r="F1883">
        <v>0</v>
      </c>
      <c r="G1883">
        <v>0.161801</v>
      </c>
      <c r="H1883">
        <v>1</v>
      </c>
      <c r="I1883">
        <v>1264679</v>
      </c>
    </row>
    <row r="1884" spans="1:9" x14ac:dyDescent="0.25">
      <c r="A1884" t="s">
        <v>204</v>
      </c>
      <c r="B1884">
        <v>1916.99</v>
      </c>
      <c r="C1884">
        <v>1900</v>
      </c>
      <c r="D1884">
        <v>1863.98</v>
      </c>
      <c r="E1884">
        <v>1322.62</v>
      </c>
      <c r="F1884">
        <v>0</v>
      </c>
      <c r="G1884">
        <v>0.161969</v>
      </c>
      <c r="H1884">
        <v>1</v>
      </c>
      <c r="I1884">
        <v>1264679</v>
      </c>
    </row>
    <row r="1885" spans="1:9" x14ac:dyDescent="0.25">
      <c r="A1885" t="s">
        <v>204</v>
      </c>
      <c r="B1885">
        <v>1913.65</v>
      </c>
      <c r="C1885">
        <v>1896.58</v>
      </c>
      <c r="D1885">
        <v>1860.81</v>
      </c>
      <c r="E1885">
        <v>1321.82</v>
      </c>
      <c r="F1885">
        <v>0</v>
      </c>
      <c r="G1885">
        <v>0.16213900000000001</v>
      </c>
      <c r="H1885">
        <v>1</v>
      </c>
      <c r="I1885">
        <v>1264679</v>
      </c>
    </row>
    <row r="1886" spans="1:9" x14ac:dyDescent="0.25">
      <c r="A1886" t="s">
        <v>204</v>
      </c>
      <c r="B1886">
        <v>1917.9</v>
      </c>
      <c r="C1886">
        <v>1900.15</v>
      </c>
      <c r="D1886">
        <v>1864.19</v>
      </c>
      <c r="E1886">
        <v>1322.24</v>
      </c>
      <c r="F1886">
        <v>0</v>
      </c>
      <c r="G1886">
        <v>0.161801</v>
      </c>
      <c r="H1886">
        <v>1</v>
      </c>
      <c r="I1886">
        <v>1264679</v>
      </c>
    </row>
    <row r="1887" spans="1:9" x14ac:dyDescent="0.25">
      <c r="A1887" t="s">
        <v>204</v>
      </c>
      <c r="B1887">
        <v>1918.44</v>
      </c>
      <c r="C1887">
        <v>1901.22</v>
      </c>
      <c r="D1887">
        <v>1865.25</v>
      </c>
      <c r="E1887">
        <v>1322.7</v>
      </c>
      <c r="F1887">
        <v>0</v>
      </c>
      <c r="G1887">
        <v>0.161801</v>
      </c>
      <c r="H1887">
        <v>1</v>
      </c>
      <c r="I1887">
        <v>1264679</v>
      </c>
    </row>
    <row r="1888" spans="1:9" x14ac:dyDescent="0.25">
      <c r="A1888" t="s">
        <v>204</v>
      </c>
      <c r="B1888">
        <v>1919.59</v>
      </c>
      <c r="C1888">
        <v>1901.82</v>
      </c>
      <c r="D1888">
        <v>1865.95</v>
      </c>
      <c r="E1888">
        <v>1322.9</v>
      </c>
      <c r="F1888">
        <v>0</v>
      </c>
      <c r="G1888">
        <v>0.161969</v>
      </c>
      <c r="H1888">
        <v>1</v>
      </c>
      <c r="I1888">
        <v>1264679</v>
      </c>
    </row>
    <row r="1889" spans="1:25" x14ac:dyDescent="0.25">
      <c r="A1889" t="s">
        <v>204</v>
      </c>
      <c r="B1889">
        <v>1917.44</v>
      </c>
      <c r="C1889">
        <v>1899.59</v>
      </c>
      <c r="D1889">
        <v>1863.55</v>
      </c>
      <c r="E1889">
        <v>1322.82</v>
      </c>
      <c r="F1889">
        <v>0</v>
      </c>
      <c r="G1889">
        <v>0.16213900000000001</v>
      </c>
      <c r="H1889">
        <v>1</v>
      </c>
      <c r="I1889">
        <v>1264679</v>
      </c>
    </row>
    <row r="1890" spans="1:25" x14ac:dyDescent="0.25">
      <c r="A1890" t="s">
        <v>204</v>
      </c>
      <c r="B1890">
        <v>1913.15</v>
      </c>
      <c r="C1890">
        <v>1896.06</v>
      </c>
      <c r="D1890">
        <v>1860.24</v>
      </c>
      <c r="E1890">
        <v>1322.89</v>
      </c>
      <c r="F1890">
        <v>0</v>
      </c>
      <c r="G1890">
        <v>0.16213900000000001</v>
      </c>
      <c r="H1890">
        <v>1</v>
      </c>
      <c r="I1890">
        <v>1264679</v>
      </c>
    </row>
    <row r="1891" spans="1:25" x14ac:dyDescent="0.25">
      <c r="A1891" t="s">
        <v>204</v>
      </c>
      <c r="B1891">
        <v>1918.42</v>
      </c>
      <c r="C1891">
        <v>1900.54</v>
      </c>
      <c r="D1891">
        <v>1864.71</v>
      </c>
      <c r="E1891">
        <v>1322.63</v>
      </c>
      <c r="F1891">
        <v>0</v>
      </c>
      <c r="G1891">
        <v>0.161801</v>
      </c>
      <c r="H1891">
        <v>1</v>
      </c>
      <c r="I1891">
        <v>1264679</v>
      </c>
    </row>
    <row r="1892" spans="1:25" x14ac:dyDescent="0.25">
      <c r="A1892" t="s">
        <v>204</v>
      </c>
      <c r="B1892">
        <v>1917.31</v>
      </c>
      <c r="C1892">
        <v>1899.44</v>
      </c>
      <c r="D1892">
        <v>1863.41</v>
      </c>
      <c r="E1892">
        <v>1322.36</v>
      </c>
      <c r="F1892">
        <v>0</v>
      </c>
      <c r="G1892">
        <v>0.161801</v>
      </c>
      <c r="H1892">
        <v>1</v>
      </c>
      <c r="I1892">
        <v>1264679</v>
      </c>
    </row>
    <row r="1893" spans="1:25" x14ac:dyDescent="0.25">
      <c r="A1893" t="s">
        <v>204</v>
      </c>
      <c r="B1893">
        <v>1919.59</v>
      </c>
      <c r="C1893">
        <v>1902.41</v>
      </c>
      <c r="D1893">
        <v>1866.5</v>
      </c>
      <c r="E1893">
        <v>1322.09</v>
      </c>
      <c r="F1893">
        <v>0</v>
      </c>
      <c r="G1893">
        <v>0.161801</v>
      </c>
      <c r="H1893">
        <v>1</v>
      </c>
      <c r="I1893">
        <v>1264679</v>
      </c>
    </row>
    <row r="1894" spans="1:25" x14ac:dyDescent="0.25">
      <c r="A1894" t="s">
        <v>204</v>
      </c>
      <c r="B1894">
        <v>1918.03</v>
      </c>
      <c r="C1894">
        <v>1900.61</v>
      </c>
      <c r="D1894">
        <v>1864.9</v>
      </c>
      <c r="E1894">
        <v>1321.6</v>
      </c>
      <c r="F1894">
        <v>0</v>
      </c>
      <c r="G1894">
        <v>0.161801</v>
      </c>
      <c r="H1894">
        <v>1</v>
      </c>
      <c r="I1894">
        <v>1264679</v>
      </c>
    </row>
    <row r="1895" spans="1:25" x14ac:dyDescent="0.25">
      <c r="A1895" t="s">
        <v>204</v>
      </c>
      <c r="B1895">
        <v>1918.16</v>
      </c>
      <c r="C1895">
        <v>1900.89</v>
      </c>
      <c r="D1895">
        <v>1864.95</v>
      </c>
      <c r="E1895">
        <v>1322.04</v>
      </c>
      <c r="F1895">
        <v>0</v>
      </c>
      <c r="G1895">
        <v>0.161801</v>
      </c>
      <c r="H1895">
        <v>1</v>
      </c>
      <c r="I1895">
        <v>1264679</v>
      </c>
    </row>
    <row r="1896" spans="1:25" x14ac:dyDescent="0.25">
      <c r="A1896" t="s">
        <v>204</v>
      </c>
      <c r="B1896">
        <v>1919.54</v>
      </c>
      <c r="C1896">
        <v>1901.67</v>
      </c>
      <c r="D1896">
        <v>1865.82</v>
      </c>
      <c r="E1896">
        <v>1322.28</v>
      </c>
      <c r="F1896">
        <v>0</v>
      </c>
      <c r="G1896">
        <v>0.16213900000000001</v>
      </c>
      <c r="H1896">
        <v>1</v>
      </c>
      <c r="I1896">
        <v>1264679</v>
      </c>
    </row>
    <row r="1897" spans="1:25" x14ac:dyDescent="0.25">
      <c r="A1897" t="s">
        <v>204</v>
      </c>
      <c r="B1897">
        <v>1917.41</v>
      </c>
      <c r="C1897">
        <v>1900.23</v>
      </c>
      <c r="D1897">
        <v>1864.49</v>
      </c>
      <c r="E1897">
        <v>1322.27</v>
      </c>
      <c r="F1897">
        <v>0</v>
      </c>
      <c r="G1897">
        <v>0.161801</v>
      </c>
      <c r="H1897">
        <v>1</v>
      </c>
      <c r="I1897">
        <v>1264679</v>
      </c>
    </row>
    <row r="1898" spans="1:25" x14ac:dyDescent="0.25">
      <c r="A1898" t="s">
        <v>204</v>
      </c>
      <c r="B1898">
        <v>1918.79</v>
      </c>
      <c r="C1898">
        <v>1900.93</v>
      </c>
      <c r="D1898">
        <v>1864.87</v>
      </c>
      <c r="E1898">
        <v>1322.37</v>
      </c>
      <c r="F1898">
        <v>0</v>
      </c>
      <c r="G1898">
        <v>0.161969</v>
      </c>
      <c r="H1898">
        <v>1</v>
      </c>
      <c r="I1898">
        <v>1264679</v>
      </c>
    </row>
    <row r="1899" spans="1:25" x14ac:dyDescent="0.25">
      <c r="A1899" t="s">
        <v>204</v>
      </c>
      <c r="B1899">
        <v>1914.52</v>
      </c>
      <c r="C1899">
        <v>1897.34</v>
      </c>
      <c r="D1899">
        <v>1861.32</v>
      </c>
      <c r="E1899">
        <v>1322.33</v>
      </c>
      <c r="F1899">
        <v>0</v>
      </c>
      <c r="G1899">
        <v>0.161969</v>
      </c>
      <c r="H1899">
        <v>1</v>
      </c>
      <c r="I1899">
        <v>1264679</v>
      </c>
    </row>
    <row r="1900" spans="1:25" x14ac:dyDescent="0.25">
      <c r="A1900" t="s">
        <v>204</v>
      </c>
      <c r="B1900">
        <v>1919.2</v>
      </c>
      <c r="C1900">
        <v>1901.35</v>
      </c>
      <c r="D1900">
        <v>1865.35</v>
      </c>
      <c r="E1900">
        <v>1322.67</v>
      </c>
      <c r="F1900">
        <v>0</v>
      </c>
      <c r="G1900">
        <v>0.161969</v>
      </c>
      <c r="H1900">
        <v>1</v>
      </c>
      <c r="I1900">
        <v>1264679</v>
      </c>
    </row>
    <row r="1901" spans="1:25" x14ac:dyDescent="0.25">
      <c r="A1901" t="s">
        <v>204</v>
      </c>
      <c r="B1901">
        <v>1918.13</v>
      </c>
      <c r="C1901">
        <v>1900.24</v>
      </c>
      <c r="D1901">
        <v>1864.24</v>
      </c>
      <c r="E1901">
        <v>1322.55</v>
      </c>
      <c r="F1901">
        <v>0</v>
      </c>
      <c r="G1901">
        <v>0.16213900000000001</v>
      </c>
      <c r="H1901">
        <v>1</v>
      </c>
      <c r="I1901">
        <v>1264679</v>
      </c>
    </row>
    <row r="1902" spans="1:25" x14ac:dyDescent="0.25">
      <c r="A1902" t="s">
        <v>204</v>
      </c>
      <c r="B1902">
        <v>1913.08</v>
      </c>
      <c r="C1902">
        <v>1895.92</v>
      </c>
      <c r="D1902">
        <v>1860</v>
      </c>
      <c r="E1902">
        <v>1322.86</v>
      </c>
      <c r="F1902">
        <v>0</v>
      </c>
      <c r="G1902">
        <v>0.16213900000000001</v>
      </c>
      <c r="H1902">
        <v>1</v>
      </c>
      <c r="I1902">
        <v>1264679</v>
      </c>
    </row>
    <row r="1903" spans="1:25" x14ac:dyDescent="0.25">
      <c r="A1903" t="s">
        <v>204</v>
      </c>
      <c r="B1903">
        <v>1919.01</v>
      </c>
      <c r="C1903">
        <v>1901.84</v>
      </c>
      <c r="D1903">
        <v>1866.06</v>
      </c>
      <c r="E1903">
        <v>1322.72</v>
      </c>
      <c r="F1903">
        <v>0</v>
      </c>
      <c r="G1903">
        <v>0.161801</v>
      </c>
      <c r="H1903">
        <v>1</v>
      </c>
      <c r="I1903">
        <v>1264679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204</v>
      </c>
      <c r="B1904">
        <v>1918.25</v>
      </c>
      <c r="C1904">
        <v>1901.17</v>
      </c>
      <c r="D1904">
        <v>1865.3</v>
      </c>
      <c r="E1904">
        <v>1322.81</v>
      </c>
      <c r="F1904">
        <v>0</v>
      </c>
      <c r="G1904">
        <v>0.16213900000000001</v>
      </c>
      <c r="H1904">
        <v>1</v>
      </c>
      <c r="I1904">
        <v>1264679</v>
      </c>
      <c r="R1904">
        <f>AVERAGE(B1855:B1904)</f>
        <v>1916.838</v>
      </c>
      <c r="S1904">
        <f>AVERAGE(C1855:C1904)</f>
        <v>1899.3859999999995</v>
      </c>
      <c r="U1904">
        <f>_xlfn.VAR.P(B1855:B1904)</f>
        <v>4.4729400000000377</v>
      </c>
      <c r="V1904">
        <f>_xlfn.VAR.P(C1855:C1904)</f>
        <v>3.9871640000000057</v>
      </c>
      <c r="X1904">
        <f>1.96*SQRT(U1904)/50</f>
        <v>8.2905358823178968E-2</v>
      </c>
      <c r="Y1904">
        <f>1.96*SQRT(V1904)/50</f>
        <v>7.8274106120479012E-2</v>
      </c>
    </row>
    <row r="1905" spans="1:9" x14ac:dyDescent="0.25">
      <c r="A1905" t="s">
        <v>204</v>
      </c>
      <c r="B1905">
        <v>95849.287370000005</v>
      </c>
      <c r="C1905" t="s">
        <v>37</v>
      </c>
    </row>
    <row r="1906" spans="1:9" x14ac:dyDescent="0.25">
      <c r="A1906" t="s">
        <v>205</v>
      </c>
      <c r="B1906">
        <v>1486</v>
      </c>
      <c r="C1906">
        <v>1468.9</v>
      </c>
      <c r="D1906">
        <v>1433</v>
      </c>
      <c r="E1906">
        <v>443.98399999999998</v>
      </c>
      <c r="F1906">
        <v>0</v>
      </c>
      <c r="G1906">
        <v>4.9182799999999999E-2</v>
      </c>
      <c r="H1906">
        <v>0.95922300000000005</v>
      </c>
      <c r="I1906">
        <v>212466185</v>
      </c>
    </row>
    <row r="1907" spans="1:9" x14ac:dyDescent="0.25">
      <c r="A1907" t="s">
        <v>205</v>
      </c>
      <c r="B1907">
        <v>1485.1</v>
      </c>
      <c r="C1907">
        <v>1467.98</v>
      </c>
      <c r="D1907">
        <v>1432.27</v>
      </c>
      <c r="E1907">
        <v>443.36099999999999</v>
      </c>
      <c r="F1907">
        <v>0</v>
      </c>
      <c r="G1907">
        <v>3.23045E-2</v>
      </c>
      <c r="H1907">
        <v>0.95922499999999999</v>
      </c>
      <c r="I1907">
        <v>212466185</v>
      </c>
    </row>
    <row r="1908" spans="1:9" x14ac:dyDescent="0.25">
      <c r="A1908" t="s">
        <v>205</v>
      </c>
      <c r="B1908">
        <v>1483.36</v>
      </c>
      <c r="C1908">
        <v>1466.15</v>
      </c>
      <c r="D1908">
        <v>1430.23</v>
      </c>
      <c r="E1908">
        <v>443.31400000000002</v>
      </c>
      <c r="F1908">
        <v>0</v>
      </c>
      <c r="G1908">
        <v>5.3919300000000003E-2</v>
      </c>
      <c r="H1908">
        <v>0.95909299999999997</v>
      </c>
      <c r="I1908">
        <v>212466185</v>
      </c>
    </row>
    <row r="1909" spans="1:9" x14ac:dyDescent="0.25">
      <c r="A1909" t="s">
        <v>205</v>
      </c>
      <c r="B1909">
        <v>1485.19</v>
      </c>
      <c r="C1909">
        <v>1467.39</v>
      </c>
      <c r="D1909">
        <v>1431.52</v>
      </c>
      <c r="E1909">
        <v>443.44799999999998</v>
      </c>
      <c r="F1909">
        <v>0</v>
      </c>
      <c r="G1909">
        <v>2.9269300000000002E-2</v>
      </c>
      <c r="H1909">
        <v>0.95921400000000001</v>
      </c>
      <c r="I1909">
        <v>212466185</v>
      </c>
    </row>
    <row r="1910" spans="1:9" x14ac:dyDescent="0.25">
      <c r="A1910" t="s">
        <v>205</v>
      </c>
      <c r="B1910">
        <v>1486.2</v>
      </c>
      <c r="C1910">
        <v>1468.71</v>
      </c>
      <c r="D1910">
        <v>1433.05</v>
      </c>
      <c r="E1910">
        <v>443.69099999999997</v>
      </c>
      <c r="F1910">
        <v>0</v>
      </c>
      <c r="G1910">
        <v>5.391E-2</v>
      </c>
      <c r="H1910">
        <v>0.95918700000000001</v>
      </c>
      <c r="I1910">
        <v>212466185</v>
      </c>
    </row>
    <row r="1911" spans="1:9" x14ac:dyDescent="0.25">
      <c r="A1911" t="s">
        <v>205</v>
      </c>
      <c r="B1911">
        <v>1485.44</v>
      </c>
      <c r="C1911">
        <v>1468</v>
      </c>
      <c r="D1911">
        <v>1432.02</v>
      </c>
      <c r="E1911">
        <v>443.79399999999998</v>
      </c>
      <c r="F1911">
        <v>0</v>
      </c>
      <c r="G1911">
        <v>2.9749999999999999E-2</v>
      </c>
      <c r="H1911">
        <v>0.95922099999999999</v>
      </c>
      <c r="I1911">
        <v>212466185</v>
      </c>
    </row>
    <row r="1912" spans="1:9" x14ac:dyDescent="0.25">
      <c r="A1912" t="s">
        <v>205</v>
      </c>
      <c r="B1912">
        <v>1483.05</v>
      </c>
      <c r="C1912">
        <v>1465.91</v>
      </c>
      <c r="D1912">
        <v>1430.12</v>
      </c>
      <c r="E1912">
        <v>443.65899999999999</v>
      </c>
      <c r="F1912">
        <v>0</v>
      </c>
      <c r="G1912">
        <v>5.3911100000000003E-2</v>
      </c>
      <c r="H1912">
        <v>0.95865699999999998</v>
      </c>
      <c r="I1912">
        <v>212466185</v>
      </c>
    </row>
    <row r="1913" spans="1:9" x14ac:dyDescent="0.25">
      <c r="A1913" t="s">
        <v>205</v>
      </c>
      <c r="B1913">
        <v>1484.66</v>
      </c>
      <c r="C1913">
        <v>1467.55</v>
      </c>
      <c r="D1913">
        <v>1431.68</v>
      </c>
      <c r="E1913">
        <v>443.72199999999998</v>
      </c>
      <c r="F1913">
        <v>0</v>
      </c>
      <c r="G1913">
        <v>3.9603600000000003E-2</v>
      </c>
      <c r="H1913">
        <v>0.95870699999999998</v>
      </c>
      <c r="I1913">
        <v>212466186</v>
      </c>
    </row>
    <row r="1914" spans="1:9" x14ac:dyDescent="0.25">
      <c r="A1914" t="s">
        <v>205</v>
      </c>
      <c r="B1914">
        <v>1485.3</v>
      </c>
      <c r="C1914">
        <v>1467.39</v>
      </c>
      <c r="D1914">
        <v>1431.55</v>
      </c>
      <c r="E1914">
        <v>443.202</v>
      </c>
      <c r="F1914">
        <v>0</v>
      </c>
      <c r="G1914">
        <v>5.3915499999999998E-2</v>
      </c>
      <c r="H1914">
        <v>0.95922499999999999</v>
      </c>
      <c r="I1914">
        <v>212466186</v>
      </c>
    </row>
    <row r="1915" spans="1:9" x14ac:dyDescent="0.25">
      <c r="A1915" t="s">
        <v>205</v>
      </c>
      <c r="B1915">
        <v>1485.91</v>
      </c>
      <c r="C1915">
        <v>1468.06</v>
      </c>
      <c r="D1915">
        <v>1432.17</v>
      </c>
      <c r="E1915">
        <v>443.12400000000002</v>
      </c>
      <c r="F1915">
        <v>0</v>
      </c>
      <c r="G1915">
        <v>3.1848899999999999E-2</v>
      </c>
      <c r="H1915">
        <v>0.959198</v>
      </c>
      <c r="I1915">
        <v>212466186</v>
      </c>
    </row>
    <row r="1916" spans="1:9" x14ac:dyDescent="0.25">
      <c r="A1916" t="s">
        <v>205</v>
      </c>
      <c r="B1916">
        <v>1485.82</v>
      </c>
      <c r="C1916">
        <v>1468.65</v>
      </c>
      <c r="D1916">
        <v>1432.76</v>
      </c>
      <c r="E1916">
        <v>444.56299999999999</v>
      </c>
      <c r="F1916">
        <v>0</v>
      </c>
      <c r="G1916">
        <v>2.9129499999999999E-2</v>
      </c>
      <c r="H1916">
        <v>0.95922600000000002</v>
      </c>
      <c r="I1916">
        <v>212466186</v>
      </c>
    </row>
    <row r="1917" spans="1:9" x14ac:dyDescent="0.25">
      <c r="A1917" t="s">
        <v>205</v>
      </c>
      <c r="B1917">
        <v>1485.53</v>
      </c>
      <c r="C1917">
        <v>1468.31</v>
      </c>
      <c r="D1917">
        <v>1432.28</v>
      </c>
      <c r="E1917">
        <v>443.72300000000001</v>
      </c>
      <c r="F1917">
        <v>0</v>
      </c>
      <c r="G1917">
        <v>3.45648E-2</v>
      </c>
      <c r="H1917">
        <v>0.95918099999999995</v>
      </c>
      <c r="I1917">
        <v>212466186</v>
      </c>
    </row>
    <row r="1918" spans="1:9" x14ac:dyDescent="0.25">
      <c r="A1918" t="s">
        <v>205</v>
      </c>
      <c r="B1918">
        <v>1484.44</v>
      </c>
      <c r="C1918">
        <v>1467.3</v>
      </c>
      <c r="D1918">
        <v>1431.36</v>
      </c>
      <c r="E1918">
        <v>443.57499999999999</v>
      </c>
      <c r="F1918">
        <v>0</v>
      </c>
      <c r="G1918">
        <v>5.3914700000000003E-2</v>
      </c>
      <c r="H1918">
        <v>0.95885299999999996</v>
      </c>
      <c r="I1918">
        <v>212466186</v>
      </c>
    </row>
    <row r="1919" spans="1:9" x14ac:dyDescent="0.25">
      <c r="A1919" t="s">
        <v>205</v>
      </c>
      <c r="B1919">
        <v>1484.71</v>
      </c>
      <c r="C1919">
        <v>1467.76</v>
      </c>
      <c r="D1919">
        <v>1432.1</v>
      </c>
      <c r="E1919">
        <v>443.64499999999998</v>
      </c>
      <c r="F1919">
        <v>0</v>
      </c>
      <c r="G1919">
        <v>4.4913500000000002E-2</v>
      </c>
      <c r="H1919">
        <v>0.95891499999999996</v>
      </c>
      <c r="I1919">
        <v>212466186</v>
      </c>
    </row>
    <row r="1920" spans="1:9" x14ac:dyDescent="0.25">
      <c r="A1920" t="s">
        <v>205</v>
      </c>
      <c r="B1920">
        <v>1484.38</v>
      </c>
      <c r="C1920">
        <v>1467.26</v>
      </c>
      <c r="D1920">
        <v>1431.22</v>
      </c>
      <c r="E1920">
        <v>443.53899999999999</v>
      </c>
      <c r="F1920">
        <v>0</v>
      </c>
      <c r="G1920">
        <v>3.0794100000000001E-2</v>
      </c>
      <c r="H1920">
        <v>0.95915300000000003</v>
      </c>
      <c r="I1920">
        <v>212466186</v>
      </c>
    </row>
    <row r="1921" spans="1:9" x14ac:dyDescent="0.25">
      <c r="A1921" t="s">
        <v>205</v>
      </c>
      <c r="B1921">
        <v>1483.92</v>
      </c>
      <c r="C1921">
        <v>1466.87</v>
      </c>
      <c r="D1921">
        <v>1431.04</v>
      </c>
      <c r="E1921">
        <v>443.35500000000002</v>
      </c>
      <c r="F1921">
        <v>0</v>
      </c>
      <c r="G1921">
        <v>5.39281E-2</v>
      </c>
      <c r="H1921">
        <v>0.95677500000000004</v>
      </c>
      <c r="I1921">
        <v>212466186</v>
      </c>
    </row>
    <row r="1922" spans="1:9" x14ac:dyDescent="0.25">
      <c r="A1922" t="s">
        <v>205</v>
      </c>
      <c r="B1922">
        <v>1485.26</v>
      </c>
      <c r="C1922">
        <v>1468.15</v>
      </c>
      <c r="D1922">
        <v>1432.32</v>
      </c>
      <c r="E1922">
        <v>443.41899999999998</v>
      </c>
      <c r="F1922">
        <v>0</v>
      </c>
      <c r="G1922">
        <v>5.3909600000000002E-2</v>
      </c>
      <c r="H1922">
        <v>0.95906000000000002</v>
      </c>
      <c r="I1922">
        <v>212466186</v>
      </c>
    </row>
    <row r="1923" spans="1:9" x14ac:dyDescent="0.25">
      <c r="A1923" t="s">
        <v>205</v>
      </c>
      <c r="B1923">
        <v>1486.19</v>
      </c>
      <c r="C1923">
        <v>1469.16</v>
      </c>
      <c r="D1923">
        <v>1433.25</v>
      </c>
      <c r="E1923">
        <v>443.67200000000003</v>
      </c>
      <c r="F1923">
        <v>0</v>
      </c>
      <c r="G1923">
        <v>3.7110700000000003E-2</v>
      </c>
      <c r="H1923">
        <v>0.95920000000000005</v>
      </c>
      <c r="I1923">
        <v>212466186</v>
      </c>
    </row>
    <row r="1924" spans="1:9" x14ac:dyDescent="0.25">
      <c r="A1924" t="s">
        <v>205</v>
      </c>
      <c r="B1924">
        <v>1483.93</v>
      </c>
      <c r="C1924">
        <v>1466.7</v>
      </c>
      <c r="D1924">
        <v>1430.78</v>
      </c>
      <c r="E1924">
        <v>443.48899999999998</v>
      </c>
      <c r="F1924">
        <v>0</v>
      </c>
      <c r="G1924">
        <v>3.3644500000000001E-2</v>
      </c>
      <c r="H1924">
        <v>0.95921699999999999</v>
      </c>
      <c r="I1924">
        <v>212466186</v>
      </c>
    </row>
    <row r="1925" spans="1:9" x14ac:dyDescent="0.25">
      <c r="A1925" t="s">
        <v>205</v>
      </c>
      <c r="B1925">
        <v>1483.92</v>
      </c>
      <c r="C1925">
        <v>1466.85</v>
      </c>
      <c r="D1925">
        <v>1431.18</v>
      </c>
      <c r="E1925">
        <v>443.38799999999998</v>
      </c>
      <c r="F1925">
        <v>0</v>
      </c>
      <c r="G1925">
        <v>4.7555699999999999E-2</v>
      </c>
      <c r="H1925">
        <v>0.95921400000000001</v>
      </c>
      <c r="I1925">
        <v>212466186</v>
      </c>
    </row>
    <row r="1926" spans="1:9" x14ac:dyDescent="0.25">
      <c r="A1926" t="s">
        <v>205</v>
      </c>
      <c r="B1926">
        <v>1484.99</v>
      </c>
      <c r="C1926">
        <v>1467.86</v>
      </c>
      <c r="D1926">
        <v>1431.86</v>
      </c>
      <c r="E1926">
        <v>443.22699999999998</v>
      </c>
      <c r="F1926">
        <v>0</v>
      </c>
      <c r="G1926">
        <v>5.3913799999999998E-2</v>
      </c>
      <c r="H1926">
        <v>0.95898700000000003</v>
      </c>
      <c r="I1926">
        <v>212466186</v>
      </c>
    </row>
    <row r="1927" spans="1:9" x14ac:dyDescent="0.25">
      <c r="A1927" t="s">
        <v>205</v>
      </c>
      <c r="B1927">
        <v>1484.82</v>
      </c>
      <c r="C1927">
        <v>1467.82</v>
      </c>
      <c r="D1927">
        <v>1432</v>
      </c>
      <c r="E1927">
        <v>443.46100000000001</v>
      </c>
      <c r="F1927">
        <v>0</v>
      </c>
      <c r="G1927">
        <v>3.5628800000000002E-2</v>
      </c>
      <c r="H1927">
        <v>0.95916500000000005</v>
      </c>
      <c r="I1927">
        <v>212466186</v>
      </c>
    </row>
    <row r="1928" spans="1:9" x14ac:dyDescent="0.25">
      <c r="A1928" t="s">
        <v>205</v>
      </c>
      <c r="B1928">
        <v>1484.91</v>
      </c>
      <c r="C1928">
        <v>1467.71</v>
      </c>
      <c r="D1928">
        <v>1431.85</v>
      </c>
      <c r="E1928">
        <v>443.67399999999998</v>
      </c>
      <c r="F1928">
        <v>0</v>
      </c>
      <c r="G1928">
        <v>5.3911800000000003E-2</v>
      </c>
      <c r="H1928">
        <v>0.95922399999999997</v>
      </c>
      <c r="I1928">
        <v>212466186</v>
      </c>
    </row>
    <row r="1929" spans="1:9" x14ac:dyDescent="0.25">
      <c r="A1929" t="s">
        <v>205</v>
      </c>
      <c r="B1929">
        <v>1485.1</v>
      </c>
      <c r="C1929">
        <v>1468.08</v>
      </c>
      <c r="D1929">
        <v>1432.24</v>
      </c>
      <c r="E1929">
        <v>443.41699999999997</v>
      </c>
      <c r="F1929">
        <v>0</v>
      </c>
      <c r="G1929">
        <v>5.3502899999999999E-2</v>
      </c>
      <c r="H1929">
        <v>0.95921599999999996</v>
      </c>
      <c r="I1929">
        <v>212466186</v>
      </c>
    </row>
    <row r="1930" spans="1:9" x14ac:dyDescent="0.25">
      <c r="A1930" t="s">
        <v>205</v>
      </c>
      <c r="B1930">
        <v>1485.37</v>
      </c>
      <c r="C1930">
        <v>1468.16</v>
      </c>
      <c r="D1930">
        <v>1432.17</v>
      </c>
      <c r="E1930">
        <v>443.27</v>
      </c>
      <c r="F1930">
        <v>0</v>
      </c>
      <c r="G1930">
        <v>3.6290299999999998E-2</v>
      </c>
      <c r="H1930">
        <v>0.95850999999999997</v>
      </c>
      <c r="I1930">
        <v>212466186</v>
      </c>
    </row>
    <row r="1931" spans="1:9" x14ac:dyDescent="0.25">
      <c r="A1931" t="s">
        <v>205</v>
      </c>
      <c r="B1931">
        <v>1485.92</v>
      </c>
      <c r="C1931">
        <v>1468.78</v>
      </c>
      <c r="D1931">
        <v>1432.91</v>
      </c>
      <c r="E1931">
        <v>443.95400000000001</v>
      </c>
      <c r="F1931">
        <v>0</v>
      </c>
      <c r="G1931">
        <v>2.9041999999999998E-2</v>
      </c>
      <c r="H1931">
        <v>0.95921100000000004</v>
      </c>
      <c r="I1931">
        <v>212466186</v>
      </c>
    </row>
    <row r="1932" spans="1:9" x14ac:dyDescent="0.25">
      <c r="A1932" t="s">
        <v>205</v>
      </c>
      <c r="B1932">
        <v>1483.44</v>
      </c>
      <c r="C1932">
        <v>1466.19</v>
      </c>
      <c r="D1932">
        <v>1430.31</v>
      </c>
      <c r="E1932">
        <v>443.29300000000001</v>
      </c>
      <c r="F1932">
        <v>0</v>
      </c>
      <c r="G1932">
        <v>3.6770799999999999E-2</v>
      </c>
      <c r="H1932">
        <v>0.95921599999999996</v>
      </c>
      <c r="I1932">
        <v>212466186</v>
      </c>
    </row>
    <row r="1933" spans="1:9" x14ac:dyDescent="0.25">
      <c r="A1933" t="s">
        <v>205</v>
      </c>
      <c r="B1933">
        <v>1486.23</v>
      </c>
      <c r="C1933">
        <v>1468.78</v>
      </c>
      <c r="D1933">
        <v>1433.16</v>
      </c>
      <c r="E1933">
        <v>443.69900000000001</v>
      </c>
      <c r="F1933">
        <v>0</v>
      </c>
      <c r="G1933">
        <v>3.6638200000000003E-2</v>
      </c>
      <c r="H1933">
        <v>0.95922700000000005</v>
      </c>
      <c r="I1933">
        <v>212466186</v>
      </c>
    </row>
    <row r="1934" spans="1:9" x14ac:dyDescent="0.25">
      <c r="A1934" t="s">
        <v>205</v>
      </c>
      <c r="B1934">
        <v>1486.48</v>
      </c>
      <c r="C1934">
        <v>1469.34</v>
      </c>
      <c r="D1934">
        <v>1433.4</v>
      </c>
      <c r="E1934">
        <v>443.71300000000002</v>
      </c>
      <c r="F1934">
        <v>0</v>
      </c>
      <c r="G1934">
        <v>5.3909499999999999E-2</v>
      </c>
      <c r="H1934">
        <v>0.95908400000000005</v>
      </c>
      <c r="I1934">
        <v>212466186</v>
      </c>
    </row>
    <row r="1935" spans="1:9" x14ac:dyDescent="0.25">
      <c r="A1935" t="s">
        <v>205</v>
      </c>
      <c r="B1935">
        <v>1486.77</v>
      </c>
      <c r="C1935">
        <v>1468.87</v>
      </c>
      <c r="D1935">
        <v>1433.17</v>
      </c>
      <c r="E1935">
        <v>443.98399999999998</v>
      </c>
      <c r="F1935">
        <v>0</v>
      </c>
      <c r="G1935">
        <v>3.21286E-2</v>
      </c>
      <c r="H1935">
        <v>0.95921900000000004</v>
      </c>
      <c r="I1935">
        <v>212466187</v>
      </c>
    </row>
    <row r="1936" spans="1:9" x14ac:dyDescent="0.25">
      <c r="A1936" t="s">
        <v>205</v>
      </c>
      <c r="B1936">
        <v>1484.42</v>
      </c>
      <c r="C1936">
        <v>1467.25</v>
      </c>
      <c r="D1936">
        <v>1431.39</v>
      </c>
      <c r="E1936">
        <v>443.685</v>
      </c>
      <c r="F1936">
        <v>0</v>
      </c>
      <c r="G1936">
        <v>5.3909899999999997E-2</v>
      </c>
      <c r="H1936">
        <v>0.95905700000000005</v>
      </c>
      <c r="I1936">
        <v>212466187</v>
      </c>
    </row>
    <row r="1937" spans="1:9" x14ac:dyDescent="0.25">
      <c r="A1937" t="s">
        <v>205</v>
      </c>
      <c r="B1937">
        <v>1485.61</v>
      </c>
      <c r="C1937">
        <v>1468.46</v>
      </c>
      <c r="D1937">
        <v>1432.88</v>
      </c>
      <c r="E1937">
        <v>443.64400000000001</v>
      </c>
      <c r="F1937">
        <v>0</v>
      </c>
      <c r="G1937">
        <v>5.3909699999999998E-2</v>
      </c>
      <c r="H1937">
        <v>0.95918400000000004</v>
      </c>
      <c r="I1937">
        <v>212466187</v>
      </c>
    </row>
    <row r="1938" spans="1:9" x14ac:dyDescent="0.25">
      <c r="A1938" t="s">
        <v>205</v>
      </c>
      <c r="B1938">
        <v>1486.74</v>
      </c>
      <c r="C1938">
        <v>1469.56</v>
      </c>
      <c r="D1938">
        <v>1433.49</v>
      </c>
      <c r="E1938">
        <v>443.31700000000001</v>
      </c>
      <c r="F1938">
        <v>0</v>
      </c>
      <c r="G1938">
        <v>3.4548099999999998E-2</v>
      </c>
      <c r="H1938">
        <v>0.95901700000000001</v>
      </c>
      <c r="I1938">
        <v>212466187</v>
      </c>
    </row>
    <row r="1939" spans="1:9" x14ac:dyDescent="0.25">
      <c r="A1939" t="s">
        <v>205</v>
      </c>
      <c r="B1939">
        <v>1485.72</v>
      </c>
      <c r="C1939">
        <v>1467.86</v>
      </c>
      <c r="D1939">
        <v>1432.13</v>
      </c>
      <c r="E1939">
        <v>443.82900000000001</v>
      </c>
      <c r="F1939">
        <v>0</v>
      </c>
      <c r="G1939">
        <v>2.91849E-2</v>
      </c>
      <c r="H1939">
        <v>0.95913199999999998</v>
      </c>
      <c r="I1939">
        <v>212466187</v>
      </c>
    </row>
    <row r="1940" spans="1:9" x14ac:dyDescent="0.25">
      <c r="A1940" t="s">
        <v>205</v>
      </c>
      <c r="B1940">
        <v>1486.4</v>
      </c>
      <c r="C1940">
        <v>1468.47</v>
      </c>
      <c r="D1940">
        <v>1432.85</v>
      </c>
      <c r="E1940">
        <v>444.15499999999997</v>
      </c>
      <c r="F1940">
        <v>0</v>
      </c>
      <c r="G1940">
        <v>5.3912099999999998E-2</v>
      </c>
      <c r="H1940">
        <v>0.95921299999999998</v>
      </c>
      <c r="I1940">
        <v>212466187</v>
      </c>
    </row>
    <row r="1941" spans="1:9" x14ac:dyDescent="0.25">
      <c r="A1941" t="s">
        <v>205</v>
      </c>
      <c r="B1941">
        <v>1485.53</v>
      </c>
      <c r="C1941">
        <v>1468.4</v>
      </c>
      <c r="D1941">
        <v>1432.48</v>
      </c>
      <c r="E1941">
        <v>444.101</v>
      </c>
      <c r="F1941">
        <v>0</v>
      </c>
      <c r="G1941">
        <v>5.3909499999999999E-2</v>
      </c>
      <c r="H1941">
        <v>0.95912399999999998</v>
      </c>
      <c r="I1941">
        <v>212466187</v>
      </c>
    </row>
    <row r="1942" spans="1:9" x14ac:dyDescent="0.25">
      <c r="A1942" t="s">
        <v>205</v>
      </c>
      <c r="B1942">
        <v>1487.27</v>
      </c>
      <c r="C1942">
        <v>1469.4</v>
      </c>
      <c r="D1942">
        <v>1433.5</v>
      </c>
      <c r="E1942">
        <v>444.05900000000003</v>
      </c>
      <c r="F1942">
        <v>0</v>
      </c>
      <c r="G1942">
        <v>2.9540400000000001E-2</v>
      </c>
      <c r="H1942">
        <v>0.95731500000000003</v>
      </c>
      <c r="I1942">
        <v>212466187</v>
      </c>
    </row>
    <row r="1943" spans="1:9" x14ac:dyDescent="0.25">
      <c r="A1943" t="s">
        <v>205</v>
      </c>
      <c r="B1943">
        <v>1485.76</v>
      </c>
      <c r="C1943">
        <v>1468.64</v>
      </c>
      <c r="D1943">
        <v>1432.92</v>
      </c>
      <c r="E1943">
        <v>443.815</v>
      </c>
      <c r="F1943">
        <v>0</v>
      </c>
      <c r="G1943">
        <v>2.95524E-2</v>
      </c>
      <c r="H1943">
        <v>0.95922399999999997</v>
      </c>
      <c r="I1943">
        <v>212466187</v>
      </c>
    </row>
    <row r="1944" spans="1:9" x14ac:dyDescent="0.25">
      <c r="A1944" t="s">
        <v>205</v>
      </c>
      <c r="B1944">
        <v>1485.52</v>
      </c>
      <c r="C1944">
        <v>1467.71</v>
      </c>
      <c r="D1944">
        <v>1431.76</v>
      </c>
      <c r="E1944">
        <v>443.80399999999997</v>
      </c>
      <c r="F1944">
        <v>0</v>
      </c>
      <c r="G1944">
        <v>5.3930800000000001E-2</v>
      </c>
      <c r="H1944">
        <v>0.95920499999999997</v>
      </c>
      <c r="I1944">
        <v>212466187</v>
      </c>
    </row>
    <row r="1945" spans="1:9" x14ac:dyDescent="0.25">
      <c r="A1945" t="s">
        <v>205</v>
      </c>
      <c r="B1945">
        <v>1485.41</v>
      </c>
      <c r="C1945">
        <v>1467.66</v>
      </c>
      <c r="D1945">
        <v>1431.87</v>
      </c>
      <c r="E1945">
        <v>443.42</v>
      </c>
      <c r="F1945">
        <v>0</v>
      </c>
      <c r="G1945">
        <v>3.1286099999999997E-2</v>
      </c>
      <c r="H1945">
        <v>0.95906899999999995</v>
      </c>
      <c r="I1945">
        <v>212466188</v>
      </c>
    </row>
    <row r="1946" spans="1:9" x14ac:dyDescent="0.25">
      <c r="A1946" t="s">
        <v>205</v>
      </c>
      <c r="B1946">
        <v>1486.52</v>
      </c>
      <c r="C1946">
        <v>1468.32</v>
      </c>
      <c r="D1946">
        <v>1432.29</v>
      </c>
      <c r="E1946">
        <v>443.827</v>
      </c>
      <c r="F1946">
        <v>0</v>
      </c>
      <c r="G1946">
        <v>5.391E-2</v>
      </c>
      <c r="H1946">
        <v>0.95921299999999998</v>
      </c>
      <c r="I1946">
        <v>212466188</v>
      </c>
    </row>
    <row r="1947" spans="1:9" x14ac:dyDescent="0.25">
      <c r="A1947" t="s">
        <v>205</v>
      </c>
      <c r="B1947">
        <v>1485.01</v>
      </c>
      <c r="C1947">
        <v>1467.93</v>
      </c>
      <c r="D1947">
        <v>1432.09</v>
      </c>
      <c r="E1947">
        <v>443.40699999999998</v>
      </c>
      <c r="F1947">
        <v>0</v>
      </c>
      <c r="G1947">
        <v>5.3909499999999999E-2</v>
      </c>
      <c r="H1947">
        <v>0.95922600000000002</v>
      </c>
      <c r="I1947">
        <v>212466189</v>
      </c>
    </row>
    <row r="1948" spans="1:9" x14ac:dyDescent="0.25">
      <c r="A1948" t="s">
        <v>205</v>
      </c>
      <c r="B1948">
        <v>1485.9</v>
      </c>
      <c r="C1948">
        <v>1468.66</v>
      </c>
      <c r="D1948">
        <v>1432.93</v>
      </c>
      <c r="E1948">
        <v>443.65100000000001</v>
      </c>
      <c r="F1948">
        <v>0</v>
      </c>
      <c r="G1948">
        <v>5.0509499999999999E-2</v>
      </c>
      <c r="H1948">
        <v>0.95922600000000002</v>
      </c>
      <c r="I1948">
        <v>212466189</v>
      </c>
    </row>
    <row r="1949" spans="1:9" x14ac:dyDescent="0.25">
      <c r="A1949" t="s">
        <v>205</v>
      </c>
      <c r="B1949">
        <v>1484.8</v>
      </c>
      <c r="C1949">
        <v>1467.01</v>
      </c>
      <c r="D1949">
        <v>1431.19</v>
      </c>
      <c r="E1949">
        <v>443.36900000000003</v>
      </c>
      <c r="F1949">
        <v>0</v>
      </c>
      <c r="G1949">
        <v>4.9544600000000001E-2</v>
      </c>
      <c r="H1949">
        <v>0.95922700000000005</v>
      </c>
      <c r="I1949">
        <v>212466189</v>
      </c>
    </row>
    <row r="1950" spans="1:9" x14ac:dyDescent="0.25">
      <c r="A1950" t="s">
        <v>205</v>
      </c>
      <c r="B1950">
        <v>1486.62</v>
      </c>
      <c r="C1950">
        <v>1469.49</v>
      </c>
      <c r="D1950">
        <v>1433.61</v>
      </c>
      <c r="E1950">
        <v>443.96899999999999</v>
      </c>
      <c r="F1950">
        <v>0</v>
      </c>
      <c r="G1950">
        <v>5.3973899999999998E-2</v>
      </c>
      <c r="H1950">
        <v>0.95906000000000002</v>
      </c>
      <c r="I1950">
        <v>212466189</v>
      </c>
    </row>
    <row r="1951" spans="1:9" x14ac:dyDescent="0.25">
      <c r="A1951" t="s">
        <v>205</v>
      </c>
      <c r="B1951">
        <v>1484.74</v>
      </c>
      <c r="C1951">
        <v>1467.65</v>
      </c>
      <c r="D1951">
        <v>1432.06</v>
      </c>
      <c r="E1951">
        <v>443.54700000000003</v>
      </c>
      <c r="F1951">
        <v>0</v>
      </c>
      <c r="G1951">
        <v>5.3910600000000003E-2</v>
      </c>
      <c r="H1951">
        <v>0.95921699999999999</v>
      </c>
      <c r="I1951">
        <v>212466189</v>
      </c>
    </row>
    <row r="1952" spans="1:9" x14ac:dyDescent="0.25">
      <c r="A1952" t="s">
        <v>205</v>
      </c>
      <c r="B1952">
        <v>1485.37</v>
      </c>
      <c r="C1952">
        <v>1467.52</v>
      </c>
      <c r="D1952">
        <v>1431.73</v>
      </c>
      <c r="E1952">
        <v>443.59800000000001</v>
      </c>
      <c r="F1952">
        <v>0</v>
      </c>
      <c r="G1952">
        <v>4.2151300000000003E-2</v>
      </c>
      <c r="H1952">
        <v>0.95773900000000001</v>
      </c>
      <c r="I1952">
        <v>212466189</v>
      </c>
    </row>
    <row r="1953" spans="1:25" x14ac:dyDescent="0.25">
      <c r="A1953" t="s">
        <v>205</v>
      </c>
      <c r="B1953">
        <v>1484.95</v>
      </c>
      <c r="C1953">
        <v>1467.75</v>
      </c>
      <c r="D1953">
        <v>1431.79</v>
      </c>
      <c r="E1953">
        <v>443.553</v>
      </c>
      <c r="F1953">
        <v>0</v>
      </c>
      <c r="G1953">
        <v>3.1864200000000002E-2</v>
      </c>
      <c r="H1953">
        <v>0.95913700000000002</v>
      </c>
      <c r="I1953">
        <v>212466189</v>
      </c>
    </row>
    <row r="1954" spans="1:25" x14ac:dyDescent="0.25">
      <c r="A1954" t="s">
        <v>205</v>
      </c>
      <c r="B1954">
        <v>1485.78</v>
      </c>
      <c r="C1954">
        <v>1468.64</v>
      </c>
      <c r="D1954">
        <v>1432.91</v>
      </c>
      <c r="E1954">
        <v>443.58100000000002</v>
      </c>
      <c r="F1954">
        <v>0</v>
      </c>
      <c r="G1954">
        <v>5.3909499999999999E-2</v>
      </c>
      <c r="H1954">
        <v>0.98044399999999998</v>
      </c>
      <c r="I1954">
        <v>212466189</v>
      </c>
    </row>
    <row r="1955" spans="1:25" x14ac:dyDescent="0.25">
      <c r="A1955" t="s">
        <v>205</v>
      </c>
      <c r="B1955">
        <v>1487.97</v>
      </c>
      <c r="C1955">
        <v>1470.16</v>
      </c>
      <c r="D1955">
        <v>1434.44</v>
      </c>
      <c r="E1955">
        <v>443.97</v>
      </c>
      <c r="F1955">
        <v>0</v>
      </c>
      <c r="G1955">
        <v>5.39105E-2</v>
      </c>
      <c r="H1955">
        <v>0.95832600000000001</v>
      </c>
      <c r="I1955">
        <v>212466189</v>
      </c>
    </row>
    <row r="1956" spans="1:25" x14ac:dyDescent="0.25">
      <c r="A1956" t="s">
        <v>205</v>
      </c>
      <c r="B1956">
        <v>1485.1</v>
      </c>
      <c r="C1956">
        <v>1467.26</v>
      </c>
      <c r="D1956">
        <v>1431.47</v>
      </c>
      <c r="E1956">
        <v>443.62</v>
      </c>
      <c r="F1956">
        <v>0</v>
      </c>
      <c r="G1956">
        <v>5.391E-2</v>
      </c>
      <c r="H1956">
        <v>0.95922200000000002</v>
      </c>
      <c r="I1956">
        <v>212466189</v>
      </c>
    </row>
    <row r="1957" spans="1:25" x14ac:dyDescent="0.25">
      <c r="A1957" t="s">
        <v>205</v>
      </c>
      <c r="B1957">
        <v>1484.68</v>
      </c>
      <c r="C1957">
        <v>1467.54</v>
      </c>
      <c r="D1957">
        <v>1431.72</v>
      </c>
      <c r="E1957">
        <v>443.63799999999998</v>
      </c>
      <c r="F1957">
        <v>0</v>
      </c>
      <c r="G1957">
        <v>5.3909499999999999E-2</v>
      </c>
      <c r="H1957">
        <v>0.95916299999999999</v>
      </c>
      <c r="I1957">
        <v>212466190</v>
      </c>
    </row>
    <row r="1958" spans="1:25" x14ac:dyDescent="0.25">
      <c r="A1958" t="s">
        <v>205</v>
      </c>
      <c r="B1958">
        <v>1486.2</v>
      </c>
      <c r="C1958">
        <v>1469.02</v>
      </c>
      <c r="D1958">
        <v>1433.14</v>
      </c>
      <c r="E1958">
        <v>444.13900000000001</v>
      </c>
      <c r="F1958">
        <v>0</v>
      </c>
      <c r="G1958">
        <v>5.3909699999999998E-2</v>
      </c>
      <c r="H1958">
        <v>0.95906000000000002</v>
      </c>
      <c r="I1958">
        <v>212466190</v>
      </c>
    </row>
    <row r="1959" spans="1:25" x14ac:dyDescent="0.25">
      <c r="A1959" t="s">
        <v>205</v>
      </c>
      <c r="B1959">
        <v>1485.33</v>
      </c>
      <c r="C1959">
        <v>1468.13</v>
      </c>
      <c r="D1959">
        <v>1432.33</v>
      </c>
      <c r="E1959">
        <v>444.19499999999999</v>
      </c>
      <c r="F1959">
        <v>0</v>
      </c>
      <c r="G1959">
        <v>5.3909600000000002E-2</v>
      </c>
      <c r="H1959">
        <v>0.95909999999999995</v>
      </c>
      <c r="I1959">
        <v>212466190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205</v>
      </c>
      <c r="B1960">
        <v>1484.09</v>
      </c>
      <c r="C1960">
        <v>1466.97</v>
      </c>
      <c r="D1960">
        <v>1431.07</v>
      </c>
      <c r="E1960">
        <v>443.255</v>
      </c>
      <c r="F1960">
        <v>0</v>
      </c>
      <c r="G1960">
        <v>5.3911199999999999E-2</v>
      </c>
      <c r="H1960">
        <v>0.95901199999999998</v>
      </c>
      <c r="I1960">
        <v>212466190</v>
      </c>
      <c r="R1960">
        <f>AVERAGE(B1911:B1960)</f>
        <v>1485.3585999999998</v>
      </c>
      <c r="S1960">
        <f>AVERAGE(C1911:C1960)</f>
        <v>1468.0194000000001</v>
      </c>
      <c r="U1960">
        <f>_xlfn.VAR.P(B1911:B1960)</f>
        <v>0.92351203999998599</v>
      </c>
      <c r="V1960">
        <f>_xlfn.VAR.P(C1911:C1960)</f>
        <v>0.75401764000000882</v>
      </c>
      <c r="X1960">
        <f>1.96*SQRT(U1960)/50</f>
        <v>3.7671017256580404E-2</v>
      </c>
      <c r="Y1960">
        <f>1.96*SQRT(V1960)/50</f>
        <v>3.4039002134751445E-2</v>
      </c>
    </row>
    <row r="1961" spans="1:25" x14ac:dyDescent="0.25">
      <c r="A1961" t="s">
        <v>206</v>
      </c>
      <c r="B1961">
        <v>74275.067421</v>
      </c>
      <c r="C1961" t="s">
        <v>37</v>
      </c>
    </row>
    <row r="1962" spans="1:25" x14ac:dyDescent="0.25">
      <c r="A1962" t="s">
        <v>207</v>
      </c>
      <c r="B1962">
        <v>856.65599999999995</v>
      </c>
      <c r="C1962">
        <v>838.97299999999996</v>
      </c>
      <c r="D1962">
        <v>803.69200000000001</v>
      </c>
      <c r="E1962">
        <v>444.51900000000001</v>
      </c>
      <c r="F1962">
        <v>0</v>
      </c>
      <c r="G1962">
        <v>5.3909800000000001E-2</v>
      </c>
      <c r="H1962">
        <v>0.95919500000000002</v>
      </c>
      <c r="I1962">
        <v>212466190</v>
      </c>
    </row>
    <row r="1963" spans="1:25" x14ac:dyDescent="0.25">
      <c r="A1963" t="s">
        <v>207</v>
      </c>
      <c r="B1963">
        <v>854.27300000000002</v>
      </c>
      <c r="C1963">
        <v>837.10500000000002</v>
      </c>
      <c r="D1963">
        <v>801.67499999999995</v>
      </c>
      <c r="E1963">
        <v>444.11700000000002</v>
      </c>
      <c r="F1963">
        <v>0</v>
      </c>
      <c r="G1963">
        <v>5.3382300000000001E-2</v>
      </c>
      <c r="H1963">
        <v>0.95922600000000002</v>
      </c>
      <c r="I1963">
        <v>212466191</v>
      </c>
    </row>
    <row r="1964" spans="1:25" x14ac:dyDescent="0.25">
      <c r="A1964" t="s">
        <v>207</v>
      </c>
      <c r="B1964">
        <v>857.16800000000001</v>
      </c>
      <c r="C1964">
        <v>839.27800000000002</v>
      </c>
      <c r="D1964">
        <v>803.83399999999995</v>
      </c>
      <c r="E1964">
        <v>444.274</v>
      </c>
      <c r="F1964">
        <v>0</v>
      </c>
      <c r="G1964">
        <v>3.51273E-2</v>
      </c>
      <c r="H1964">
        <v>0.95917399999999997</v>
      </c>
      <c r="I1964">
        <v>212466191</v>
      </c>
    </row>
    <row r="1965" spans="1:25" x14ac:dyDescent="0.25">
      <c r="A1965" t="s">
        <v>207</v>
      </c>
      <c r="B1965">
        <v>852.71900000000005</v>
      </c>
      <c r="C1965">
        <v>835.59900000000005</v>
      </c>
      <c r="D1965">
        <v>800.572</v>
      </c>
      <c r="E1965">
        <v>443.91399999999999</v>
      </c>
      <c r="F1965">
        <v>0</v>
      </c>
      <c r="G1965">
        <v>5.3909699999999998E-2</v>
      </c>
      <c r="H1965">
        <v>0.95913300000000001</v>
      </c>
      <c r="I1965">
        <v>212466191</v>
      </c>
    </row>
    <row r="1966" spans="1:25" x14ac:dyDescent="0.25">
      <c r="A1966" t="s">
        <v>207</v>
      </c>
      <c r="B1966">
        <v>857.40700000000004</v>
      </c>
      <c r="C1966">
        <v>839.50199999999995</v>
      </c>
      <c r="D1966">
        <v>804.29</v>
      </c>
      <c r="E1966">
        <v>444.75099999999998</v>
      </c>
      <c r="F1966">
        <v>0</v>
      </c>
      <c r="G1966">
        <v>5.3909499999999999E-2</v>
      </c>
      <c r="H1966">
        <v>0.959202</v>
      </c>
      <c r="I1966">
        <v>212466191</v>
      </c>
    </row>
    <row r="1967" spans="1:25" x14ac:dyDescent="0.25">
      <c r="A1967" t="s">
        <v>207</v>
      </c>
      <c r="B1967">
        <v>853.69100000000003</v>
      </c>
      <c r="C1967">
        <v>836.53899999999999</v>
      </c>
      <c r="D1967">
        <v>801.24699999999996</v>
      </c>
      <c r="E1967">
        <v>443.73599999999999</v>
      </c>
      <c r="F1967">
        <v>0</v>
      </c>
      <c r="G1967">
        <v>5.3909699999999998E-2</v>
      </c>
      <c r="H1967">
        <v>0.95922300000000005</v>
      </c>
      <c r="I1967">
        <v>212466191</v>
      </c>
    </row>
    <row r="1968" spans="1:25" x14ac:dyDescent="0.25">
      <c r="A1968" t="s">
        <v>207</v>
      </c>
      <c r="B1968">
        <v>855.29200000000003</v>
      </c>
      <c r="C1968">
        <v>838.07399999999996</v>
      </c>
      <c r="D1968">
        <v>803.17399999999998</v>
      </c>
      <c r="E1968">
        <v>443.858</v>
      </c>
      <c r="F1968">
        <v>0</v>
      </c>
      <c r="G1968">
        <v>5.3909600000000002E-2</v>
      </c>
      <c r="H1968">
        <v>0.95920700000000003</v>
      </c>
      <c r="I1968">
        <v>212466191</v>
      </c>
    </row>
    <row r="1969" spans="1:9" x14ac:dyDescent="0.25">
      <c r="A1969" t="s">
        <v>207</v>
      </c>
      <c r="B1969">
        <v>853.78800000000001</v>
      </c>
      <c r="C1969">
        <v>836.66099999999994</v>
      </c>
      <c r="D1969">
        <v>801.17700000000002</v>
      </c>
      <c r="E1969">
        <v>444.60300000000001</v>
      </c>
      <c r="F1969">
        <v>0</v>
      </c>
      <c r="G1969">
        <v>5.3928299999999998E-2</v>
      </c>
      <c r="H1969">
        <v>0.95921400000000001</v>
      </c>
      <c r="I1969">
        <v>212466191</v>
      </c>
    </row>
    <row r="1970" spans="1:9" x14ac:dyDescent="0.25">
      <c r="A1970" t="s">
        <v>207</v>
      </c>
      <c r="B1970">
        <v>855.90899999999999</v>
      </c>
      <c r="C1970">
        <v>838.04899999999998</v>
      </c>
      <c r="D1970">
        <v>802.63699999999994</v>
      </c>
      <c r="E1970">
        <v>444.24900000000002</v>
      </c>
      <c r="F1970">
        <v>0</v>
      </c>
      <c r="G1970">
        <v>3.0026000000000001E-2</v>
      </c>
      <c r="H1970">
        <v>0.95921500000000004</v>
      </c>
      <c r="I1970">
        <v>212466191</v>
      </c>
    </row>
    <row r="1971" spans="1:9" x14ac:dyDescent="0.25">
      <c r="A1971" t="s">
        <v>207</v>
      </c>
      <c r="B1971">
        <v>855.53899999999999</v>
      </c>
      <c r="C1971">
        <v>837.36099999999999</v>
      </c>
      <c r="D1971">
        <v>802.154</v>
      </c>
      <c r="E1971">
        <v>444.303</v>
      </c>
      <c r="F1971">
        <v>0</v>
      </c>
      <c r="G1971">
        <v>2.90558E-2</v>
      </c>
      <c r="H1971">
        <v>0.95879700000000001</v>
      </c>
      <c r="I1971">
        <v>212466191</v>
      </c>
    </row>
    <row r="1972" spans="1:9" x14ac:dyDescent="0.25">
      <c r="A1972" t="s">
        <v>207</v>
      </c>
      <c r="B1972">
        <v>857.26</v>
      </c>
      <c r="C1972">
        <v>840.048</v>
      </c>
      <c r="D1972">
        <v>804.86099999999999</v>
      </c>
      <c r="E1972">
        <v>444.59800000000001</v>
      </c>
      <c r="F1972">
        <v>0</v>
      </c>
      <c r="G1972">
        <v>5.3909600000000002E-2</v>
      </c>
      <c r="H1972">
        <v>0.95919299999999996</v>
      </c>
      <c r="I1972">
        <v>212466191</v>
      </c>
    </row>
    <row r="1973" spans="1:9" x14ac:dyDescent="0.25">
      <c r="A1973" t="s">
        <v>207</v>
      </c>
      <c r="B1973">
        <v>853.80700000000002</v>
      </c>
      <c r="C1973">
        <v>835.96199999999999</v>
      </c>
      <c r="D1973">
        <v>800.58799999999997</v>
      </c>
      <c r="E1973">
        <v>444.04399999999998</v>
      </c>
      <c r="F1973">
        <v>0</v>
      </c>
      <c r="G1973">
        <v>3.0052499999999999E-2</v>
      </c>
      <c r="H1973">
        <v>0.95920799999999995</v>
      </c>
      <c r="I1973">
        <v>212466191</v>
      </c>
    </row>
    <row r="1974" spans="1:9" x14ac:dyDescent="0.25">
      <c r="A1974" t="s">
        <v>207</v>
      </c>
      <c r="B1974">
        <v>857.19799999999998</v>
      </c>
      <c r="C1974">
        <v>839.41300000000001</v>
      </c>
      <c r="D1974">
        <v>804.15499999999997</v>
      </c>
      <c r="E1974">
        <v>444.37900000000002</v>
      </c>
      <c r="F1974">
        <v>0</v>
      </c>
      <c r="G1974">
        <v>3.8322799999999997E-2</v>
      </c>
      <c r="H1974">
        <v>0.95919699999999997</v>
      </c>
      <c r="I1974">
        <v>212466191</v>
      </c>
    </row>
    <row r="1975" spans="1:9" x14ac:dyDescent="0.25">
      <c r="A1975" t="s">
        <v>207</v>
      </c>
      <c r="B1975">
        <v>855.18799999999999</v>
      </c>
      <c r="C1975">
        <v>837.99300000000005</v>
      </c>
      <c r="D1975">
        <v>802.77700000000004</v>
      </c>
      <c r="E1975">
        <v>444.72199999999998</v>
      </c>
      <c r="F1975">
        <v>0</v>
      </c>
      <c r="G1975">
        <v>5.3910899999999998E-2</v>
      </c>
      <c r="H1975">
        <v>0.95895900000000001</v>
      </c>
      <c r="I1975">
        <v>212466191</v>
      </c>
    </row>
    <row r="1976" spans="1:9" x14ac:dyDescent="0.25">
      <c r="A1976" t="s">
        <v>207</v>
      </c>
      <c r="B1976">
        <v>856.23500000000001</v>
      </c>
      <c r="C1976">
        <v>839.09</v>
      </c>
      <c r="D1976">
        <v>803.94</v>
      </c>
      <c r="E1976">
        <v>444.32900000000001</v>
      </c>
      <c r="F1976">
        <v>0</v>
      </c>
      <c r="G1976">
        <v>4.4120699999999999E-2</v>
      </c>
      <c r="H1976">
        <v>0.95913099999999996</v>
      </c>
      <c r="I1976">
        <v>212466191</v>
      </c>
    </row>
    <row r="1977" spans="1:9" x14ac:dyDescent="0.25">
      <c r="A1977" t="s">
        <v>207</v>
      </c>
      <c r="B1977">
        <v>853.06200000000001</v>
      </c>
      <c r="C1977">
        <v>835.86400000000003</v>
      </c>
      <c r="D1977">
        <v>800.54</v>
      </c>
      <c r="E1977">
        <v>444.09899999999999</v>
      </c>
      <c r="F1977">
        <v>0</v>
      </c>
      <c r="G1977">
        <v>5.3909699999999998E-2</v>
      </c>
      <c r="H1977">
        <v>0.95891499999999996</v>
      </c>
      <c r="I1977">
        <v>212466191</v>
      </c>
    </row>
    <row r="1978" spans="1:9" x14ac:dyDescent="0.25">
      <c r="A1978" t="s">
        <v>207</v>
      </c>
      <c r="B1978">
        <v>856.98800000000006</v>
      </c>
      <c r="C1978">
        <v>839.77800000000002</v>
      </c>
      <c r="D1978">
        <v>804.25099999999998</v>
      </c>
      <c r="E1978">
        <v>444.45</v>
      </c>
      <c r="F1978">
        <v>0</v>
      </c>
      <c r="G1978">
        <v>3.78053E-2</v>
      </c>
      <c r="H1978">
        <v>0.95902100000000001</v>
      </c>
      <c r="I1978">
        <v>212466191</v>
      </c>
    </row>
    <row r="1979" spans="1:9" x14ac:dyDescent="0.25">
      <c r="A1979" t="s">
        <v>207</v>
      </c>
      <c r="B1979">
        <v>854.42499999999995</v>
      </c>
      <c r="C1979">
        <v>837.26300000000003</v>
      </c>
      <c r="D1979">
        <v>801.94299999999998</v>
      </c>
      <c r="E1979">
        <v>444.233</v>
      </c>
      <c r="F1979">
        <v>0</v>
      </c>
      <c r="G1979">
        <v>5.3935700000000003E-2</v>
      </c>
      <c r="H1979">
        <v>0.95887100000000003</v>
      </c>
      <c r="I1979">
        <v>212466191</v>
      </c>
    </row>
    <row r="1980" spans="1:9" x14ac:dyDescent="0.25">
      <c r="A1980" t="s">
        <v>207</v>
      </c>
      <c r="B1980">
        <v>856.19600000000003</v>
      </c>
      <c r="C1980">
        <v>838.99900000000002</v>
      </c>
      <c r="D1980">
        <v>803.69600000000003</v>
      </c>
      <c r="E1980">
        <v>444.44200000000001</v>
      </c>
      <c r="F1980">
        <v>0</v>
      </c>
      <c r="G1980">
        <v>2.9200400000000001E-2</v>
      </c>
      <c r="H1980">
        <v>0.95903300000000002</v>
      </c>
      <c r="I1980">
        <v>212466191</v>
      </c>
    </row>
    <row r="1981" spans="1:9" x14ac:dyDescent="0.25">
      <c r="A1981" t="s">
        <v>207</v>
      </c>
      <c r="B1981">
        <v>853.13900000000001</v>
      </c>
      <c r="C1981">
        <v>835.98900000000003</v>
      </c>
      <c r="D1981">
        <v>800.44200000000001</v>
      </c>
      <c r="E1981">
        <v>444.06799999999998</v>
      </c>
      <c r="F1981">
        <v>0</v>
      </c>
      <c r="G1981">
        <v>5.3909600000000002E-2</v>
      </c>
      <c r="H1981">
        <v>0.95918400000000004</v>
      </c>
      <c r="I1981">
        <v>212466191</v>
      </c>
    </row>
    <row r="1982" spans="1:9" x14ac:dyDescent="0.25">
      <c r="A1982" t="s">
        <v>207</v>
      </c>
      <c r="B1982">
        <v>856.279</v>
      </c>
      <c r="C1982">
        <v>839.13199999999995</v>
      </c>
      <c r="D1982">
        <v>803.92100000000005</v>
      </c>
      <c r="E1982">
        <v>444.166</v>
      </c>
      <c r="F1982">
        <v>0</v>
      </c>
      <c r="G1982">
        <v>5.3915699999999997E-2</v>
      </c>
      <c r="H1982">
        <v>0.95911999999999997</v>
      </c>
      <c r="I1982">
        <v>212466191</v>
      </c>
    </row>
    <row r="1983" spans="1:9" x14ac:dyDescent="0.25">
      <c r="A1983" t="s">
        <v>207</v>
      </c>
      <c r="B1983">
        <v>855.04600000000005</v>
      </c>
      <c r="C1983">
        <v>837.89499999999998</v>
      </c>
      <c r="D1983">
        <v>802.5</v>
      </c>
      <c r="E1983">
        <v>444.32100000000003</v>
      </c>
      <c r="F1983">
        <v>0</v>
      </c>
      <c r="G1983">
        <v>5.391E-2</v>
      </c>
      <c r="H1983">
        <v>0.95913000000000004</v>
      </c>
      <c r="I1983">
        <v>212466192</v>
      </c>
    </row>
    <row r="1984" spans="1:9" x14ac:dyDescent="0.25">
      <c r="A1984" t="s">
        <v>207</v>
      </c>
      <c r="B1984">
        <v>860.60500000000002</v>
      </c>
      <c r="C1984">
        <v>840.279</v>
      </c>
      <c r="D1984">
        <v>803.89400000000001</v>
      </c>
      <c r="E1984">
        <v>444.07400000000001</v>
      </c>
      <c r="F1984">
        <v>0</v>
      </c>
      <c r="G1984">
        <v>3.4658000000000001E-2</v>
      </c>
      <c r="H1984">
        <v>0.95825499999999997</v>
      </c>
      <c r="I1984">
        <v>212466192</v>
      </c>
    </row>
    <row r="1985" spans="1:9" x14ac:dyDescent="0.25">
      <c r="A1985" t="s">
        <v>207</v>
      </c>
      <c r="B1985">
        <v>854.077</v>
      </c>
      <c r="C1985">
        <v>836.86699999999996</v>
      </c>
      <c r="D1985">
        <v>801.42200000000003</v>
      </c>
      <c r="E1985">
        <v>444.36900000000003</v>
      </c>
      <c r="F1985">
        <v>0</v>
      </c>
      <c r="G1985">
        <v>2.93706E-2</v>
      </c>
      <c r="H1985">
        <v>0.95803300000000002</v>
      </c>
      <c r="I1985">
        <v>212466192</v>
      </c>
    </row>
    <row r="1986" spans="1:9" x14ac:dyDescent="0.25">
      <c r="A1986" t="s">
        <v>207</v>
      </c>
      <c r="B1986">
        <v>855.82899999999995</v>
      </c>
      <c r="C1986">
        <v>838.57500000000005</v>
      </c>
      <c r="D1986">
        <v>803.52200000000005</v>
      </c>
      <c r="E1986">
        <v>444.17500000000001</v>
      </c>
      <c r="F1986">
        <v>0</v>
      </c>
      <c r="G1986">
        <v>3.4889200000000002E-2</v>
      </c>
      <c r="H1986">
        <v>0.95922700000000005</v>
      </c>
      <c r="I1986">
        <v>212466192</v>
      </c>
    </row>
    <row r="1987" spans="1:9" x14ac:dyDescent="0.25">
      <c r="A1987" t="s">
        <v>207</v>
      </c>
      <c r="B1987">
        <v>854.78700000000003</v>
      </c>
      <c r="C1987">
        <v>837.59</v>
      </c>
      <c r="D1987">
        <v>802.37699999999995</v>
      </c>
      <c r="E1987">
        <v>444.363</v>
      </c>
      <c r="F1987">
        <v>0</v>
      </c>
      <c r="G1987">
        <v>5.3909699999999998E-2</v>
      </c>
      <c r="H1987">
        <v>0.95921800000000002</v>
      </c>
      <c r="I1987">
        <v>212466192</v>
      </c>
    </row>
    <row r="1988" spans="1:9" x14ac:dyDescent="0.25">
      <c r="A1988" t="s">
        <v>207</v>
      </c>
      <c r="B1988">
        <v>856.31600000000003</v>
      </c>
      <c r="C1988">
        <v>839.09900000000005</v>
      </c>
      <c r="D1988">
        <v>803.88800000000003</v>
      </c>
      <c r="E1988">
        <v>444.56799999999998</v>
      </c>
      <c r="F1988">
        <v>0</v>
      </c>
      <c r="G1988">
        <v>5.3911500000000001E-2</v>
      </c>
      <c r="H1988">
        <v>0.959117</v>
      </c>
      <c r="I1988">
        <v>212466192</v>
      </c>
    </row>
    <row r="1989" spans="1:9" x14ac:dyDescent="0.25">
      <c r="A1989" t="s">
        <v>207</v>
      </c>
      <c r="B1989">
        <v>854.21400000000006</v>
      </c>
      <c r="C1989">
        <v>836.41600000000005</v>
      </c>
      <c r="D1989">
        <v>801.22</v>
      </c>
      <c r="E1989">
        <v>444.149</v>
      </c>
      <c r="F1989">
        <v>0</v>
      </c>
      <c r="G1989">
        <v>3.3683900000000003E-2</v>
      </c>
      <c r="H1989">
        <v>0.95922700000000005</v>
      </c>
      <c r="I1989">
        <v>212466192</v>
      </c>
    </row>
    <row r="1990" spans="1:9" x14ac:dyDescent="0.25">
      <c r="A1990" t="s">
        <v>207</v>
      </c>
      <c r="B1990">
        <v>857.71199999999999</v>
      </c>
      <c r="C1990">
        <v>839.76400000000001</v>
      </c>
      <c r="D1990">
        <v>804.26900000000001</v>
      </c>
      <c r="E1990">
        <v>444.887</v>
      </c>
      <c r="F1990">
        <v>0</v>
      </c>
      <c r="G1990">
        <v>5.0373099999999997E-2</v>
      </c>
      <c r="H1990">
        <v>0.95921199999999995</v>
      </c>
      <c r="I1990">
        <v>212466192</v>
      </c>
    </row>
    <row r="1991" spans="1:9" x14ac:dyDescent="0.25">
      <c r="A1991" t="s">
        <v>207</v>
      </c>
      <c r="B1991">
        <v>855.74400000000003</v>
      </c>
      <c r="C1991">
        <v>837.78399999999999</v>
      </c>
      <c r="D1991">
        <v>802.553</v>
      </c>
      <c r="E1991">
        <v>444.32799999999997</v>
      </c>
      <c r="F1991">
        <v>0</v>
      </c>
      <c r="G1991">
        <v>5.3910199999999998E-2</v>
      </c>
      <c r="H1991">
        <v>0.95909299999999997</v>
      </c>
      <c r="I1991">
        <v>212466192</v>
      </c>
    </row>
    <row r="1992" spans="1:9" x14ac:dyDescent="0.25">
      <c r="A1992" t="s">
        <v>207</v>
      </c>
      <c r="B1992">
        <v>856.63099999999997</v>
      </c>
      <c r="C1992">
        <v>839.01900000000001</v>
      </c>
      <c r="D1992">
        <v>803.56700000000001</v>
      </c>
      <c r="E1992">
        <v>444.23500000000001</v>
      </c>
      <c r="F1992">
        <v>0</v>
      </c>
      <c r="G1992">
        <v>5.3910199999999998E-2</v>
      </c>
      <c r="H1992">
        <v>0.95903400000000005</v>
      </c>
      <c r="I1992">
        <v>212466192</v>
      </c>
    </row>
    <row r="1993" spans="1:9" x14ac:dyDescent="0.25">
      <c r="A1993" t="s">
        <v>207</v>
      </c>
      <c r="B1993">
        <v>854.13499999999999</v>
      </c>
      <c r="C1993">
        <v>836.85799999999995</v>
      </c>
      <c r="D1993">
        <v>801.48699999999997</v>
      </c>
      <c r="E1993">
        <v>444.36</v>
      </c>
      <c r="F1993">
        <v>0</v>
      </c>
      <c r="G1993">
        <v>2.9797000000000001E-2</v>
      </c>
      <c r="H1993">
        <v>0.95913999999999999</v>
      </c>
      <c r="I1993">
        <v>212466192</v>
      </c>
    </row>
    <row r="1994" spans="1:9" x14ac:dyDescent="0.25">
      <c r="A1994" t="s">
        <v>207</v>
      </c>
      <c r="B1994">
        <v>856.54200000000003</v>
      </c>
      <c r="C1994">
        <v>839.32299999999998</v>
      </c>
      <c r="D1994">
        <v>803.89200000000005</v>
      </c>
      <c r="E1994">
        <v>444.315</v>
      </c>
      <c r="F1994">
        <v>0</v>
      </c>
      <c r="G1994">
        <v>5.3910600000000003E-2</v>
      </c>
      <c r="H1994">
        <v>0.95922300000000005</v>
      </c>
      <c r="I1994">
        <v>212466192</v>
      </c>
    </row>
    <row r="1995" spans="1:9" x14ac:dyDescent="0.25">
      <c r="A1995" t="s">
        <v>207</v>
      </c>
      <c r="B1995">
        <v>855.25599999999997</v>
      </c>
      <c r="C1995">
        <v>837.97500000000002</v>
      </c>
      <c r="D1995">
        <v>802.70100000000002</v>
      </c>
      <c r="E1995">
        <v>444.41199999999998</v>
      </c>
      <c r="F1995">
        <v>0</v>
      </c>
      <c r="G1995">
        <v>5.3909499999999999E-2</v>
      </c>
      <c r="H1995">
        <v>0.95919100000000002</v>
      </c>
      <c r="I1995">
        <v>212466192</v>
      </c>
    </row>
    <row r="1996" spans="1:9" x14ac:dyDescent="0.25">
      <c r="A1996" t="s">
        <v>207</v>
      </c>
      <c r="B1996">
        <v>856.49300000000005</v>
      </c>
      <c r="C1996">
        <v>839.32899999999995</v>
      </c>
      <c r="D1996">
        <v>804.00800000000004</v>
      </c>
      <c r="E1996">
        <v>444.63900000000001</v>
      </c>
      <c r="F1996">
        <v>0</v>
      </c>
      <c r="G1996">
        <v>5.3909600000000002E-2</v>
      </c>
      <c r="H1996">
        <v>0.95921999999999996</v>
      </c>
      <c r="I1996">
        <v>212466193</v>
      </c>
    </row>
    <row r="1997" spans="1:9" x14ac:dyDescent="0.25">
      <c r="A1997" t="s">
        <v>207</v>
      </c>
      <c r="B1997">
        <v>853.15599999999995</v>
      </c>
      <c r="C1997">
        <v>835.83600000000001</v>
      </c>
      <c r="D1997">
        <v>800.43499999999995</v>
      </c>
      <c r="E1997">
        <v>443.97899999999998</v>
      </c>
      <c r="F1997">
        <v>0</v>
      </c>
      <c r="G1997">
        <v>3.6684700000000001E-2</v>
      </c>
      <c r="H1997">
        <v>0.95911599999999997</v>
      </c>
      <c r="I1997">
        <v>212466193</v>
      </c>
    </row>
    <row r="1998" spans="1:9" x14ac:dyDescent="0.25">
      <c r="A1998" t="s">
        <v>207</v>
      </c>
      <c r="B1998">
        <v>856.83900000000006</v>
      </c>
      <c r="C1998">
        <v>838.89099999999996</v>
      </c>
      <c r="D1998">
        <v>803.53700000000003</v>
      </c>
      <c r="E1998">
        <v>444.20600000000002</v>
      </c>
      <c r="F1998">
        <v>0</v>
      </c>
      <c r="G1998">
        <v>3.5615099999999997E-2</v>
      </c>
      <c r="H1998">
        <v>0.95919900000000002</v>
      </c>
      <c r="I1998">
        <v>212466193</v>
      </c>
    </row>
    <row r="1999" spans="1:9" x14ac:dyDescent="0.25">
      <c r="A1999" t="s">
        <v>207</v>
      </c>
      <c r="B1999">
        <v>854.44899999999996</v>
      </c>
      <c r="C1999">
        <v>837.16099999999994</v>
      </c>
      <c r="D1999">
        <v>801.76800000000003</v>
      </c>
      <c r="E1999">
        <v>444.13</v>
      </c>
      <c r="F1999">
        <v>0</v>
      </c>
      <c r="G1999">
        <v>4.3700700000000002E-2</v>
      </c>
      <c r="H1999">
        <v>0.95895600000000003</v>
      </c>
      <c r="I1999">
        <v>212466194</v>
      </c>
    </row>
    <row r="2000" spans="1:9" x14ac:dyDescent="0.25">
      <c r="A2000" t="s">
        <v>207</v>
      </c>
      <c r="B2000">
        <v>855.86099999999999</v>
      </c>
      <c r="C2000">
        <v>838.601</v>
      </c>
      <c r="D2000">
        <v>803.43600000000004</v>
      </c>
      <c r="E2000">
        <v>444.16300000000001</v>
      </c>
      <c r="F2000">
        <v>0</v>
      </c>
      <c r="G2000">
        <v>4.1206399999999997E-2</v>
      </c>
      <c r="H2000">
        <v>0.95922099999999999</v>
      </c>
      <c r="I2000">
        <v>212466194</v>
      </c>
    </row>
    <row r="2001" spans="1:25" x14ac:dyDescent="0.25">
      <c r="A2001" t="s">
        <v>207</v>
      </c>
      <c r="B2001">
        <v>852.65800000000002</v>
      </c>
      <c r="C2001">
        <v>835.41899999999998</v>
      </c>
      <c r="D2001">
        <v>800.12900000000002</v>
      </c>
      <c r="E2001">
        <v>443.65499999999997</v>
      </c>
      <c r="F2001">
        <v>0</v>
      </c>
      <c r="G2001">
        <v>5.3965100000000002E-2</v>
      </c>
      <c r="H2001">
        <v>0.95893799999999996</v>
      </c>
      <c r="I2001">
        <v>212466194</v>
      </c>
    </row>
    <row r="2002" spans="1:25" x14ac:dyDescent="0.25">
      <c r="A2002" t="s">
        <v>207</v>
      </c>
      <c r="B2002">
        <v>856.42700000000002</v>
      </c>
      <c r="C2002">
        <v>839.3</v>
      </c>
      <c r="D2002">
        <v>804.10799999999995</v>
      </c>
      <c r="E2002">
        <v>444.572</v>
      </c>
      <c r="F2002">
        <v>0</v>
      </c>
      <c r="G2002">
        <v>5.39117E-2</v>
      </c>
      <c r="H2002">
        <v>0.95904100000000003</v>
      </c>
      <c r="I2002">
        <v>212466194</v>
      </c>
    </row>
    <row r="2003" spans="1:25" x14ac:dyDescent="0.25">
      <c r="A2003" t="s">
        <v>207</v>
      </c>
      <c r="B2003">
        <v>855.41499999999996</v>
      </c>
      <c r="C2003">
        <v>837.22900000000004</v>
      </c>
      <c r="D2003">
        <v>801.89400000000001</v>
      </c>
      <c r="E2003">
        <v>443.96</v>
      </c>
      <c r="F2003">
        <v>0</v>
      </c>
      <c r="G2003">
        <v>5.3909499999999999E-2</v>
      </c>
      <c r="H2003">
        <v>0.95922700000000005</v>
      </c>
      <c r="I2003">
        <v>212466194</v>
      </c>
    </row>
    <row r="2004" spans="1:25" x14ac:dyDescent="0.25">
      <c r="A2004" t="s">
        <v>207</v>
      </c>
      <c r="B2004">
        <v>856.154</v>
      </c>
      <c r="C2004">
        <v>839.048</v>
      </c>
      <c r="D2004">
        <v>803.73800000000006</v>
      </c>
      <c r="E2004">
        <v>444.15199999999999</v>
      </c>
      <c r="F2004">
        <v>0</v>
      </c>
      <c r="G2004">
        <v>5.3909499999999999E-2</v>
      </c>
      <c r="H2004">
        <v>0.95922600000000002</v>
      </c>
      <c r="I2004">
        <v>212466194</v>
      </c>
    </row>
    <row r="2005" spans="1:25" x14ac:dyDescent="0.25">
      <c r="A2005" t="s">
        <v>207</v>
      </c>
      <c r="B2005">
        <v>853.93100000000004</v>
      </c>
      <c r="C2005">
        <v>835.928</v>
      </c>
      <c r="D2005">
        <v>800.64099999999996</v>
      </c>
      <c r="E2005">
        <v>443.82600000000002</v>
      </c>
      <c r="F2005">
        <v>0</v>
      </c>
      <c r="G2005">
        <v>3.69354E-2</v>
      </c>
      <c r="H2005">
        <v>0.95904599999999995</v>
      </c>
      <c r="I2005">
        <v>212466194</v>
      </c>
    </row>
    <row r="2006" spans="1:25" x14ac:dyDescent="0.25">
      <c r="A2006" t="s">
        <v>207</v>
      </c>
      <c r="B2006">
        <v>856.61099999999999</v>
      </c>
      <c r="C2006">
        <v>838.68299999999999</v>
      </c>
      <c r="D2006">
        <v>803.58699999999999</v>
      </c>
      <c r="E2006">
        <v>444.36</v>
      </c>
      <c r="F2006">
        <v>0</v>
      </c>
      <c r="G2006">
        <v>5.3912599999999998E-2</v>
      </c>
      <c r="H2006">
        <v>0.95915799999999996</v>
      </c>
      <c r="I2006">
        <v>212466194</v>
      </c>
    </row>
    <row r="2007" spans="1:25" x14ac:dyDescent="0.25">
      <c r="A2007" t="s">
        <v>207</v>
      </c>
      <c r="B2007">
        <v>853.53300000000002</v>
      </c>
      <c r="C2007">
        <v>836.33500000000004</v>
      </c>
      <c r="D2007">
        <v>801.101</v>
      </c>
      <c r="E2007">
        <v>443.565</v>
      </c>
      <c r="F2007">
        <v>0</v>
      </c>
      <c r="G2007">
        <v>5.3909499999999999E-2</v>
      </c>
      <c r="H2007">
        <v>0.95921699999999999</v>
      </c>
      <c r="I2007">
        <v>212466194</v>
      </c>
    </row>
    <row r="2008" spans="1:25" x14ac:dyDescent="0.25">
      <c r="A2008" t="s">
        <v>207</v>
      </c>
      <c r="B2008">
        <v>856.17100000000005</v>
      </c>
      <c r="C2008">
        <v>839.10500000000002</v>
      </c>
      <c r="D2008">
        <v>803.88300000000004</v>
      </c>
      <c r="E2008">
        <v>444.29</v>
      </c>
      <c r="F2008">
        <v>0</v>
      </c>
      <c r="G2008">
        <v>5.3911399999999998E-2</v>
      </c>
      <c r="H2008">
        <v>0.95919299999999996</v>
      </c>
      <c r="I2008">
        <v>212466194</v>
      </c>
    </row>
    <row r="2009" spans="1:25" x14ac:dyDescent="0.25">
      <c r="A2009" t="s">
        <v>207</v>
      </c>
      <c r="B2009">
        <v>855.65599999999995</v>
      </c>
      <c r="C2009">
        <v>837.66399999999999</v>
      </c>
      <c r="D2009">
        <v>802.36199999999997</v>
      </c>
      <c r="E2009">
        <v>445.00599999999997</v>
      </c>
      <c r="F2009">
        <v>0</v>
      </c>
      <c r="G2009">
        <v>3.9520100000000002E-2</v>
      </c>
      <c r="H2009">
        <v>0.959094</v>
      </c>
      <c r="I2009">
        <v>212466194</v>
      </c>
    </row>
    <row r="2010" spans="1:25" x14ac:dyDescent="0.25">
      <c r="A2010" t="s">
        <v>207</v>
      </c>
      <c r="B2010">
        <v>858.26800000000003</v>
      </c>
      <c r="C2010">
        <v>840.35400000000004</v>
      </c>
      <c r="D2010">
        <v>805.28300000000002</v>
      </c>
      <c r="E2010">
        <v>444.858</v>
      </c>
      <c r="F2010">
        <v>0</v>
      </c>
      <c r="G2010">
        <v>3.0225800000000001E-2</v>
      </c>
      <c r="H2010">
        <v>0.95922700000000005</v>
      </c>
      <c r="I2010">
        <v>212466194</v>
      </c>
    </row>
    <row r="2011" spans="1:25" x14ac:dyDescent="0.25">
      <c r="A2011" t="s">
        <v>207</v>
      </c>
      <c r="B2011">
        <v>855.68899999999996</v>
      </c>
      <c r="C2011">
        <v>838.02099999999996</v>
      </c>
      <c r="D2011">
        <v>802.58299999999997</v>
      </c>
      <c r="E2011">
        <v>444.39</v>
      </c>
      <c r="F2011">
        <v>0</v>
      </c>
      <c r="G2011">
        <v>5.3911500000000001E-2</v>
      </c>
      <c r="H2011">
        <v>0.95821000000000001</v>
      </c>
      <c r="I2011">
        <v>212466194</v>
      </c>
    </row>
    <row r="2012" spans="1:25" x14ac:dyDescent="0.25">
      <c r="A2012" t="s">
        <v>207</v>
      </c>
      <c r="B2012">
        <v>858.03099999999995</v>
      </c>
      <c r="C2012">
        <v>840.05799999999999</v>
      </c>
      <c r="D2012">
        <v>804.65499999999997</v>
      </c>
      <c r="E2012">
        <v>444.70499999999998</v>
      </c>
      <c r="F2012">
        <v>0</v>
      </c>
      <c r="G2012">
        <v>2.9441700000000001E-2</v>
      </c>
      <c r="H2012">
        <v>0.95922700000000005</v>
      </c>
      <c r="I2012">
        <v>212466194</v>
      </c>
    </row>
    <row r="2013" spans="1:25" x14ac:dyDescent="0.25">
      <c r="A2013" t="s">
        <v>207</v>
      </c>
      <c r="B2013">
        <v>854.10500000000002</v>
      </c>
      <c r="C2013">
        <v>836.80100000000004</v>
      </c>
      <c r="D2013">
        <v>801.67</v>
      </c>
      <c r="E2013">
        <v>444.60599999999999</v>
      </c>
      <c r="F2013">
        <v>0</v>
      </c>
      <c r="G2013">
        <v>3.0701200000000001E-2</v>
      </c>
      <c r="H2013">
        <v>0.95914100000000002</v>
      </c>
      <c r="I2013">
        <v>212466195</v>
      </c>
    </row>
    <row r="2014" spans="1:25" x14ac:dyDescent="0.25">
      <c r="A2014" t="s">
        <v>207</v>
      </c>
      <c r="B2014">
        <v>856.60299999999995</v>
      </c>
      <c r="C2014">
        <v>839.43299999999999</v>
      </c>
      <c r="D2014">
        <v>804.16099999999994</v>
      </c>
      <c r="E2014">
        <v>444.709</v>
      </c>
      <c r="F2014">
        <v>0</v>
      </c>
      <c r="G2014">
        <v>2.9038499999999998E-2</v>
      </c>
      <c r="H2014">
        <v>0.95914100000000002</v>
      </c>
      <c r="I2014">
        <v>212466195</v>
      </c>
    </row>
    <row r="2015" spans="1:25" x14ac:dyDescent="0.25">
      <c r="A2015" t="s">
        <v>207</v>
      </c>
      <c r="B2015">
        <v>855.95699999999999</v>
      </c>
      <c r="C2015">
        <v>838.65800000000002</v>
      </c>
      <c r="D2015">
        <v>803.47799999999995</v>
      </c>
      <c r="E2015">
        <v>445.21499999999997</v>
      </c>
      <c r="F2015">
        <v>0</v>
      </c>
      <c r="G2015">
        <v>4.86025E-2</v>
      </c>
      <c r="H2015">
        <v>0.95845999999999998</v>
      </c>
      <c r="I2015">
        <v>212466195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207</v>
      </c>
      <c r="B2016">
        <v>857.74900000000002</v>
      </c>
      <c r="C2016">
        <v>840.42200000000003</v>
      </c>
      <c r="D2016">
        <v>805.25099999999998</v>
      </c>
      <c r="E2016">
        <v>445.226</v>
      </c>
      <c r="F2016">
        <v>0</v>
      </c>
      <c r="G2016">
        <v>5.3909499999999999E-2</v>
      </c>
      <c r="H2016">
        <v>0.95881499999999997</v>
      </c>
      <c r="I2016">
        <v>212466195</v>
      </c>
      <c r="R2016">
        <f>AVERAGE(B1967:B2016)</f>
        <v>855.61292000000026</v>
      </c>
      <c r="S2016">
        <f>AVERAGE(C1967:C2016)</f>
        <v>838.11869999999976</v>
      </c>
      <c r="U2016">
        <f>_xlfn.VAR.P(B1967:B2016)</f>
        <v>2.4232491136000012</v>
      </c>
      <c r="V2016">
        <f>_xlfn.VAR.P(C1967:C2016)</f>
        <v>1.8900721699999996</v>
      </c>
      <c r="X2016">
        <f>1.96*SQRT(U2016)/50</f>
        <v>6.1021811821039086E-2</v>
      </c>
      <c r="Y2016">
        <f>1.96*SQRT(V2016)/50</f>
        <v>5.3892119083487511E-2</v>
      </c>
    </row>
    <row r="2017" spans="1:22" x14ac:dyDescent="0.25">
      <c r="A2017" t="s">
        <v>208</v>
      </c>
      <c r="B2017">
        <v>42787.667999999998</v>
      </c>
      <c r="C2017" t="s">
        <v>37</v>
      </c>
      <c r="U2017" t="s">
        <v>83</v>
      </c>
    </row>
    <row r="2018" spans="1:22" x14ac:dyDescent="0.25">
      <c r="U2018">
        <f>_xlfn.STDEV.P(B1967:B2016)</f>
        <v>1.5566788729856911</v>
      </c>
      <c r="V2018">
        <f>_xlfn.STDEV.P(C1967:C2016)</f>
        <v>1.3747989562114162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" zoomScale="85" zoomScaleNormal="85" workbookViewId="0">
      <selection activeCell="C40" sqref="C4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-1861.756079</v>
      </c>
      <c r="F3">
        <f ca="1">OFFSET('168p stat'!$H$1,A3*20,0)-OFFSET('168p stat'!$K$1,A3*20,0)</f>
        <v>22.667155999999977</v>
      </c>
      <c r="G3">
        <f ca="1">OFFSET('168p stat'!$K$1,A3*20,0)-OFFSET('168p stat'!$N$1,A3*20,0)</f>
        <v>1315.6686</v>
      </c>
      <c r="H3">
        <f ca="1">OFFSET('168p stat'!$N$1,A3*20,0)</f>
        <v>523.42032300000005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3.5266359999999999</v>
      </c>
      <c r="G4" s="5">
        <f ca="1">OFFSET('168p stat'!$K$1,A4*20,1)</f>
        <v>3.504451</v>
      </c>
      <c r="H4" s="5">
        <f ca="1">OFFSET('168p stat'!$N$1,A4*20,1)</f>
        <v>2.8790659999999999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-1907.0251000000001</v>
      </c>
      <c r="F7">
        <f ca="1">OFFSET('168p stat'!$H$1,A7*20,0)-OFFSET('168p stat'!$K$1,A7*20,0)</f>
        <v>24.123218000000179</v>
      </c>
      <c r="G7">
        <f ca="1">OFFSET('168p stat'!$K$1,A7*20,0)-OFFSET('168p stat'!$N$1,A7*20,0)</f>
        <v>1362.3239679999999</v>
      </c>
      <c r="H7">
        <f ca="1">OFFSET('168p stat'!$N$1,A7*20,0)</f>
        <v>520.57791399999996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5.0626110000000004</v>
      </c>
      <c r="G8" s="5">
        <f ca="1">OFFSET('168p stat'!$K$1,A8*20,1)</f>
        <v>5.1044970000000003</v>
      </c>
      <c r="H8" s="5">
        <f ca="1">OFFSET('168p stat'!$N$1,A8*20,1)</f>
        <v>1.6501479999999999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-1492.2216920000001</v>
      </c>
      <c r="F9">
        <f ca="1">OFFSET('168p stat'!$H$1,A9*20,0)-OFFSET('168p stat'!$K$1,A9*20,0)</f>
        <v>53.291662999999971</v>
      </c>
      <c r="G9">
        <f ca="1">OFFSET('168p stat'!$K$1,A9*20,0)-OFFSET('168p stat'!$N$1,A9*20,0)</f>
        <v>439.8087230000001</v>
      </c>
      <c r="H9">
        <f ca="1">OFFSET('168p stat'!$N$1,A9*20,0)</f>
        <v>999.121306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3.4371160000000001</v>
      </c>
      <c r="G10" s="5">
        <f ca="1">OFFSET('168p stat'!$K$1,A10*20,1)</f>
        <v>3.5564969999999998</v>
      </c>
      <c r="H10" s="5">
        <f ca="1">OFFSET('168p stat'!$N$1,A10*20,1)</f>
        <v>3.2616269999999998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-802.60805100000005</v>
      </c>
      <c r="F11">
        <f ca="1">OFFSET('168p stat'!$H$1,A11*20,0)-OFFSET('168p stat'!$K$1,A11*20,0)</f>
        <v>22.223941000000082</v>
      </c>
      <c r="G11">
        <f ca="1">OFFSET('168p stat'!$K$1,A11*20,0)-OFFSET('168p stat'!$N$1,A11*20,0)</f>
        <v>439.89504199999999</v>
      </c>
      <c r="H11">
        <f ca="1">OFFSET('168p stat'!$N$1,A11*20,0)</f>
        <v>340.48906799999997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0.334231</v>
      </c>
      <c r="G12" s="5">
        <f ca="1">OFFSET('168p stat'!$K$1,A12*20,1)</f>
        <v>0.324241</v>
      </c>
      <c r="H12" s="5">
        <f ca="1">OFFSET('168p stat'!$N$1,A12*20,1)</f>
        <v>0.111424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-1419.9045040000001</v>
      </c>
      <c r="F13">
        <f ca="1">OFFSET('168p stat'!$H$1,A13*20,0)-OFFSET('168p stat'!$K$1,A13*20,0)</f>
        <v>53.234022999999979</v>
      </c>
      <c r="G13">
        <f ca="1">OFFSET('168p stat'!$K$1,A13*20,0)-OFFSET('168p stat'!$N$1,A13*20,0)</f>
        <v>368.41556300000013</v>
      </c>
      <c r="H13">
        <f ca="1">OFFSET('168p stat'!$N$1,A13*20,0)</f>
        <v>998.25491799999998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5.4067619999999996</v>
      </c>
      <c r="G14" s="5">
        <f ca="1">OFFSET('168p stat'!$K$1,A14*20,1)</f>
        <v>5.2246759999999997</v>
      </c>
      <c r="H14" s="5">
        <f ca="1">OFFSET('168p stat'!$N$1,A14*20,1)</f>
        <v>5.0802779999999998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-967.431602</v>
      </c>
      <c r="F15">
        <f ca="1">OFFSET('168p stat'!$H$1,A15*20,0)-OFFSET('168p stat'!$K$1,A15*20,0)</f>
        <v>9.3294949999999517</v>
      </c>
      <c r="G15">
        <f ca="1">OFFSET('168p stat'!$K$1,A15*20,0)-OFFSET('168p stat'!$N$1,A15*20,0)</f>
        <v>531.34085600000003</v>
      </c>
      <c r="H15">
        <f ca="1">OFFSET('168p stat'!$N$1,A15*20,0)</f>
        <v>426.76125100000002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1.751768</v>
      </c>
      <c r="G16" s="5">
        <f ca="1">OFFSET('168p stat'!$K$1,A16*20,1)</f>
        <v>1.738583</v>
      </c>
      <c r="H16" s="5">
        <f ca="1">OFFSET('168p stat'!$N$1,A16*20,1)</f>
        <v>0.97726800000000003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-969.93429300000003</v>
      </c>
      <c r="F19">
        <f ca="1">OFFSET('168p stat'!$H$1,A19*20,0)-OFFSET('168p stat'!$K$1,A19*20,0)</f>
        <v>9.6502830000000586</v>
      </c>
      <c r="G19">
        <f ca="1">OFFSET('168p stat'!$K$1,A19*20,0)-OFFSET('168p stat'!$N$1,A19*20,0)</f>
        <v>533.83946500000002</v>
      </c>
      <c r="H19">
        <f ca="1">OFFSET('168p stat'!$N$1,A19*20,0)</f>
        <v>426.44454500000001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1.0480640000000001</v>
      </c>
      <c r="G20" s="5">
        <f ca="1">OFFSET('168p stat'!$K$1,A20*20,1)</f>
        <v>1.0307649999999999</v>
      </c>
      <c r="H20" s="5">
        <f ca="1">OFFSET('168p stat'!$N$1,A20*20,1)</f>
        <v>2.7465E-2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-9892.1642580000007</v>
      </c>
      <c r="F21">
        <f ca="1">OFFSET('168p stat'!$H$1,A21*20,0)-OFFSET('168p stat'!$K$1,A21*20,0)</f>
        <v>41.517305000001215</v>
      </c>
      <c r="G21">
        <f ca="1">OFFSET('168p stat'!$K$1,A21*20,0)-OFFSET('168p stat'!$N$1,A21*20,0)</f>
        <v>9157.8426589999999</v>
      </c>
      <c r="H21">
        <f ca="1">OFFSET('168p stat'!$N$1,A21*20,0)</f>
        <v>692.80429400000003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2078.2390949999999</v>
      </c>
      <c r="G22" s="5">
        <f ca="1">OFFSET('168p stat'!$K$1,A22*20,1)</f>
        <v>2078.8880749999998</v>
      </c>
      <c r="H22" s="5">
        <f ca="1">OFFSET('168p stat'!$N$1,A22*20,1)</f>
        <v>0.97988699999999995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-1857.904871</v>
      </c>
      <c r="F25">
        <f ca="1">OFFSET('168p stat'!$H$1,A25*20,0)-OFFSET('168p stat'!$K$1,A25*20,0)</f>
        <v>542.37531799999988</v>
      </c>
      <c r="G25">
        <f ca="1">OFFSET('168p stat'!$K$1,A25*20,0)-OFFSET('168p stat'!$N$1,A25*20,0)</f>
        <v>1315.5295530000001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5.2934279999999996</v>
      </c>
      <c r="G26" s="5">
        <f ca="1">OFFSET('168p stat'!$K$1,A26*20,1)</f>
        <v>0.21748100000000001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-1829.813586</v>
      </c>
      <c r="F27">
        <f ca="1">OFFSET('168p stat'!$H$1,A27*20,0)-OFFSET('168p stat'!$K$1,A27*20,0)</f>
        <v>537.70045600000003</v>
      </c>
      <c r="G27">
        <f ca="1">OFFSET('168p stat'!$K$1,A27*20,0)-OFFSET('168p stat'!$N$1,A27*20,0)</f>
        <v>1292.11313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2.5036520000000002</v>
      </c>
      <c r="G28" s="5">
        <f ca="1">OFFSET('168p stat'!$K$1,A28*20,1)</f>
        <v>0.25160100000000002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15.6204000000007</v>
      </c>
      <c r="E31" s="5">
        <f ca="1">OFFSET('168p trace'!$S$56,(A31-1)*56,0)-OFFSET('168p stat'!$H$1,A31*20,0)</f>
        <v>36.502320999999938</v>
      </c>
      <c r="F31" s="5">
        <f ca="1">OFFSET('168p stat'!$H$1,A31*20,0)-OFFSET('168p stat'!$K$1,A31*20,0)</f>
        <v>22.667155999999977</v>
      </c>
      <c r="G31" s="5">
        <f ca="1">OFFSET('168p stat'!$K$1,A31*20,0)-OFFSET('168p stat'!$N$1,A31*20,0)</f>
        <v>1315.6686</v>
      </c>
      <c r="H31" s="5">
        <f ca="1">OFFSET('168p stat'!$N$1,A31*20,0)</f>
        <v>523.42032300000005</v>
      </c>
      <c r="I31" s="5"/>
      <c r="J31" s="5">
        <f ca="1">SUM(D31:H31)</f>
        <v>1913.8788000000006</v>
      </c>
      <c r="K31" s="10">
        <f ca="1">G31/J31</f>
        <v>0.6874356934200847</v>
      </c>
      <c r="L31">
        <f ca="1">$K$29*POWER(K31,2)*SQRT(G139/(POWER(G31,2)*$L$29)+J139/(POWER(J31,2)*$L$29))</f>
        <v>3.3899566093345773E-4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1910.1219999999998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1910.1219999999998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1.6012000000007447</v>
      </c>
      <c r="E33" s="5">
        <f ca="1">OFFSET('168p trace'!$S$56,(A33-1)*56,0)-OFFSET('168p stat'!$H$1,A33*20,0)</f>
        <v>38.460299999999506</v>
      </c>
      <c r="F33" s="5">
        <f ca="1">OFFSET('168p stat'!$H$1,A33*20,0)-OFFSET('168p stat'!$K$1,A33*20,0)</f>
        <v>24.123218000000179</v>
      </c>
      <c r="G33" s="5">
        <f ca="1">OFFSET('168p stat'!$K$1,A33*20,0)-OFFSET('168p stat'!$N$1,A33*20,0)</f>
        <v>1362.3239679999999</v>
      </c>
      <c r="H33" s="5">
        <f ca="1">OFFSET('168p stat'!$N$1,A33*20,0)</f>
        <v>520.57791399999996</v>
      </c>
      <c r="I33" s="5"/>
      <c r="J33" s="5">
        <f t="shared" ca="1" si="0"/>
        <v>1947.0866000000003</v>
      </c>
      <c r="K33" s="10">
        <f t="shared" ca="1" si="1"/>
        <v>0.69967302327487624</v>
      </c>
      <c r="L33">
        <f ca="1">$K$29*POWER(K33,2)*SQRT(G141/(POWER(G33,2)*$L$29)+J141/(POWER(J33,2)*$L$29))</f>
        <v>3.9958054701300002E-4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15.998199999999542</v>
      </c>
      <c r="E34" s="5">
        <f ca="1">OFFSET('168p trace'!$S$56,(A34-1)*56,0)-OFFSET('168p stat'!$H$1,A34*20,0)</f>
        <v>36.336108000000422</v>
      </c>
      <c r="F34" s="5">
        <f ca="1">OFFSET('168p stat'!$H$1,A34*20,0)-OFFSET('168p stat'!$K$1,A34*20,0)</f>
        <v>53.291662999999971</v>
      </c>
      <c r="G34" s="5">
        <f ca="1">OFFSET('168p stat'!$K$1,A34*20,0)-OFFSET('168p stat'!$N$1,A34*20,0)</f>
        <v>439.8087230000001</v>
      </c>
      <c r="H34" s="5">
        <f ca="1">OFFSET('168p stat'!$N$1,A34*20,0)</f>
        <v>999.121306</v>
      </c>
      <c r="I34" s="5"/>
      <c r="J34" s="5">
        <f t="shared" ca="1" si="0"/>
        <v>1544.556</v>
      </c>
      <c r="K34" s="10">
        <f t="shared" ca="1" si="1"/>
        <v>0.28474767052797056</v>
      </c>
      <c r="L34">
        <f ca="1">$K$29*POWER(K34,2)*SQRT(G142/(POWER(G34,2)*$L$29)+J142/(POWER(J34,2)*$L$29))</f>
        <v>1.1361506225635685E-4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16.099479999999517</v>
      </c>
      <c r="E35" s="5">
        <f ca="1">OFFSET('168p trace'!$S$56,(A35-1)*56,0)-OFFSET('168p stat'!$H$1,A35*20,0)</f>
        <v>36.085468999999989</v>
      </c>
      <c r="F35" s="5">
        <f ca="1">OFFSET('168p stat'!$H$1,A35*20,0)-OFFSET('168p stat'!$K$1,A35*20,0)</f>
        <v>22.223941000000082</v>
      </c>
      <c r="G35" s="5">
        <f ca="1">OFFSET('168p stat'!$K$1,A35*20,0)-OFFSET('168p stat'!$N$1,A35*20,0)</f>
        <v>439.89504199999999</v>
      </c>
      <c r="H35" s="5">
        <f ca="1">OFFSET('168p stat'!$N$1,A35*20,0)</f>
        <v>340.48906799999997</v>
      </c>
      <c r="I35" s="5"/>
      <c r="J35" s="5">
        <f t="shared" ca="1" si="0"/>
        <v>854.79299999999955</v>
      </c>
      <c r="K35" s="10">
        <f ca="1">E35/J35</f>
        <v>4.2215447482606909E-2</v>
      </c>
      <c r="L35">
        <f ca="1">$K$29*POWER(K35,2)*SQRT(E143/(POWER(E35,2)*$L$29)+J143/(POWER(J35,2)*$L$29))</f>
        <v>8.1209351499057865E-6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1.5538000000001375</v>
      </c>
      <c r="E36" s="5">
        <f ca="1">OFFSET('168p trace'!$S$56,(A36-1)*56,0)-OFFSET('168p stat'!$H$1,A36*20,0)</f>
        <v>36.261295999999675</v>
      </c>
      <c r="F36" s="5">
        <f ca="1">OFFSET('168p stat'!$H$1,A36*20,0)-OFFSET('168p stat'!$K$1,A36*20,0)</f>
        <v>53.234022999999979</v>
      </c>
      <c r="G36" s="5">
        <f ca="1">OFFSET('168p stat'!$K$1,A36*20,0)-OFFSET('168p stat'!$N$1,A36*20,0)</f>
        <v>368.41556300000013</v>
      </c>
      <c r="H36" s="5">
        <f ca="1">OFFSET('168p stat'!$N$1,A36*20,0)</f>
        <v>998.25491799999998</v>
      </c>
      <c r="I36" s="5"/>
      <c r="J36" s="5">
        <f t="shared" ca="1" si="0"/>
        <v>1457.7195999999999</v>
      </c>
      <c r="K36" s="10">
        <f ca="1">E36/J36</f>
        <v>2.4875357373255923E-2</v>
      </c>
      <c r="L36">
        <f ca="1">$K$29*POWER(K36,2)*SQRT(E144/(POWER(E36,2)*$L$29)+J144/(POWER(J36,2)*$L$29))</f>
        <v>1.1087316017897296E-5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16.535000000000537</v>
      </c>
      <c r="E37" s="5">
        <f ca="1">OFFSET('168p trace'!$S$56,(A37-1)*56,0)-OFFSET('168p stat'!$H$1,A37*20,0)</f>
        <v>269.04019799999958</v>
      </c>
      <c r="F37" s="5">
        <f ca="1">OFFSET('168p stat'!$H$1,A37*20,0)-OFFSET('168p stat'!$K$1,A37*20,0)</f>
        <v>9.3294949999999517</v>
      </c>
      <c r="G37" s="5">
        <f ca="1">OFFSET('168p stat'!$K$1,A37*20,0)-OFFSET('168p stat'!$N$1,A37*20,0)</f>
        <v>531.34085600000003</v>
      </c>
      <c r="H37" s="5">
        <f ca="1">OFFSET('168p stat'!$N$1,A37*20,0)</f>
        <v>426.76125100000002</v>
      </c>
      <c r="I37" s="5"/>
      <c r="J37" s="5">
        <f t="shared" ca="1" si="0"/>
        <v>1253.0068000000001</v>
      </c>
      <c r="K37" s="10">
        <f t="shared" ca="1" si="1"/>
        <v>0.42405265158975991</v>
      </c>
      <c r="L37">
        <f ca="1">$K$29*POWER(K37,2)*SQRT(G145/(POWER(G37,2)*$L$29)+J145/(POWER(J37,2)*$L$29))</f>
        <v>1.9877432246802429E-4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1250.6801999999998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1250.6801999999998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1.6561999999996715</v>
      </c>
      <c r="E39" s="5">
        <f ca="1">OFFSET('168p trace'!$S$56,(A39-1)*56,0)-OFFSET('168p stat'!$H$1,A39*20,0)</f>
        <v>291.92710700000021</v>
      </c>
      <c r="F39" s="5">
        <f ca="1">OFFSET('168p stat'!$H$1,A39*20,0)-OFFSET('168p stat'!$K$1,A39*20,0)</f>
        <v>9.6502830000000586</v>
      </c>
      <c r="G39" s="5">
        <f ca="1">OFFSET('168p stat'!$K$1,A39*20,0)-OFFSET('168p stat'!$N$1,A39*20,0)</f>
        <v>533.83946500000002</v>
      </c>
      <c r="H39" s="5">
        <f ca="1">OFFSET('168p stat'!$N$1,A39*20,0)</f>
        <v>426.44454500000001</v>
      </c>
      <c r="I39" s="5"/>
      <c r="J39" s="5">
        <f t="shared" ca="1" si="0"/>
        <v>1263.5175999999999</v>
      </c>
      <c r="K39" s="10">
        <f t="shared" ca="1" si="1"/>
        <v>0.42250259513599181</v>
      </c>
      <c r="L39">
        <f t="shared" ref="L39:L59" ca="1" si="2">$K$29*POWER(K39,2)*SQRT(G147/(POWER(G39,2)*$L$29)+J147/(POWER(J39,2)*$L$29))</f>
        <v>1.4034172100351532E-4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52.089400000000751</v>
      </c>
      <c r="E40" s="5">
        <f ca="1">OFFSET('168p trace'!$S$56,(A40-1)*56,0)-OFFSET('168p stat'!$H$1,A40*20,0)</f>
        <v>9.114741999997932</v>
      </c>
      <c r="F40" s="5">
        <f ca="1">OFFSET('168p stat'!$H$1,A40*20,0)-OFFSET('168p stat'!$K$1,A40*20,0)</f>
        <v>41.517305000001215</v>
      </c>
      <c r="G40" s="5">
        <f ca="1">OFFSET('168p stat'!$K$1,A40*20,0)-OFFSET('168p stat'!$N$1,A40*20,0)</f>
        <v>9157.8426589999999</v>
      </c>
      <c r="H40" s="5">
        <f ca="1">OFFSET('168p stat'!$N$1,A40*20,0)</f>
        <v>692.80429400000003</v>
      </c>
      <c r="I40" s="5"/>
      <c r="J40" s="5">
        <f t="shared" ca="1" si="0"/>
        <v>9953.3683999999994</v>
      </c>
      <c r="K40" s="10">
        <f t="shared" ca="1" si="1"/>
        <v>0.92007472153848946</v>
      </c>
      <c r="L40">
        <f t="shared" ca="1" si="2"/>
        <v>2.4468368739544279E-3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1908.0008000000005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1908.0008000000005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16.906799999999748</v>
      </c>
      <c r="E42" s="5">
        <f ca="1">OFFSET('168p trace'!$S$56,(A42-1)*56,0)-OFFSET('168p stat'!$H$1,A42*20,0)</f>
        <v>35.735129000000143</v>
      </c>
      <c r="F42" s="5">
        <f ca="1">OFFSET('168p stat'!$H$1,A42*20,0)-OFFSET('168p stat'!$K$1,A42*20,0)</f>
        <v>542.37531799999988</v>
      </c>
      <c r="G42" s="5">
        <f ca="1">OFFSET('168p stat'!$K$1,A42*20,0)-OFFSET('168p stat'!$N$1,A42*20,0)</f>
        <v>1315.5295530000001</v>
      </c>
      <c r="H42" s="5">
        <f ca="1">OFFSET('168p stat'!$N$1,A42*20,0)</f>
        <v>0</v>
      </c>
      <c r="I42" s="5"/>
      <c r="J42" s="5">
        <f t="shared" ca="1" si="0"/>
        <v>1910.5467999999998</v>
      </c>
      <c r="K42" s="10">
        <f t="shared" ca="1" si="1"/>
        <v>0.68856180492411923</v>
      </c>
      <c r="L42">
        <f t="shared" ca="1" si="2"/>
        <v>2.8023149595490018E-4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2.1160000000011223</v>
      </c>
      <c r="E43" s="5">
        <f ca="1">OFFSET('168p trace'!$S$56,(A43-1)*56,0)-OFFSET('168p stat'!$H$1,A43*20,0)</f>
        <v>35.552413999999544</v>
      </c>
      <c r="F43" s="5">
        <f ca="1">OFFSET('168p stat'!$H$1,A43*20,0)-OFFSET('168p stat'!$K$1,A43*20,0)</f>
        <v>537.70045600000003</v>
      </c>
      <c r="G43" s="5">
        <f ca="1">OFFSET('168p stat'!$K$1,A43*20,0)-OFFSET('168p stat'!$N$1,A43*20,0)</f>
        <v>1292.11313</v>
      </c>
      <c r="H43" s="5">
        <f ca="1">OFFSET('168p stat'!$N$1,A43*20,0)</f>
        <v>0</v>
      </c>
      <c r="I43" s="5"/>
      <c r="J43" s="5">
        <f t="shared" ca="1" si="0"/>
        <v>1867.4820000000007</v>
      </c>
      <c r="K43" s="10">
        <f t="shared" ca="1" si="1"/>
        <v>0.69190124991833901</v>
      </c>
      <c r="L43">
        <f t="shared" ca="1" si="2"/>
        <v>2.0512340609238119E-4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17.104399999999714</v>
      </c>
      <c r="E44" s="5">
        <f ca="1">OFFSET('168p trace'!$S$56,(A44-1)*56,0)-OFFSET('168p stat'!$H$1,A44*20,0)</f>
        <v>35.447434000000385</v>
      </c>
      <c r="F44" s="5">
        <f ca="1">OFFSET('168p stat'!$H$1,A44*20,0)-OFFSET('168p stat'!$K$1,A44*20,0)</f>
        <v>987.53304200000002</v>
      </c>
      <c r="G44" s="5">
        <f ca="1">OFFSET('168p stat'!$K$1,A44*20,0)-OFFSET('168p stat'!$N$1,A44*20,0)</f>
        <v>439.10752400000001</v>
      </c>
      <c r="H44" s="5">
        <f ca="1">OFFSET('168p stat'!$N$1,A44*20,0)</f>
        <v>0</v>
      </c>
      <c r="I44" s="5"/>
      <c r="J44" s="5">
        <f t="shared" ref="J44:J59" ca="1" si="3">SUM(D44:H44)</f>
        <v>1479.1924000000001</v>
      </c>
      <c r="K44" s="10">
        <f t="shared" ref="K44:K59" ca="1" si="4">G44/J44</f>
        <v>0.29685626021334344</v>
      </c>
      <c r="L44">
        <f t="shared" ca="1" si="2"/>
        <v>2.8679402682726852E-5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2.1711999999995442</v>
      </c>
      <c r="E45" s="5">
        <f ca="1">OFFSET('168p trace'!$S$56,(A45-1)*56,0)-OFFSET('168p stat'!$H$1,A45*20,0)</f>
        <v>35.471264000000019</v>
      </c>
      <c r="F45" s="5">
        <f ca="1">OFFSET('168p stat'!$H$1,A45*20,0)-OFFSET('168p stat'!$K$1,A45*20,0)</f>
        <v>986.97186900000008</v>
      </c>
      <c r="G45" s="5">
        <f ca="1">OFFSET('168p stat'!$K$1,A45*20,0)-OFFSET('168p stat'!$N$1,A45*20,0)</f>
        <v>367.63786700000003</v>
      </c>
      <c r="H45" s="5">
        <f ca="1">OFFSET('168p stat'!$N$1,A45*20,0)</f>
        <v>0</v>
      </c>
      <c r="I45" s="5"/>
      <c r="J45" s="5">
        <f t="shared" ca="1" si="3"/>
        <v>1392.2521999999994</v>
      </c>
      <c r="K45" s="10">
        <f t="shared" ca="1" si="4"/>
        <v>0.26405982120193466</v>
      </c>
      <c r="L45">
        <f t="shared" ca="1" si="2"/>
        <v>2.4744005924289531E-5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17.295640000000049</v>
      </c>
      <c r="E46" s="5">
        <f ca="1">OFFSET('168p trace'!$S$56,(A46-1)*56,0)-OFFSET('168p stat'!$H$1,A46*20,0)</f>
        <v>35.160369999999944</v>
      </c>
      <c r="F46" s="5">
        <f ca="1">OFFSET('168p stat'!$H$1,A46*20,0)-OFFSET('168p stat'!$K$1,A46*20,0)</f>
        <v>357.50171499999999</v>
      </c>
      <c r="G46" s="5">
        <f ca="1">OFFSET('168p stat'!$K$1,A46*20,0)-OFFSET('168p stat'!$N$1,A46*20,0)</f>
        <v>439.17917499999999</v>
      </c>
      <c r="H46" s="5">
        <f ca="1">OFFSET('168p stat'!$N$1,A46*20,0)</f>
        <v>0</v>
      </c>
      <c r="I46" s="5"/>
      <c r="J46" s="5">
        <f t="shared" ca="1" si="3"/>
        <v>849.13689999999997</v>
      </c>
      <c r="K46" s="10">
        <f t="shared" ca="1" si="4"/>
        <v>0.51720655997872667</v>
      </c>
      <c r="L46">
        <f t="shared" ca="1" si="2"/>
        <v>1.2066968755507722E-4</v>
      </c>
    </row>
    <row r="47" spans="1:12" x14ac:dyDescent="0.25">
      <c r="A47">
        <v>17</v>
      </c>
      <c r="C47" t="str">
        <f ca="1">OFFSET('168p stat'!$A$1,A47*20,0)</f>
        <v>CUDA opt_one_GPU</v>
      </c>
      <c r="D47" s="5">
        <f ca="1">OFFSET('168p trace'!$R$56,(A47-1)*56,0)-OFFSET('168p trace'!$S$56,(A47-1)*56,0)</f>
        <v>18.65099999999984</v>
      </c>
      <c r="E47" s="5">
        <f ca="1">OFFSET('168p trace'!$S$56,(A47-1)*56,0)-OFFSET('168p stat'!$H$1,A47*20,0)</f>
        <v>10985.558999999997</v>
      </c>
      <c r="F47" s="5">
        <f ca="1">OFFSET('168p stat'!$H$1,A47*20,0)-OFFSET('168p stat'!$K$1,A47*20,0)</f>
        <v>0</v>
      </c>
      <c r="G47" s="5">
        <f ca="1">OFFSET('168p stat'!$K$1,A47*20,0)-OFFSET('168p stat'!$N$1,A47*20,0)</f>
        <v>0</v>
      </c>
      <c r="H47" s="5">
        <f ca="1">OFFSET('168p stat'!$N$1,A47*20,0)</f>
        <v>0</v>
      </c>
      <c r="I47" s="5"/>
      <c r="J47" s="5">
        <f t="shared" ca="1" si="3"/>
        <v>11004.209999999997</v>
      </c>
      <c r="K47" s="10">
        <f t="shared" ca="1" si="4"/>
        <v>0</v>
      </c>
      <c r="L47" t="e">
        <f t="shared" ca="1" si="2"/>
        <v>#DIV/0!</v>
      </c>
    </row>
    <row r="48" spans="1:12" x14ac:dyDescent="0.25">
      <c r="A48">
        <v>18</v>
      </c>
      <c r="C48" t="str">
        <f ca="1">OFFSET('168p stat'!$A$1,A48*20,0)</f>
        <v>CUDA opt_one_GPU ant</v>
      </c>
      <c r="D48" s="5">
        <f ca="1">OFFSET('168p trace'!$R$56,(A48-1)*56,0)-OFFSET('168p trace'!$S$56,(A48-1)*56,0)</f>
        <v>17.80000000000291</v>
      </c>
      <c r="E48" s="5">
        <f ca="1">OFFSET('168p trace'!$S$56,(A48-1)*56,0)-OFFSET('168p stat'!$H$1,A48*20,0)</f>
        <v>112388.02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112405.82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CUDA opt_one_GPU ant local</v>
      </c>
      <c r="D49" s="5">
        <f ca="1">OFFSET('168p trace'!$R$56,(A49-1)*56,0)-OFFSET('168p trace'!$S$56,(A49-1)*56,0)</f>
        <v>17.373399999999492</v>
      </c>
      <c r="E49" s="5">
        <f ca="1">OFFSET('168p trace'!$S$56,(A49-1)*56,0)-OFFSET('168p stat'!$H$1,A49*20,0)</f>
        <v>6304.6113999999989</v>
      </c>
      <c r="F49" s="5">
        <f ca="1">OFFSET('168p stat'!$H$1,A49*20,0)-OFFSET('168p stat'!$K$1,A49*20,0)</f>
        <v>0</v>
      </c>
      <c r="G49" s="5">
        <f ca="1">OFFSET('168p stat'!$K$1,A49*20,0)-OFFSET('168p stat'!$N$1,A49*20,0)</f>
        <v>0</v>
      </c>
      <c r="H49" s="5">
        <f ca="1">OFFSET('168p stat'!$N$1,A49*20,0)</f>
        <v>0</v>
      </c>
      <c r="I49" s="5"/>
      <c r="J49" s="5">
        <f t="shared" ca="1" si="3"/>
        <v>6321.9847999999984</v>
      </c>
      <c r="K49" s="10">
        <f t="shared" ca="1" si="4"/>
        <v>0</v>
      </c>
      <c r="L49" t="e">
        <f t="shared" ca="1" si="2"/>
        <v>#DIV/0!</v>
      </c>
    </row>
    <row r="50" spans="1:12" x14ac:dyDescent="0.25">
      <c r="A50">
        <v>20</v>
      </c>
      <c r="C50" t="str">
        <f ca="1">OFFSET('168p stat'!$A$1,A50*20,0)</f>
        <v>non CUDA Time</v>
      </c>
      <c r="D50" s="5">
        <f ca="1">OFFSET('168p trace'!$R$56,(A50-1)*56,0)-OFFSET('168p trace'!$S$56,(A50-1)*56,0)</f>
        <v>50.877399999999398</v>
      </c>
      <c r="E50" s="5">
        <f ca="1">OFFSET('168p trace'!$S$56,(A50-1)*56,0)-OFFSET('168p stat'!$H$1,A50*20,0)</f>
        <v>0.19517699999960314</v>
      </c>
      <c r="F50" s="5">
        <f ca="1">OFFSET('168p stat'!$H$1,A50*20,0)-OFFSET('168p stat'!$K$1,A50*20,0)</f>
        <v>9.4087020000006305</v>
      </c>
      <c r="G50" s="5">
        <f ca="1">OFFSET('168p stat'!$K$1,A50*20,0)-OFFSET('168p stat'!$N$1,A50*20,0)</f>
        <v>8933.0490599999994</v>
      </c>
      <c r="H50" s="5">
        <f ca="1">OFFSET('168p stat'!$N$1,A50*20,0)</f>
        <v>427.42866099999998</v>
      </c>
      <c r="I50" s="5"/>
      <c r="J50" s="5">
        <f t="shared" ca="1" si="3"/>
        <v>9420.9589999999989</v>
      </c>
      <c r="K50" s="10">
        <f t="shared" ca="1" si="4"/>
        <v>0.94821016204401276</v>
      </c>
      <c r="L50">
        <f t="shared" ca="1" si="2"/>
        <v>2.1511363955642899E-4</v>
      </c>
    </row>
    <row r="51" spans="1:12" x14ac:dyDescent="0.25">
      <c r="A51">
        <v>21</v>
      </c>
      <c r="C51" t="str">
        <f ca="1">OFFSET('168p stat'!$A$1,A51*20,0)</f>
        <v>non CUDA</v>
      </c>
      <c r="D51" s="5">
        <f ca="1">OFFSET('168p trace'!$R$56,(A51-1)*56,0)-OFFSET('168p trace'!$S$56,(A51-1)*56,0)</f>
        <v>8928.8003999999964</v>
      </c>
      <c r="E51" s="5">
        <f ca="1">OFFSET('168p trace'!$S$56,(A51-1)*56,0)-OFFSET('168p stat'!$H$1,A51*20,0)</f>
        <v>0</v>
      </c>
      <c r="F51" s="5">
        <f ca="1">OFFSET('168p stat'!$H$1,A51*20,0)-OFFSET('168p stat'!$K$1,A51*20,0)</f>
        <v>0</v>
      </c>
      <c r="G51" s="5">
        <f ca="1">OFFSET('168p stat'!$K$1,A51*20,0)-OFFSET('168p stat'!$N$1,A51*20,0)</f>
        <v>0</v>
      </c>
      <c r="H51" s="5">
        <f ca="1">OFFSET('168p stat'!$N$1,A51*20,0)</f>
        <v>0</v>
      </c>
      <c r="I51" s="5"/>
      <c r="J51" s="5">
        <f t="shared" ca="1" si="3"/>
        <v>8928.8003999999964</v>
      </c>
      <c r="K51" s="10">
        <f t="shared" ca="1" si="4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OFFSET('168p stat'!$A$1,A52*20,0)</f>
        <v>non CUDA non hash</v>
      </c>
      <c r="D52" s="5">
        <f ca="1">OFFSET('168p trace'!$R$56,(A52-1)*56,0)-OFFSET('168p trace'!$S$56,(A52-1)*56,0)</f>
        <v>0.33380000000215659</v>
      </c>
      <c r="E52" s="5">
        <f ca="1">OFFSET('168p trace'!$S$56,(A52-1)*56,0)-OFFSET('168p stat'!$H$1,A52*20,0)</f>
        <v>0.14568700000017998</v>
      </c>
      <c r="F52" s="5">
        <f ca="1">OFFSET('168p stat'!$H$1,A52*20,0)-OFFSET('168p stat'!$K$1,A52*20,0)</f>
        <v>9.5654880000001867</v>
      </c>
      <c r="G52" s="5">
        <f ca="1">OFFSET('168p stat'!$K$1,A52*20,0)-OFFSET('168p stat'!$N$1,A52*20,0)</f>
        <v>7698.0866120000001</v>
      </c>
      <c r="H52" s="5">
        <f ca="1">OFFSET('168p stat'!$N$1,A52*20,0)</f>
        <v>426.42121300000002</v>
      </c>
      <c r="I52" s="5"/>
      <c r="J52" s="5">
        <f t="shared" ca="1" si="3"/>
        <v>8134.5528000000022</v>
      </c>
      <c r="K52" s="10">
        <f t="shared" ca="1" si="4"/>
        <v>0.94634416928242182</v>
      </c>
      <c r="L52">
        <f t="shared" ca="1" si="2"/>
        <v>2.4966615030127404E-4</v>
      </c>
    </row>
    <row r="53" spans="1:12" x14ac:dyDescent="0.25">
      <c r="A53">
        <v>23</v>
      </c>
      <c r="C53" t="str">
        <f ca="1">OFFSET('168p stat'!$A$1,A53*20,0)</f>
        <v>Classic ACO</v>
      </c>
      <c r="D53" s="5">
        <f ca="1">OFFSET('168p trace'!$R$56,(A53-1)*56,0)-OFFSET('168p trace'!$S$56,(A53-1)*56,0)</f>
        <v>2172.5299999999952</v>
      </c>
      <c r="E53" s="5">
        <f ca="1">OFFSET('168p trace'!$S$56,(A53-1)*56,0)-OFFSET('168p stat'!$H$1,A53*20,0)</f>
        <v>16.61683599999742</v>
      </c>
      <c r="F53" s="5">
        <f ca="1">OFFSET('168p stat'!$H$1,A53*20,0)-OFFSET('168p stat'!$K$1,A53*20,0)</f>
        <v>14.499883000000409</v>
      </c>
      <c r="G53" s="5">
        <f ca="1">OFFSET('168p stat'!$K$1,A53*20,0)-OFFSET('168p stat'!$N$1,A53*20,0)</f>
        <v>27251.077641</v>
      </c>
      <c r="H53" s="5">
        <f ca="1">OFFSET('168p stat'!$N$1,A53*20,0)</f>
        <v>919.39563999999996</v>
      </c>
      <c r="I53" s="5"/>
      <c r="J53" s="5">
        <f t="shared" ca="1" si="3"/>
        <v>30374.119999999992</v>
      </c>
      <c r="K53" s="10">
        <f t="shared" ca="1" si="4"/>
        <v>0.89718081185561949</v>
      </c>
      <c r="L53">
        <f t="shared" ca="1" si="2"/>
        <v>9.0205131100439266E-4</v>
      </c>
    </row>
    <row r="54" spans="1:12" x14ac:dyDescent="0.25">
      <c r="A54">
        <v>24</v>
      </c>
      <c r="C54" t="str">
        <f ca="1">OFFSET('168p stat'!$A$1,A54*20,0)</f>
        <v>Classic ACO non hash</v>
      </c>
      <c r="D54" s="5">
        <f ca="1">OFFSET('168p trace'!$R$56,(A54-1)*56,0)-OFFSET('168p trace'!$S$56,(A54-1)*56,0)</f>
        <v>0.75999999999839929</v>
      </c>
      <c r="E54" s="5">
        <f ca="1">OFFSET('168p trace'!$S$56,(A54-1)*56,0)-OFFSET('168p stat'!$H$1,A54*20,0)</f>
        <v>15.400570000001608</v>
      </c>
      <c r="F54" s="5">
        <f ca="1">OFFSET('168p stat'!$H$1,A54*20,0)-OFFSET('168p stat'!$K$1,A54*20,0)</f>
        <v>14.513789000000543</v>
      </c>
      <c r="G54" s="5">
        <f ca="1">OFFSET('168p stat'!$K$1,A54*20,0)-OFFSET('168p stat'!$N$1,A54*20,0)</f>
        <v>25552.806962999999</v>
      </c>
      <c r="H54" s="5">
        <f ca="1">OFFSET('168p stat'!$N$1,A54*20,0)</f>
        <v>906.71467800000005</v>
      </c>
      <c r="I54" s="5"/>
      <c r="J54" s="5">
        <f t="shared" ca="1" si="3"/>
        <v>26490.196</v>
      </c>
      <c r="K54" s="10">
        <f t="shared" ca="1" si="4"/>
        <v>0.96461373721055133</v>
      </c>
      <c r="L54">
        <f t="shared" ca="1" si="2"/>
        <v>1.1858824425279306E-3</v>
      </c>
    </row>
    <row r="55" spans="1:12" x14ac:dyDescent="0.25">
      <c r="A55">
        <v>25</v>
      </c>
      <c r="C55" t="str">
        <f ca="1">OFFSET('168p stat'!$A$1,A55*20,0)</f>
        <v>omp</v>
      </c>
      <c r="D55" s="5">
        <f ca="1">OFFSET('168p trace'!$R$56,(A55-1)*56,0)-OFFSET('168p trace'!$S$56,(A55-1)*56,0)</f>
        <v>50.86160000000018</v>
      </c>
      <c r="E55" s="5">
        <f ca="1">OFFSET('168p trace'!$S$56,(A55-1)*56,0)-OFFSET('168p stat'!$H$1,A55*20,0)</f>
        <v>0.18983500000285858</v>
      </c>
      <c r="F55" s="5">
        <f ca="1">OFFSET('168p stat'!$H$1,A55*20,0)-OFFSET('168p stat'!$K$1,A55*20,0)</f>
        <v>9.8044839999984106</v>
      </c>
      <c r="G55" s="5">
        <f ca="1">OFFSET('168p stat'!$K$1,A55*20,0)-OFFSET('168p stat'!$N$1,A55*20,0)</f>
        <v>8589.6972130000013</v>
      </c>
      <c r="H55" s="5">
        <f ca="1">OFFSET('168p stat'!$N$1,A55*20,0)</f>
        <v>428.62606799999998</v>
      </c>
      <c r="I55" s="5"/>
      <c r="J55" s="5">
        <f t="shared" ca="1" si="3"/>
        <v>9079.1792000000023</v>
      </c>
      <c r="K55" s="10">
        <f t="shared" ca="1" si="4"/>
        <v>0.94608741867326496</v>
      </c>
      <c r="L55">
        <f t="shared" ca="1" si="2"/>
        <v>3.3592344989909559E-4</v>
      </c>
    </row>
    <row r="56" spans="1:12" x14ac:dyDescent="0.25">
      <c r="A56">
        <v>26</v>
      </c>
      <c r="C56" t="str">
        <f ca="1">OFFSET('168p stat'!$A$1,A56*20,0)</f>
        <v>omp non hash</v>
      </c>
      <c r="D56" s="5">
        <f ca="1">OFFSET('168p trace'!$R$56,(A56-1)*56,0)-OFFSET('168p trace'!$S$56,(A56-1)*56,0)</f>
        <v>0.33439999999609427</v>
      </c>
      <c r="E56" s="5">
        <f ca="1">OFFSET('168p trace'!$S$56,(A56-1)*56,0)-OFFSET('168p stat'!$H$1,A56*20,0)</f>
        <v>0.14247800000339339</v>
      </c>
      <c r="F56" s="5">
        <f ca="1">OFFSET('168p stat'!$H$1,A56*20,0)-OFFSET('168p stat'!$K$1,A56*20,0)</f>
        <v>9.8194170000006125</v>
      </c>
      <c r="G56" s="5">
        <f ca="1">OFFSET('168p stat'!$K$1,A56*20,0)-OFFSET('168p stat'!$N$1,A56*20,0)</f>
        <v>7975.5477659999997</v>
      </c>
      <c r="H56" s="5">
        <f ca="1">OFFSET('168p stat'!$N$1,A56*20,0)</f>
        <v>428.18273900000003</v>
      </c>
      <c r="I56" s="5"/>
      <c r="J56" s="5">
        <f t="shared" ca="1" si="3"/>
        <v>8414.0267999999996</v>
      </c>
      <c r="K56" s="10">
        <f t="shared" ca="1" si="4"/>
        <v>0.94788713603812147</v>
      </c>
      <c r="L56">
        <f t="shared" ca="1" si="2"/>
        <v>2.2320839733887808E-4</v>
      </c>
    </row>
    <row r="57" spans="1:12" x14ac:dyDescent="0.25">
      <c r="A57">
        <v>27</v>
      </c>
      <c r="C57" t="str">
        <f ca="1">OFFSET('168p stat'!$A$1,A57*20,0)</f>
        <v>non CUDA transp Time</v>
      </c>
      <c r="D57" s="5">
        <f ca="1">OFFSET('168p trace'!$R$56,(A57-1)*56,0)-OFFSET('168p trace'!$S$56,(A57-1)*56,0)</f>
        <v>50.933999999997468</v>
      </c>
      <c r="E57" s="5">
        <f ca="1">OFFSET('168p trace'!$S$56,(A57-1)*56,0)-OFFSET('168p stat'!$H$1,A57*20,0)</f>
        <v>0.19834199999968405</v>
      </c>
      <c r="F57" s="5">
        <f ca="1">OFFSET('168p stat'!$H$1,A57*20,0)-OFFSET('168p stat'!$K$1,A57*20,0)</f>
        <v>10.587945000001127</v>
      </c>
      <c r="G57" s="5">
        <f ca="1">OFFSET('168p stat'!$K$1,A57*20,0)-OFFSET('168p stat'!$N$1,A57*20,0)</f>
        <v>8970.7409790000002</v>
      </c>
      <c r="H57" s="5">
        <f ca="1">OFFSET('168p stat'!$N$1,A57*20,0)</f>
        <v>442.96393399999999</v>
      </c>
      <c r="I57" s="5"/>
      <c r="J57" s="5">
        <f t="shared" ca="1" si="3"/>
        <v>9475.4251999999979</v>
      </c>
      <c r="K57" s="10">
        <f t="shared" ca="1" si="4"/>
        <v>0.94673756476912529</v>
      </c>
      <c r="L57">
        <f t="shared" ca="1" si="2"/>
        <v>3.0342805431081898E-4</v>
      </c>
    </row>
    <row r="58" spans="1:12" x14ac:dyDescent="0.25">
      <c r="A58">
        <v>28</v>
      </c>
      <c r="C58" t="str">
        <f ca="1">OFFSET('168p stat'!$A$1,A58*20,0)</f>
        <v>non CUDA transp</v>
      </c>
      <c r="D58" s="5">
        <f ca="1">OFFSET('168p trace'!$R$56,(A58-1)*56,0)-OFFSET('168p trace'!$S$56,(A58-1)*56,0)</f>
        <v>8949.473600000003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8949.473600000003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 non hash</v>
      </c>
      <c r="D59" s="5">
        <f ca="1">OFFSET('168p trace'!$R$56,(A59-1)*56,0)-OFFSET('168p trace'!$S$56,(A59-1)*56,0)</f>
        <v>0.32660000000214495</v>
      </c>
      <c r="E59" s="5">
        <f ca="1">OFFSET('168p trace'!$S$56,(A59-1)*56,0)-OFFSET('168p stat'!$H$1,A59*20,0)</f>
        <v>0.14616799999930663</v>
      </c>
      <c r="F59" s="5">
        <f ca="1">OFFSET('168p stat'!$H$1,A59*20,0)-OFFSET('168p stat'!$K$1,A59*20,0)</f>
        <v>10.575600000000122</v>
      </c>
      <c r="G59" s="5">
        <f ca="1">OFFSET('168p stat'!$K$1,A59*20,0)-OFFSET('168p stat'!$N$1,A59*20,0)</f>
        <v>7722.1358489999993</v>
      </c>
      <c r="H59" s="5">
        <f ca="1">OFFSET('168p stat'!$N$1,A59*20,0)</f>
        <v>442.79438299999998</v>
      </c>
      <c r="I59" s="5"/>
      <c r="J59" s="5">
        <f t="shared" ca="1" si="3"/>
        <v>8175.9786000000013</v>
      </c>
      <c r="K59" s="10">
        <f t="shared" ca="1" si="4"/>
        <v>0.94449071197422141</v>
      </c>
      <c r="L59">
        <f t="shared" ca="1" si="2"/>
        <v>2.7665890728115791E-4</v>
      </c>
    </row>
    <row r="60" spans="1:12" x14ac:dyDescent="0.25">
      <c r="A60">
        <v>30</v>
      </c>
      <c r="C60" t="str">
        <f ca="1">OFFSET('168p stat'!$A$1,A60*20,0)</f>
        <v>CUDA Const</v>
      </c>
      <c r="D60" s="5">
        <f ca="1">OFFSET('168p trace'!$R$56,(A60-1)*56,0)-OFFSET('168p trace'!$S$56,(A60-1)*56,0)</f>
        <v>16.614400000001069</v>
      </c>
      <c r="E60" s="5">
        <f ca="1">OFFSET('168p trace'!$S$56,(A60-1)*56,0)-OFFSET('168p stat'!$H$1,A60*20,0)</f>
        <v>60.795509999999695</v>
      </c>
      <c r="F60" s="5">
        <f ca="1">OFFSET('168p stat'!$H$1,A60*20,0)-OFFSET('168p stat'!$K$1,A60*20,0)</f>
        <v>22.929875000000038</v>
      </c>
      <c r="G60" s="5">
        <f ca="1">OFFSET('168p stat'!$K$1,A60*20,0)-OFFSET('168p stat'!$N$1,A60*20,0)</f>
        <v>1321.4872230000001</v>
      </c>
      <c r="H60" s="5">
        <f ca="1">OFFSET('168p stat'!$N$1,A60*20,0)</f>
        <v>523.122792</v>
      </c>
      <c r="I60" s="5"/>
      <c r="J60" s="5">
        <f t="shared" ref="J60:J80" ca="1" si="5">SUM(D60:H60)</f>
        <v>1944.9498000000008</v>
      </c>
      <c r="K60" s="10">
        <f t="shared" ref="K60:K80" ca="1" si="6">G60/J60</f>
        <v>0.67944541447804951</v>
      </c>
      <c r="L60">
        <f t="shared" ref="L60:L80" ca="1" si="7">$K$29*POWER(K60,2)*SQRT(G168/(POWER(G60,2)*$L$29)+J168/(POWER(J60,2)*$L$29))</f>
        <v>3.4950567619058633E-4</v>
      </c>
    </row>
    <row r="61" spans="1:12" x14ac:dyDescent="0.25">
      <c r="A61">
        <v>31</v>
      </c>
      <c r="C61" t="str">
        <f ca="1">OFFSET('168p stat'!$A$1,A61*20,0)</f>
        <v>CUDA ant Const</v>
      </c>
      <c r="D61" s="5">
        <f ca="1">OFFSET('168p trace'!$R$56,(A61-1)*56,0)-OFFSET('168p trace'!$S$56,(A61-1)*56,0)</f>
        <v>16.846600000000308</v>
      </c>
      <c r="E61" s="5">
        <f ca="1">OFFSET('168p trace'!$S$56,(A61-1)*56,0)-OFFSET('168p stat'!$H$1,A61*20,0)</f>
        <v>36.498235000000022</v>
      </c>
      <c r="F61" s="5">
        <f ca="1">OFFSET('168p stat'!$H$1,A61*20,0)-OFFSET('168p stat'!$K$1,A61*20,0)</f>
        <v>53.276069000000007</v>
      </c>
      <c r="G61" s="5">
        <f ca="1">OFFSET('168p stat'!$K$1,A61*20,0)-OFFSET('168p stat'!$N$1,A61*20,0)</f>
        <v>444.70145800000012</v>
      </c>
      <c r="H61" s="5">
        <f ca="1">OFFSET('168p stat'!$N$1,A61*20,0)</f>
        <v>997.46403799999996</v>
      </c>
      <c r="I61" s="5"/>
      <c r="J61" s="5">
        <f t="shared" ca="1" si="5"/>
        <v>1548.7864000000004</v>
      </c>
      <c r="K61" s="10">
        <f t="shared" ca="1" si="6"/>
        <v>0.28712897918008579</v>
      </c>
      <c r="L61">
        <f t="shared" ca="1" si="7"/>
        <v>1.3815143802581379E-4</v>
      </c>
    </row>
    <row r="62" spans="1:12" x14ac:dyDescent="0.25">
      <c r="A62">
        <v>32</v>
      </c>
      <c r="C62" t="str">
        <f ca="1">OFFSET('168p stat'!$A$1,A62*20,0)</f>
        <v>CUDA ant par Const</v>
      </c>
      <c r="D62" s="5">
        <f ca="1">OFFSET('168p trace'!$R$56,(A62-1)*56,0)-OFFSET('168p trace'!$S$56,(A62-1)*56,0)</f>
        <v>16.873880000000099</v>
      </c>
      <c r="E62" s="5">
        <f ca="1">OFFSET('168p trace'!$S$56,(A62-1)*56,0)-OFFSET('168p stat'!$H$1,A62*20,0)</f>
        <v>35.720418000000109</v>
      </c>
      <c r="F62" s="5">
        <f ca="1">OFFSET('168p stat'!$H$1,A62*20,0)-OFFSET('168p stat'!$K$1,A62*20,0)</f>
        <v>22.197029000000043</v>
      </c>
      <c r="G62" s="5">
        <f ca="1">OFFSET('168p stat'!$K$1,A62*20,0)-OFFSET('168p stat'!$N$1,A62*20,0)</f>
        <v>444.95416499999999</v>
      </c>
      <c r="H62" s="5">
        <f ca="1">OFFSET('168p stat'!$N$1,A62*20,0)</f>
        <v>340.75846799999999</v>
      </c>
      <c r="I62" s="5"/>
      <c r="J62" s="5">
        <f t="shared" ca="1" si="5"/>
        <v>860.50396000000023</v>
      </c>
      <c r="K62" s="10">
        <f t="shared" ca="1" si="6"/>
        <v>0.51708555182012161</v>
      </c>
      <c r="L62">
        <f t="shared" ca="1" si="7"/>
        <v>3.6363645683063043E-4</v>
      </c>
    </row>
    <row r="63" spans="1:12" x14ac:dyDescent="0.25">
      <c r="A63">
        <v>33</v>
      </c>
      <c r="C63" t="str">
        <f ca="1">OFFSET('168p stat'!$A$1,A63*20,0)</f>
        <v>CUDA ant add CPU Const</v>
      </c>
      <c r="D63" s="5">
        <f ca="1">OFFSET('168p trace'!$R$56,(A63-1)*56,0)-OFFSET('168p trace'!$S$56,(A63-1)*56,0)</f>
        <v>17.218800000000329</v>
      </c>
      <c r="E63" s="5">
        <f ca="1">OFFSET('168p trace'!$S$56,(A63-1)*56,0)-OFFSET('168p stat'!$H$1,A63*20,0)</f>
        <v>268.46348599999953</v>
      </c>
      <c r="F63" s="5">
        <f ca="1">OFFSET('168p stat'!$H$1,A63*20,0)-OFFSET('168p stat'!$K$1,A63*20,0)</f>
        <v>9.108120000000099</v>
      </c>
      <c r="G63" s="5">
        <f ca="1">OFFSET('168p stat'!$K$1,A63*20,0)-OFFSET('168p stat'!$N$1,A63*20,0)</f>
        <v>535.14064099999996</v>
      </c>
      <c r="H63" s="5">
        <f ca="1">OFFSET('168p stat'!$N$1,A63*20,0)</f>
        <v>426.689753</v>
      </c>
      <c r="I63" s="5"/>
      <c r="J63" s="5">
        <f t="shared" ca="1" si="5"/>
        <v>1256.6207999999999</v>
      </c>
      <c r="K63" s="10">
        <f t="shared" ca="1" si="6"/>
        <v>0.42585690209807125</v>
      </c>
      <c r="L63">
        <f t="shared" ca="1" si="7"/>
        <v>1.1342408325685646E-4</v>
      </c>
    </row>
    <row r="64" spans="1:12" x14ac:dyDescent="0.25">
      <c r="A64">
        <v>34</v>
      </c>
      <c r="C64" t="str">
        <f ca="1">OFFSET('168p stat'!$A$1,A64*20,0)</f>
        <v>CUDA opt Const</v>
      </c>
      <c r="D64" s="5">
        <f ca="1">OFFSET('168p trace'!$R$56,(A64-1)*56,0)-OFFSET('168p trace'!$S$56,(A64-1)*56,0)</f>
        <v>17.452000000000453</v>
      </c>
      <c r="E64" s="5">
        <f ca="1">OFFSET('168p trace'!$S$56,(A64-1)*56,0)-OFFSET('168p stat'!$H$1,A64*20,0)</f>
        <v>35.891646999999466</v>
      </c>
      <c r="F64" s="5">
        <f ca="1">OFFSET('168p stat'!$H$1,A64*20,0)-OFFSET('168p stat'!$K$1,A64*20,0)</f>
        <v>541.33172400000012</v>
      </c>
      <c r="G64" s="5">
        <f ca="1">OFFSET('168p stat'!$K$1,A64*20,0)-OFFSET('168p stat'!$N$1,A64*20,0)</f>
        <v>1322.1626289999999</v>
      </c>
      <c r="H64" s="5">
        <f ca="1">OFFSET('168p stat'!$N$1,A64*20,0)</f>
        <v>0</v>
      </c>
      <c r="I64" s="5"/>
      <c r="J64" s="5">
        <f t="shared" ca="1" si="5"/>
        <v>1916.838</v>
      </c>
      <c r="K64" s="10">
        <f t="shared" ca="1" si="6"/>
        <v>0.6897623215942088</v>
      </c>
      <c r="L64">
        <f t="shared" ca="1" si="7"/>
        <v>2.47770690791882E-4</v>
      </c>
    </row>
    <row r="65" spans="1:12" x14ac:dyDescent="0.25">
      <c r="A65">
        <v>35</v>
      </c>
      <c r="C65" t="str">
        <f ca="1">OFFSET('168p stat'!$A$1,A65*20,0)</f>
        <v>CUDA opt ant Const</v>
      </c>
      <c r="D65" s="5">
        <f ca="1">OFFSET('168p trace'!$R$56,(A65-1)*56,0)-OFFSET('168p trace'!$S$56,(A65-1)*56,0)</f>
        <v>17.339199999999664</v>
      </c>
      <c r="E65" s="5">
        <f ca="1">OFFSET('168p trace'!$S$56,(A65-1)*56,0)-OFFSET('168p stat'!$H$1,A65*20,0)</f>
        <v>35.840233000000126</v>
      </c>
      <c r="F65" s="5">
        <f ca="1">OFFSET('168p stat'!$H$1,A65*20,0)-OFFSET('168p stat'!$K$1,A65*20,0)</f>
        <v>988.52498500000002</v>
      </c>
      <c r="G65" s="5">
        <f ca="1">OFFSET('168p stat'!$K$1,A65*20,0)-OFFSET('168p stat'!$N$1,A65*20,0)</f>
        <v>443.65418199999999</v>
      </c>
      <c r="H65" s="5">
        <f ca="1">OFFSET('168p stat'!$N$1,A65*20,0)</f>
        <v>0</v>
      </c>
      <c r="I65" s="5"/>
      <c r="J65" s="5">
        <f t="shared" ca="1" si="5"/>
        <v>1485.3585999999998</v>
      </c>
      <c r="K65" s="10">
        <f t="shared" ca="1" si="6"/>
        <v>0.29868489804414911</v>
      </c>
      <c r="L65">
        <f t="shared" ca="1" si="7"/>
        <v>3.1149633145100756E-5</v>
      </c>
    </row>
    <row r="66" spans="1:12" x14ac:dyDescent="0.25">
      <c r="A66">
        <v>36</v>
      </c>
      <c r="C66" t="str">
        <f ca="1">OFFSET('168p stat'!$A$1,A66*20,0)</f>
        <v>CUDA opt ant par Const</v>
      </c>
      <c r="D66" s="5">
        <f ca="1">OFFSET('168p trace'!$R$56,(A66-1)*56,0)-OFFSET('168p trace'!$S$56,(A66-1)*56,0)</f>
        <v>17.494220000000496</v>
      </c>
      <c r="E66" s="5">
        <f ca="1">OFFSET('168p trace'!$S$56,(A66-1)*56,0)-OFFSET('168p stat'!$H$1,A66*20,0)</f>
        <v>35.308640999999739</v>
      </c>
      <c r="F66" s="5">
        <f ca="1">OFFSET('168p stat'!$H$1,A66*20,0)-OFFSET('168p stat'!$K$1,A66*20,0)</f>
        <v>358.46905700000002</v>
      </c>
      <c r="G66" s="5">
        <f ca="1">OFFSET('168p stat'!$K$1,A66*20,0)-OFFSET('168p stat'!$N$1,A66*20,0)</f>
        <v>444.341002</v>
      </c>
      <c r="H66" s="5">
        <f ca="1">OFFSET('168p stat'!$N$1,A66*20,0)</f>
        <v>0</v>
      </c>
      <c r="I66" s="5"/>
      <c r="J66" s="5">
        <f t="shared" ca="1" si="5"/>
        <v>855.61292000000026</v>
      </c>
      <c r="K66" s="10">
        <f t="shared" ca="1" si="6"/>
        <v>0.51932479233717022</v>
      </c>
      <c r="L66">
        <f t="shared" ca="1" si="7"/>
        <v>2.2778955223017332E-4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1913.8788000000006</v>
      </c>
      <c r="E85" s="5">
        <f ca="1">OFFSET('168p trace'!$S$56,(A85-1)*56,0)</f>
        <v>1898.2583999999999</v>
      </c>
      <c r="F85" s="5">
        <f ca="1">OFFSET('168p stat'!$H$1,A85*20,0)</f>
        <v>1861.756079</v>
      </c>
      <c r="G85" s="5">
        <f ca="1">OFFSET('168p stat'!$K$1,A85*20,0)</f>
        <v>1839.088923</v>
      </c>
      <c r="H85" s="5">
        <f ca="1">OFFSET('168p stat'!$N$1,A85*20,0)</f>
        <v>523.42032300000005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1910.1219999999998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1947.0866000000003</v>
      </c>
      <c r="E87" s="5">
        <f ca="1">OFFSET('168p trace'!$S$56,(A87-1)*56,0)</f>
        <v>1945.4853999999996</v>
      </c>
      <c r="F87" s="5">
        <f ca="1">OFFSET('168p stat'!$H$1,A87*20,0)</f>
        <v>1907.0251000000001</v>
      </c>
      <c r="G87" s="5">
        <f ca="1">OFFSET('168p stat'!$K$1,A87*20,0)</f>
        <v>1882.9018819999999</v>
      </c>
      <c r="H87" s="5">
        <f ca="1">OFFSET('168p stat'!$N$1,A87*20,0)</f>
        <v>520.57791399999996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1544.556</v>
      </c>
      <c r="E88" s="5">
        <f ca="1">OFFSET('168p trace'!$S$56,(A88-1)*56,0)</f>
        <v>1528.5578000000005</v>
      </c>
      <c r="F88" s="5">
        <f ca="1">OFFSET('168p stat'!$H$1,A88*20,0)</f>
        <v>1492.2216920000001</v>
      </c>
      <c r="G88" s="5">
        <f ca="1">OFFSET('168p stat'!$K$1,A88*20,0)</f>
        <v>1438.9300290000001</v>
      </c>
      <c r="H88" s="5">
        <f ca="1">OFFSET('168p stat'!$N$1,A88*20,0)</f>
        <v>999.121306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854.79299999999955</v>
      </c>
      <c r="E89" s="5">
        <f ca="1">OFFSET('168p trace'!$S$56,(A89-1)*56,0)</f>
        <v>838.69352000000003</v>
      </c>
      <c r="F89" s="5">
        <f ca="1">OFFSET('168p stat'!$H$1,A89*20,0)</f>
        <v>802.60805100000005</v>
      </c>
      <c r="G89" s="5">
        <f ca="1">OFFSET('168p stat'!$K$1,A89*20,0)</f>
        <v>780.38410999999996</v>
      </c>
      <c r="H89" s="5">
        <f ca="1">OFFSET('168p stat'!$N$1,A89*20,0)</f>
        <v>340.48906799999997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1457.7195999999999</v>
      </c>
      <c r="E90" s="5">
        <f ca="1">OFFSET('168p trace'!$S$56,(A90-1)*56,0)</f>
        <v>1456.1657999999998</v>
      </c>
      <c r="F90" s="5">
        <f ca="1">OFFSET('168p stat'!$H$1,A90*20,0)</f>
        <v>1419.9045040000001</v>
      </c>
      <c r="G90" s="5">
        <f ca="1">OFFSET('168p stat'!$K$1,A90*20,0)</f>
        <v>1366.6704810000001</v>
      </c>
      <c r="H90" s="5">
        <f ca="1">OFFSET('168p stat'!$N$1,A90*20,0)</f>
        <v>998.25491799999998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1253.0068000000001</v>
      </c>
      <c r="E91" s="5">
        <f ca="1">OFFSET('168p trace'!$S$56,(A91-1)*56,0)</f>
        <v>1236.4717999999996</v>
      </c>
      <c r="F91" s="5">
        <f ca="1">OFFSET('168p stat'!$H$1,A91*20,0)</f>
        <v>967.431602</v>
      </c>
      <c r="G91" s="5">
        <f ca="1">OFFSET('168p stat'!$K$1,A91*20,0)</f>
        <v>958.10210700000005</v>
      </c>
      <c r="H91" s="5">
        <f ca="1">OFFSET('168p stat'!$N$1,A91*20,0)</f>
        <v>426.76125100000002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1250.6801999999998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1263.5175999999999</v>
      </c>
      <c r="E93" s="5">
        <f ca="1">OFFSET('168p trace'!$S$56,(A93-1)*56,0)</f>
        <v>1261.8614000000002</v>
      </c>
      <c r="F93" s="5">
        <f ca="1">OFFSET('168p stat'!$H$1,A93*20,0)</f>
        <v>969.93429300000003</v>
      </c>
      <c r="G93" s="5">
        <f ca="1">OFFSET('168p stat'!$K$1,A93*20,0)</f>
        <v>960.28400999999997</v>
      </c>
      <c r="H93" s="5">
        <f ca="1">OFFSET('168p stat'!$N$1,A93*20,0)</f>
        <v>426.44454500000001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9953.3683999999994</v>
      </c>
      <c r="E94" s="5">
        <f ca="1">OFFSET('168p trace'!$S$56,(A94-1)*56,0)</f>
        <v>9901.2789999999986</v>
      </c>
      <c r="F94" s="5">
        <f ca="1">OFFSET('168p stat'!$H$1,A94*20,0)</f>
        <v>9892.1642580000007</v>
      </c>
      <c r="G94" s="5">
        <f ca="1">OFFSET('168p stat'!$K$1,A94*20,0)</f>
        <v>9850.6469529999995</v>
      </c>
      <c r="H94" s="5">
        <f ca="1">OFFSET('168p stat'!$N$1,A94*20,0)</f>
        <v>692.80429400000003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1908.0008000000005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1910.5467999999998</v>
      </c>
      <c r="E96" s="5">
        <f ca="1">OFFSET('168p trace'!$S$56,(A96-1)*56,0)</f>
        <v>1893.64</v>
      </c>
      <c r="F96" s="5">
        <f ca="1">OFFSET('168p stat'!$H$1,A96*20,0)</f>
        <v>1857.904871</v>
      </c>
      <c r="G96" s="5">
        <f ca="1">OFFSET('168p stat'!$K$1,A96*20,0)</f>
        <v>1315.5295530000001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1867.4820000000007</v>
      </c>
      <c r="E97" s="5">
        <f ca="1">OFFSET('168p trace'!$S$56,(A97-1)*56,0)</f>
        <v>1865.3659999999995</v>
      </c>
      <c r="F97" s="5">
        <f ca="1">OFFSET('168p stat'!$H$1,A97*20,0)</f>
        <v>1829.813586</v>
      </c>
      <c r="G97" s="5">
        <f ca="1">OFFSET('168p stat'!$K$1,A97*20,0)</f>
        <v>1292.11313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1479.1924000000001</v>
      </c>
      <c r="E98" s="5">
        <f ca="1">OFFSET('168p trace'!$S$56,(A98-1)*56,0)</f>
        <v>1462.0880000000004</v>
      </c>
      <c r="F98" s="5">
        <f ca="1">OFFSET('168p stat'!$H$1,A98*20,0)</f>
        <v>1426.640566</v>
      </c>
      <c r="G98" s="5">
        <f ca="1">OFFSET('168p stat'!$K$1,A98*20,0)</f>
        <v>439.10752400000001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1392.2521999999997</v>
      </c>
      <c r="E99" s="5">
        <f ca="1">OFFSET('168p trace'!$S$56,(A99-1)*56,0)</f>
        <v>1390.0810000000001</v>
      </c>
      <c r="F99" s="5">
        <f ca="1">OFFSET('168p stat'!$H$1,A99*20,0)</f>
        <v>1354.6097360000001</v>
      </c>
      <c r="G99" s="5">
        <f ca="1">OFFSET('168p stat'!$K$1,A99*20,0)</f>
        <v>367.63786700000003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849.13689999999997</v>
      </c>
      <c r="E100" s="5">
        <f ca="1">OFFSET('168p trace'!$S$56,(A100-1)*56,0)</f>
        <v>831.84125999999992</v>
      </c>
      <c r="F100" s="5">
        <f ca="1">OFFSET('168p stat'!$H$1,A100*20,0)</f>
        <v>796.68088999999998</v>
      </c>
      <c r="G100" s="5">
        <f ca="1">OFFSET('168p stat'!$K$1,A100*20,0)</f>
        <v>439.17917499999999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CUDA opt_one_GPU</v>
      </c>
      <c r="D101" s="5">
        <f ca="1">OFFSET('168p trace'!$R$56,(A101-1)*56,0)</f>
        <v>11004.209999999997</v>
      </c>
      <c r="E101" s="5">
        <f ca="1">OFFSET('168p trace'!$S$56,(A101-1)*56,0)</f>
        <v>10985.558999999997</v>
      </c>
      <c r="F101" s="5">
        <f ca="1">OFFSET('168p stat'!$H$1,A101*20,0)</f>
        <v>0</v>
      </c>
      <c r="G101" s="5">
        <f ca="1">OFFSET('168p stat'!$K$1,A101*20,0)</f>
        <v>0</v>
      </c>
      <c r="H101" s="5">
        <f ca="1">OFFSET('168p stat'!$N$1,A101*20,0)</f>
        <v>0</v>
      </c>
    </row>
    <row r="102" spans="1:8" x14ac:dyDescent="0.25">
      <c r="A102">
        <v>18</v>
      </c>
      <c r="C102" t="str">
        <f ca="1">OFFSET('168p stat'!$A$1,A102*20,0)</f>
        <v>CUDA opt_one_GPU ant</v>
      </c>
      <c r="D102" s="5">
        <f ca="1">OFFSET('168p trace'!$R$56,(A102-1)*56,0)</f>
        <v>112405.82</v>
      </c>
      <c r="E102" s="5">
        <f ca="1">OFFSET('168p trace'!$S$56,(A102-1)*56,0)</f>
        <v>112388.02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CUDA opt_one_GPU ant local</v>
      </c>
      <c r="D103" s="5">
        <f ca="1">OFFSET('168p trace'!$R$56,(A103-1)*56,0)</f>
        <v>6321.9847999999984</v>
      </c>
      <c r="E103" s="5">
        <f ca="1">OFFSET('168p trace'!$S$56,(A103-1)*56,0)</f>
        <v>6304.6113999999989</v>
      </c>
      <c r="F103" s="5">
        <f ca="1">OFFSET('168p stat'!$H$1,A103*20,0)</f>
        <v>0</v>
      </c>
      <c r="G103" s="5">
        <f ca="1">OFFSET('168p stat'!$K$1,A103*20,0)</f>
        <v>0</v>
      </c>
      <c r="H103" s="5">
        <f ca="1">OFFSET('168p stat'!$N$1,A103*20,0)</f>
        <v>0</v>
      </c>
    </row>
    <row r="104" spans="1:8" x14ac:dyDescent="0.25">
      <c r="A104">
        <v>20</v>
      </c>
      <c r="C104" t="str">
        <f ca="1">OFFSET('168p stat'!$A$1,A104*20,0)</f>
        <v>non CUDA Time</v>
      </c>
      <c r="D104" s="5">
        <f ca="1">OFFSET('168p trace'!$R$56,(A104-1)*56,0)</f>
        <v>9420.9589999999989</v>
      </c>
      <c r="E104" s="5">
        <f ca="1">OFFSET('168p trace'!$S$56,(A104-1)*56,0)</f>
        <v>9370.0815999999995</v>
      </c>
      <c r="F104" s="5">
        <f ca="1">OFFSET('168p stat'!$H$1,A104*20,0)</f>
        <v>9369.8864229999999</v>
      </c>
      <c r="G104" s="5">
        <f ca="1">OFFSET('168p stat'!$K$1,A104*20,0)</f>
        <v>9360.4777209999993</v>
      </c>
      <c r="H104" s="5">
        <f ca="1">OFFSET('168p stat'!$N$1,A104*20,0)</f>
        <v>427.42866099999998</v>
      </c>
    </row>
    <row r="105" spans="1:8" x14ac:dyDescent="0.25">
      <c r="A105">
        <v>21</v>
      </c>
      <c r="C105" t="str">
        <f ca="1">OFFSET('168p stat'!$A$1,A105*20,0)</f>
        <v>non CUDA</v>
      </c>
      <c r="D105" s="5">
        <f ca="1">OFFSET('168p trace'!$R$56,(A105-1)*56,0)</f>
        <v>8928.8003999999964</v>
      </c>
      <c r="E105" s="5">
        <f ca="1">OFFSET('168p trace'!$S$56,(A105-1)*56,0)</f>
        <v>0</v>
      </c>
      <c r="F105" s="5">
        <f ca="1">OFFSET('168p stat'!$H$1,A105*20,0)</f>
        <v>0</v>
      </c>
      <c r="G105" s="5">
        <f ca="1">OFFSET('168p stat'!$K$1,A105*20,0)</f>
        <v>0</v>
      </c>
      <c r="H105" s="5">
        <f ca="1">OFFSET('168p stat'!$N$1,A105*20,0)</f>
        <v>0</v>
      </c>
    </row>
    <row r="106" spans="1:8" x14ac:dyDescent="0.25">
      <c r="A106">
        <v>22</v>
      </c>
      <c r="C106" t="str">
        <f ca="1">OFFSET('168p stat'!$A$1,A106*20,0)</f>
        <v>non CUDA non hash</v>
      </c>
      <c r="D106" s="5">
        <f ca="1">OFFSET('168p trace'!$R$56,(A106-1)*56,0)</f>
        <v>8134.5528000000022</v>
      </c>
      <c r="E106" s="5">
        <f ca="1">OFFSET('168p trace'!$S$56,(A106-1)*56,0)</f>
        <v>8134.2190000000001</v>
      </c>
      <c r="F106" s="5">
        <f ca="1">OFFSET('168p stat'!$H$1,A106*20,0)</f>
        <v>8134.0733129999999</v>
      </c>
      <c r="G106" s="5">
        <f ca="1">OFFSET('168p stat'!$K$1,A106*20,0)</f>
        <v>8124.5078249999997</v>
      </c>
      <c r="H106" s="5">
        <f ca="1">OFFSET('168p stat'!$N$1,A106*20,0)</f>
        <v>426.42121300000002</v>
      </c>
    </row>
    <row r="107" spans="1:8" x14ac:dyDescent="0.25">
      <c r="A107">
        <v>23</v>
      </c>
      <c r="C107" t="str">
        <f ca="1">OFFSET('168p stat'!$A$1,A107*20,0)</f>
        <v>Classic ACO</v>
      </c>
      <c r="D107" s="5">
        <f ca="1">OFFSET('168p trace'!$R$56,(A107-1)*56,0)</f>
        <v>30374.119999999992</v>
      </c>
      <c r="E107" s="5">
        <f ca="1">OFFSET('168p trace'!$S$56,(A107-1)*56,0)</f>
        <v>28201.589999999997</v>
      </c>
      <c r="F107" s="5">
        <f ca="1">OFFSET('168p stat'!$H$1,A107*20,0)</f>
        <v>28184.973163999999</v>
      </c>
      <c r="G107" s="5">
        <f ca="1">OFFSET('168p stat'!$K$1,A107*20,0)</f>
        <v>28170.473280999999</v>
      </c>
      <c r="H107" s="5">
        <f ca="1">OFFSET('168p stat'!$N$1,A107*20,0)</f>
        <v>919.39563999999996</v>
      </c>
    </row>
    <row r="108" spans="1:8" x14ac:dyDescent="0.25">
      <c r="A108">
        <v>24</v>
      </c>
      <c r="C108" t="str">
        <f ca="1">OFFSET('168p stat'!$A$1,A108*20,0)</f>
        <v>Classic ACO non hash</v>
      </c>
      <c r="D108" s="5">
        <f ca="1">OFFSET('168p trace'!$R$56,(A108-1)*56,0)</f>
        <v>26490.196</v>
      </c>
      <c r="E108" s="5">
        <f ca="1">OFFSET('168p trace'!$S$56,(A108-1)*56,0)</f>
        <v>26489.436000000002</v>
      </c>
      <c r="F108" s="5">
        <f ca="1">OFFSET('168p stat'!$H$1,A108*20,0)</f>
        <v>26474.03543</v>
      </c>
      <c r="G108" s="5">
        <f ca="1">OFFSET('168p stat'!$K$1,A108*20,0)</f>
        <v>26459.521640999999</v>
      </c>
      <c r="H108" s="5">
        <f ca="1">OFFSET('168p stat'!$N$1,A108*20,0)</f>
        <v>906.71467800000005</v>
      </c>
    </row>
    <row r="109" spans="1:8" x14ac:dyDescent="0.25">
      <c r="A109">
        <v>25</v>
      </c>
      <c r="C109" t="str">
        <f ca="1">OFFSET('168p stat'!$A$1,A109*20,0)</f>
        <v>omp</v>
      </c>
      <c r="D109" s="5">
        <f ca="1">OFFSET('168p trace'!$R$56,(A109-1)*56,0)</f>
        <v>9079.1792000000023</v>
      </c>
      <c r="E109" s="5">
        <f ca="1">OFFSET('168p trace'!$S$56,(A109-1)*56,0)</f>
        <v>9028.3176000000021</v>
      </c>
      <c r="F109" s="5">
        <f ca="1">OFFSET('168p stat'!$H$1,A109*20,0)</f>
        <v>9028.1277649999993</v>
      </c>
      <c r="G109" s="5">
        <f ca="1">OFFSET('168p stat'!$K$1,A109*20,0)</f>
        <v>9018.3232810000009</v>
      </c>
      <c r="H109" s="5">
        <f ca="1">OFFSET('168p stat'!$N$1,A109*20,0)</f>
        <v>428.62606799999998</v>
      </c>
    </row>
    <row r="110" spans="1:8" x14ac:dyDescent="0.25">
      <c r="A110">
        <v>26</v>
      </c>
      <c r="C110" t="str">
        <f ca="1">OFFSET('168p stat'!$A$1,A110*20,0)</f>
        <v>omp non hash</v>
      </c>
      <c r="D110" s="5">
        <f ca="1">OFFSET('168p trace'!$R$56,(A110-1)*56,0)</f>
        <v>8414.0267999999996</v>
      </c>
      <c r="E110" s="5">
        <f ca="1">OFFSET('168p trace'!$S$56,(A110-1)*56,0)</f>
        <v>8413.6924000000035</v>
      </c>
      <c r="F110" s="5">
        <f ca="1">OFFSET('168p stat'!$H$1,A110*20,0)</f>
        <v>8413.5499220000002</v>
      </c>
      <c r="G110" s="5">
        <f ca="1">OFFSET('168p stat'!$K$1,A110*20,0)</f>
        <v>8403.7305049999995</v>
      </c>
      <c r="H110" s="5">
        <f ca="1">OFFSET('168p stat'!$N$1,A110*20,0)</f>
        <v>428.18273900000003</v>
      </c>
    </row>
    <row r="111" spans="1:8" x14ac:dyDescent="0.25">
      <c r="A111">
        <v>27</v>
      </c>
      <c r="C111" t="str">
        <f ca="1">OFFSET('168p stat'!$A$1,A111*20,0)</f>
        <v>non CUDA transp Time</v>
      </c>
      <c r="D111" s="5">
        <f ca="1">OFFSET('168p trace'!$R$56,(A111-1)*56,0)</f>
        <v>9475.4251999999979</v>
      </c>
      <c r="E111" s="5">
        <f ca="1">OFFSET('168p trace'!$S$56,(A111-1)*56,0)</f>
        <v>9424.4912000000004</v>
      </c>
      <c r="F111" s="5">
        <f ca="1">OFFSET('168p stat'!$H$1,A111*20,0)</f>
        <v>9424.2928580000007</v>
      </c>
      <c r="G111" s="5">
        <f ca="1">OFFSET('168p stat'!$K$1,A111*20,0)</f>
        <v>9413.7049129999996</v>
      </c>
      <c r="H111" s="5">
        <f ca="1">OFFSET('168p stat'!$N$1,A111*20,0)</f>
        <v>442.96393399999999</v>
      </c>
    </row>
    <row r="112" spans="1:8" x14ac:dyDescent="0.25">
      <c r="A112">
        <v>28</v>
      </c>
      <c r="C112" t="str">
        <f ca="1">OFFSET('168p stat'!$A$1,A112*20,0)</f>
        <v>non CUDA transp</v>
      </c>
      <c r="D112" s="5">
        <f ca="1">OFFSET('168p trace'!$R$56,(A112-1)*56,0)</f>
        <v>8949.473600000003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 non hash</v>
      </c>
      <c r="D113" s="5">
        <f ca="1">OFFSET('168p trace'!$R$56,(A113-1)*56,0)</f>
        <v>8175.9786000000013</v>
      </c>
      <c r="E113" s="5">
        <f ca="1">OFFSET('168p trace'!$S$56,(A113-1)*56,0)</f>
        <v>8175.6519999999991</v>
      </c>
      <c r="F113" s="5">
        <f ca="1">OFFSET('168p stat'!$H$1,A113*20,0)</f>
        <v>8175.5058319999998</v>
      </c>
      <c r="G113" s="5">
        <f ca="1">OFFSET('168p stat'!$K$1,A113*20,0)</f>
        <v>8164.9302319999997</v>
      </c>
      <c r="H113" s="5">
        <f ca="1">OFFSET('168p stat'!$N$1,A113*20,0)</f>
        <v>442.79438299999998</v>
      </c>
    </row>
    <row r="114" spans="1:8" x14ac:dyDescent="0.25">
      <c r="A114">
        <v>30</v>
      </c>
      <c r="C114" t="str">
        <f ca="1">OFFSET('168p stat'!$A$1,A114*20,0)</f>
        <v>CUDA Const</v>
      </c>
      <c r="D114" s="5">
        <f ca="1">OFFSET('168p trace'!$R$56,(A114-1)*56,0)</f>
        <v>1944.9498000000008</v>
      </c>
      <c r="E114" s="5">
        <f ca="1">OFFSET('168p trace'!$S$56,(A114-1)*56,0)</f>
        <v>1928.3353999999997</v>
      </c>
      <c r="F114" s="5">
        <f ca="1">OFFSET('168p stat'!$H$1,A114*20,0)</f>
        <v>1867.53989</v>
      </c>
      <c r="G114" s="5">
        <f ca="1">OFFSET('168p stat'!$K$1,A114*20,0)</f>
        <v>1844.610015</v>
      </c>
      <c r="H114" s="5">
        <f ca="1">OFFSET('168p stat'!$N$1,A114*20,0)</f>
        <v>523.122792</v>
      </c>
    </row>
    <row r="115" spans="1:8" x14ac:dyDescent="0.25">
      <c r="A115">
        <v>31</v>
      </c>
      <c r="C115" t="str">
        <f ca="1">OFFSET('168p stat'!$A$1,A115*20,0)</f>
        <v>CUDA ant Const</v>
      </c>
      <c r="D115" s="5">
        <f ca="1">OFFSET('168p trace'!$R$56,(A115-1)*56,0)</f>
        <v>1548.7864000000004</v>
      </c>
      <c r="E115" s="5">
        <f ca="1">OFFSET('168p trace'!$S$56,(A115-1)*56,0)</f>
        <v>1531.9398000000001</v>
      </c>
      <c r="F115" s="5">
        <f ca="1">OFFSET('168p stat'!$H$1,A115*20,0)</f>
        <v>1495.4415650000001</v>
      </c>
      <c r="G115" s="5">
        <f ca="1">OFFSET('168p stat'!$K$1,A115*20,0)</f>
        <v>1442.1654960000001</v>
      </c>
      <c r="H115" s="5">
        <f ca="1">OFFSET('168p stat'!$N$1,A115*20,0)</f>
        <v>997.46403799999996</v>
      </c>
    </row>
    <row r="116" spans="1:8" x14ac:dyDescent="0.25">
      <c r="A116">
        <v>32</v>
      </c>
      <c r="C116" t="str">
        <f ca="1">OFFSET('168p stat'!$A$1,A116*20,0)</f>
        <v>CUDA ant par Const</v>
      </c>
      <c r="D116" s="5">
        <f ca="1">OFFSET('168p trace'!$R$56,(A116-1)*56,0)</f>
        <v>860.50396000000023</v>
      </c>
      <c r="E116" s="5">
        <f ca="1">OFFSET('168p trace'!$S$56,(A116-1)*56,0)</f>
        <v>843.63008000000013</v>
      </c>
      <c r="F116" s="5">
        <f ca="1">OFFSET('168p stat'!$H$1,A116*20,0)</f>
        <v>807.90966200000003</v>
      </c>
      <c r="G116" s="5">
        <f ca="1">OFFSET('168p stat'!$K$1,A116*20,0)</f>
        <v>785.71263299999998</v>
      </c>
      <c r="H116" s="5">
        <f ca="1">OFFSET('168p stat'!$N$1,A116*20,0)</f>
        <v>340.75846799999999</v>
      </c>
    </row>
    <row r="117" spans="1:8" x14ac:dyDescent="0.25">
      <c r="A117">
        <v>33</v>
      </c>
      <c r="C117" t="str">
        <f ca="1">OFFSET('168p stat'!$A$1,A117*20,0)</f>
        <v>CUDA ant add CPU Const</v>
      </c>
      <c r="D117" s="5">
        <f ca="1">OFFSET('168p trace'!$R$56,(A117-1)*56,0)</f>
        <v>1256.6207999999999</v>
      </c>
      <c r="E117" s="5">
        <f ca="1">OFFSET('168p trace'!$S$56,(A117-1)*56,0)</f>
        <v>1239.4019999999996</v>
      </c>
      <c r="F117" s="5">
        <f ca="1">OFFSET('168p stat'!$H$1,A117*20,0)</f>
        <v>970.93851400000005</v>
      </c>
      <c r="G117" s="5">
        <f ca="1">OFFSET('168p stat'!$K$1,A117*20,0)</f>
        <v>961.83039399999996</v>
      </c>
      <c r="H117" s="5">
        <f ca="1">OFFSET('168p stat'!$N$1,A117*20,0)</f>
        <v>426.689753</v>
      </c>
    </row>
    <row r="118" spans="1:8" x14ac:dyDescent="0.25">
      <c r="A118">
        <v>34</v>
      </c>
      <c r="C118" t="str">
        <f ca="1">OFFSET('168p stat'!$A$1,A118*20,0)</f>
        <v>CUDA opt Const</v>
      </c>
      <c r="D118" s="5">
        <f ca="1">OFFSET('168p trace'!$R$56,(A118-1)*56,0)</f>
        <v>1916.838</v>
      </c>
      <c r="E118" s="5">
        <f ca="1">OFFSET('168p trace'!$S$56,(A118-1)*56,0)</f>
        <v>1899.3859999999995</v>
      </c>
      <c r="F118" s="5">
        <f ca="1">OFFSET('168p stat'!$H$1,A118*20,0)</f>
        <v>1863.494353</v>
      </c>
      <c r="G118" s="5">
        <f ca="1">OFFSET('168p stat'!$K$1,A118*20,0)</f>
        <v>1322.1626289999999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 ant Const</v>
      </c>
      <c r="D119" s="5">
        <f ca="1">OFFSET('168p trace'!$R$56,(A119-1)*56,0)</f>
        <v>1485.3585999999998</v>
      </c>
      <c r="E119" s="5">
        <f ca="1">OFFSET('168p trace'!$S$56,(A119-1)*56,0)</f>
        <v>1468.0194000000001</v>
      </c>
      <c r="F119" s="5">
        <f ca="1">OFFSET('168p stat'!$H$1,A119*20,0)</f>
        <v>1432.179167</v>
      </c>
      <c r="G119" s="5">
        <f ca="1">OFFSET('168p stat'!$K$1,A119*20,0)</f>
        <v>443.65418199999999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 ant par Const</v>
      </c>
      <c r="D120" s="5">
        <f ca="1">OFFSET('168p trace'!$R$56,(A120-1)*56,0)</f>
        <v>855.61292000000026</v>
      </c>
      <c r="E120" s="5">
        <f ca="1">OFFSET('168p trace'!$S$56,(A120-1)*56,0)</f>
        <v>838.11869999999976</v>
      </c>
      <c r="F120" s="5">
        <f ca="1">OFFSET('168p stat'!$H$1,A120*20,0)</f>
        <v>802.81005900000002</v>
      </c>
      <c r="G120" s="5">
        <f ca="1">OFFSET('168p stat'!$K$1,A120*20,0)</f>
        <v>444.341002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3.5823865599999851</v>
      </c>
      <c r="E139" s="5">
        <f ca="1">OFFSET('168p trace'!$V$56,(A31-1)*56,0)</f>
        <v>3.6244734400000236</v>
      </c>
      <c r="F139" s="5">
        <f ca="1">OFFSET('168p stat'!$H$1,A139*20,1)</f>
        <v>3.5266359999999999</v>
      </c>
      <c r="G139" s="5">
        <f ca="1">OFFSET('168p stat'!$K$1,A139*20,1)</f>
        <v>3.504451</v>
      </c>
      <c r="H139" s="5">
        <f ca="1">OFFSET('168p stat'!$N$1,A139*20,1)</f>
        <v>2.8790659999999999</v>
      </c>
      <c r="J139" s="5">
        <f ca="1">SUM(D139:H139)</f>
        <v>17.117013000000007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3.5679480000000026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3.5679480000000026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5.4990944399999595</v>
      </c>
      <c r="E141" s="5">
        <f ca="1">OFFSET('168p trace'!$V$56,(A33-1)*56,0)</f>
        <v>5.1308728399999781</v>
      </c>
      <c r="F141" s="5">
        <f ca="1">OFFSET('168p stat'!$H$1,A141*20,1)</f>
        <v>5.0626110000000004</v>
      </c>
      <c r="G141" s="5">
        <f ca="1">OFFSET('168p stat'!$K$1,A141*20,1)</f>
        <v>5.1044970000000003</v>
      </c>
      <c r="H141" s="5">
        <f ca="1">OFFSET('168p stat'!$N$1,A141*20,1)</f>
        <v>1.6501479999999999</v>
      </c>
      <c r="J141" s="5">
        <f t="shared" ca="1" si="8"/>
        <v>22.447223279999939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3.376071999999978</v>
      </c>
      <c r="E142" s="5">
        <f ca="1">OFFSET('168p trace'!$V$56,(A34-1)*56,0)</f>
        <v>3.4725131600000201</v>
      </c>
      <c r="F142" s="5">
        <f ca="1">OFFSET('168p stat'!$H$1,A142*20,1)</f>
        <v>3.4371160000000001</v>
      </c>
      <c r="G142" s="5">
        <f ca="1">OFFSET('168p stat'!$K$1,A142*20,1)</f>
        <v>3.5564969999999998</v>
      </c>
      <c r="H142" s="5">
        <f ca="1">OFFSET('168p stat'!$N$1,A142*20,1)</f>
        <v>3.2616269999999998</v>
      </c>
      <c r="J142" s="5">
        <f t="shared" ca="1" si="8"/>
        <v>17.10382516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0.47095056000000218</v>
      </c>
      <c r="E143" s="5">
        <f ca="1">OFFSET('168p trace'!$V$56,(A35-1)*56,0)</f>
        <v>0.34909064959999719</v>
      </c>
      <c r="F143" s="5">
        <f ca="1">OFFSET('168p stat'!$H$1,A143*20,1)</f>
        <v>0.334231</v>
      </c>
      <c r="G143" s="5">
        <f ca="1">OFFSET('168p stat'!$K$1,A143*20,1)</f>
        <v>0.324241</v>
      </c>
      <c r="H143" s="5">
        <f ca="1">OFFSET('168p stat'!$N$1,A143*20,1)</f>
        <v>0.111424</v>
      </c>
      <c r="J143" s="5">
        <f t="shared" ca="1" si="8"/>
        <v>1.5899372095999993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5.8196038399999859</v>
      </c>
      <c r="E144" s="5">
        <f ca="1">OFFSET('168p trace'!$V$56,(A36-1)*56,0)</f>
        <v>5.4776843599999863</v>
      </c>
      <c r="F144" s="5">
        <f ca="1">OFFSET('168p stat'!$H$1,A144*20,1)</f>
        <v>5.4067619999999996</v>
      </c>
      <c r="G144" s="5">
        <f ca="1">OFFSET('168p stat'!$K$1,A144*20,1)</f>
        <v>5.2246759999999997</v>
      </c>
      <c r="H144" s="5">
        <f ca="1">OFFSET('168p stat'!$N$1,A144*20,1)</f>
        <v>5.0802779999999998</v>
      </c>
      <c r="J144" s="5">
        <f t="shared" ca="1" si="8"/>
        <v>27.009004199999971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5.3956137600000451</v>
      </c>
      <c r="E145" s="5">
        <f ca="1">OFFSET('168p trace'!$V$56,(A37-1)*56,0)</f>
        <v>5.437626759999997</v>
      </c>
      <c r="F145" s="5">
        <f ca="1">OFFSET('168p stat'!$H$1,A145*20,1)</f>
        <v>1.751768</v>
      </c>
      <c r="G145" s="5">
        <f ca="1">OFFSET('168p stat'!$K$1,A145*20,1)</f>
        <v>1.738583</v>
      </c>
      <c r="H145" s="5">
        <f ca="1">OFFSET('168p stat'!$N$1,A145*20,1)</f>
        <v>0.97726800000000003</v>
      </c>
      <c r="J145" s="5">
        <f t="shared" ca="1" si="8"/>
        <v>15.300859520000044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7.0277539600000649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7.0277539600000649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2.5125422400000632</v>
      </c>
      <c r="E147" s="5">
        <f ca="1">OFFSET('168p trace'!$V$56,(A39-1)*56,0)</f>
        <v>2.4501400399999915</v>
      </c>
      <c r="F147" s="5">
        <f ca="1">OFFSET('168p stat'!$H$1,A147*20,1)</f>
        <v>1.0480640000000001</v>
      </c>
      <c r="G147" s="5">
        <f ca="1">OFFSET('168p stat'!$K$1,A147*20,1)</f>
        <v>1.0307649999999999</v>
      </c>
      <c r="H147" s="5">
        <f ca="1">OFFSET('168p stat'!$N$1,A147*20,1)</f>
        <v>2.7465E-2</v>
      </c>
      <c r="J147" s="5">
        <f t="shared" ca="1" si="8"/>
        <v>7.0689762800000544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2081.620253439999</v>
      </c>
      <c r="E148" s="5">
        <f ca="1">OFFSET('168p trace'!$V$56,(A40-1)*56,0)</f>
        <v>2076.9974249999955</v>
      </c>
      <c r="F148" s="5">
        <f ca="1">OFFSET('168p stat'!$H$1,A148*20,1)</f>
        <v>2078.2390949999999</v>
      </c>
      <c r="G148" s="5">
        <f ca="1">OFFSET('168p stat'!$K$1,A148*20,1)</f>
        <v>2078.8880749999998</v>
      </c>
      <c r="H148" s="5">
        <f ca="1">OFFSET('168p stat'!$N$1,A148*20,1)</f>
        <v>0.97988699999999995</v>
      </c>
      <c r="J148" s="5">
        <f t="shared" ca="1" si="8"/>
        <v>8316.7247354399933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3.506287360000008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3.506287360000008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5.2978857600000495</v>
      </c>
      <c r="E150" s="5">
        <f ca="1">OFFSET('168p trace'!$V$56,(A42-1)*56,0)</f>
        <v>5.3297199999999432</v>
      </c>
      <c r="F150" s="5">
        <f ca="1">OFFSET('168p stat'!$H$1,A150*20,1)</f>
        <v>5.2934279999999996</v>
      </c>
      <c r="G150" s="5">
        <f ca="1">OFFSET('168p stat'!$K$1,A150*20,1)</f>
        <v>0.21748100000000001</v>
      </c>
      <c r="H150" s="5">
        <f ca="1">OFFSET('168p stat'!$N$1,A150*20,1)</f>
        <v>0</v>
      </c>
      <c r="J150" s="5">
        <f t="shared" ca="1" si="8"/>
        <v>16.138514759999993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2.5425919999999347</v>
      </c>
      <c r="E151" s="5">
        <f ca="1">OFFSET('168p trace'!$V$56,(A43-1)*56,0)</f>
        <v>2.5100400000000165</v>
      </c>
      <c r="F151" s="5">
        <f ca="1">OFFSET('168p stat'!$H$1,A151*20,1)</f>
        <v>2.5036520000000002</v>
      </c>
      <c r="G151" s="5">
        <f ca="1">OFFSET('168p stat'!$K$1,A151*20,1)</f>
        <v>0.25160100000000002</v>
      </c>
      <c r="H151" s="5">
        <f ca="1">OFFSET('168p stat'!$N$1,A151*20,1)</f>
        <v>0</v>
      </c>
      <c r="J151" s="5">
        <f t="shared" ca="1" si="8"/>
        <v>7.8078849999999518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0.82152623999999919</v>
      </c>
      <c r="E152" s="5">
        <f ca="1">OFFSET('168p trace'!$V$56,(A44-1)*56,0)</f>
        <v>0.6726600000000077</v>
      </c>
      <c r="F152" s="5">
        <f ca="1">OFFSET('168p stat'!$H$1,A152*20,1)</f>
        <v>0.61610500000000001</v>
      </c>
      <c r="G152" s="5">
        <f ca="1">OFFSET('168p stat'!$K$1,A152*20,1)</f>
        <v>7.3368000000000003E-2</v>
      </c>
      <c r="H152" s="5">
        <f ca="1">OFFSET('168p stat'!$N$1,A152*20,1)</f>
        <v>0</v>
      </c>
      <c r="J152" s="5">
        <f t="shared" ca="1" si="8"/>
        <v>2.183659240000007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0.95836915999999339</v>
      </c>
      <c r="E153" s="5">
        <f ca="1">OFFSET('168p trace'!$V$56,(A45-1)*56,0)</f>
        <v>0.73605700000000029</v>
      </c>
      <c r="F153" s="5">
        <f ca="1">OFFSET('168p stat'!$H$1,A153*20,1)</f>
        <v>0.67897600000000002</v>
      </c>
      <c r="G153" s="5">
        <f ca="1">OFFSET('168p stat'!$K$1,A153*20,1)</f>
        <v>5.2384E-2</v>
      </c>
      <c r="H153" s="5">
        <f ca="1">OFFSET('168p stat'!$N$1,A153*20,1)</f>
        <v>0</v>
      </c>
      <c r="J153" s="5">
        <f t="shared" ca="1" si="8"/>
        <v>2.4257861599999937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0.5860951699999819</v>
      </c>
      <c r="E154" s="5">
        <f ca="1">OFFSET('168p trace'!$V$56,(A46-1)*56,0)</f>
        <v>0.39807951239999645</v>
      </c>
      <c r="F154" s="5">
        <f ca="1">OFFSET('168p stat'!$H$1,A154*20,1)</f>
        <v>0.361093</v>
      </c>
      <c r="G154" s="5">
        <f ca="1">OFFSET('168p stat'!$K$1,A154*20,1)</f>
        <v>0.11911099999999999</v>
      </c>
      <c r="H154" s="5">
        <f ca="1">OFFSET('168p stat'!$N$1,A154*20,1)</f>
        <v>0</v>
      </c>
      <c r="J154" s="5">
        <f t="shared" ca="1" si="8"/>
        <v>1.4643786823999785</v>
      </c>
    </row>
    <row r="155" spans="1:10" x14ac:dyDescent="0.25">
      <c r="A155">
        <v>17</v>
      </c>
      <c r="C155" t="str">
        <f ca="1">OFFSET('168p stat'!$A$1,A155*20,0)</f>
        <v>CUDA opt_one_GPU</v>
      </c>
      <c r="D155" s="5">
        <f ca="1">OFFSET('168p trace'!$U$56,(A47-1)*56,0)</f>
        <v>931078.98489999981</v>
      </c>
      <c r="E155" s="5">
        <f ca="1">OFFSET('168p trace'!$V$56,(A47-1)*56,0)</f>
        <v>930791.64593699994</v>
      </c>
      <c r="F155" s="5">
        <f ca="1">OFFSET('168p stat'!$H$1,A155*20,1)</f>
        <v>0</v>
      </c>
      <c r="G155" s="5">
        <f ca="1">OFFSET('168p stat'!$K$1,A155*20,1)</f>
        <v>0</v>
      </c>
      <c r="H155" s="5">
        <f ca="1">OFFSET('168p stat'!$N$1,A155*20,1)</f>
        <v>0</v>
      </c>
      <c r="J155" s="5">
        <f t="shared" ca="1" si="8"/>
        <v>1861870.6308369997</v>
      </c>
    </row>
    <row r="156" spans="1:10" x14ac:dyDescent="0.25">
      <c r="A156">
        <v>18</v>
      </c>
      <c r="C156" t="str">
        <f ca="1">OFFSET('168p stat'!$A$1,A156*20,0)</f>
        <v>CUDA opt_one_GPU ant</v>
      </c>
      <c r="D156" s="5">
        <f ca="1">OFFSET('168p trace'!$U$56,(A48-1)*56,0)</f>
        <v>4582.3475999999991</v>
      </c>
      <c r="E156" s="5">
        <f ca="1">OFFSET('168p trace'!$V$56,(A48-1)*56,0)</f>
        <v>4542.0996000000005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9124.4471999999987</v>
      </c>
    </row>
    <row r="157" spans="1:10" x14ac:dyDescent="0.25">
      <c r="A157">
        <v>19</v>
      </c>
      <c r="C157" t="str">
        <f ca="1">OFFSET('168p stat'!$A$1,A157*20,0)</f>
        <v>CUDA opt_one_GPU ant local</v>
      </c>
      <c r="D157" s="5">
        <f ca="1">OFFSET('168p trace'!$U$56,(A49-1)*56,0)</f>
        <v>38.371716959999915</v>
      </c>
      <c r="E157" s="5">
        <f ca="1">OFFSET('168p trace'!$V$56,(A49-1)*56,0)</f>
        <v>39.184316039999764</v>
      </c>
      <c r="F157" s="5">
        <f ca="1">OFFSET('168p stat'!$H$1,A157*20,1)</f>
        <v>0</v>
      </c>
      <c r="G157" s="5">
        <f ca="1">OFFSET('168p stat'!$K$1,A157*20,1)</f>
        <v>0</v>
      </c>
      <c r="H157" s="5">
        <f ca="1">OFFSET('168p stat'!$N$1,A157*20,1)</f>
        <v>0</v>
      </c>
      <c r="J157" s="5">
        <f t="shared" ca="1" si="8"/>
        <v>77.556032999999672</v>
      </c>
    </row>
    <row r="158" spans="1:10" x14ac:dyDescent="0.25">
      <c r="A158">
        <v>20</v>
      </c>
      <c r="C158" t="str">
        <f ca="1">OFFSET('168p stat'!$A$1,A158*20,0)</f>
        <v>non CUDA Time</v>
      </c>
      <c r="D158" s="5">
        <f ca="1">OFFSET('168p trace'!$U$56,(A50-1)*56,0)</f>
        <v>13.098440999999523</v>
      </c>
      <c r="E158" s="5">
        <f ca="1">OFFSET('168p trace'!$V$56,(A50-1)*56,0)</f>
        <v>12.866641440000219</v>
      </c>
      <c r="F158" s="5">
        <f ca="1">OFFSET('168p stat'!$H$1,A158*20,1)</f>
        <v>12.863386999999999</v>
      </c>
      <c r="G158" s="5">
        <f ca="1">OFFSET('168p stat'!$K$1,A158*20,1)</f>
        <v>12.849601</v>
      </c>
      <c r="H158" s="5">
        <f ca="1">OFFSET('168p stat'!$N$1,A158*20,1)</f>
        <v>0.15532499999999999</v>
      </c>
      <c r="J158" s="5">
        <f t="shared" ca="1" si="8"/>
        <v>51.833395439999734</v>
      </c>
    </row>
    <row r="159" spans="1:10" x14ac:dyDescent="0.25">
      <c r="A159">
        <v>21</v>
      </c>
      <c r="C159" t="str">
        <f ca="1">OFFSET('168p stat'!$A$1,A159*20,0)</f>
        <v>non CUDA</v>
      </c>
      <c r="D159" s="5">
        <f ca="1">OFFSET('168p trace'!$U$56,(A51-1)*56,0)</f>
        <v>14.688347840000125</v>
      </c>
      <c r="E159" s="5">
        <f ca="1">OFFSET('168p trace'!$V$56,(A51-1)*56,0)</f>
        <v>0</v>
      </c>
      <c r="F159" s="5">
        <f ca="1">OFFSET('168p stat'!$H$1,A159*20,1)</f>
        <v>0</v>
      </c>
      <c r="G159" s="5">
        <f ca="1">OFFSET('168p stat'!$K$1,A159*20,1)</f>
        <v>0</v>
      </c>
      <c r="H159" s="5">
        <f ca="1">OFFSET('168p stat'!$N$1,A159*20,1)</f>
        <v>0</v>
      </c>
      <c r="J159" s="5">
        <f t="shared" ca="1" si="8"/>
        <v>14.688347840000125</v>
      </c>
    </row>
    <row r="160" spans="1:10" x14ac:dyDescent="0.25">
      <c r="A160">
        <v>22</v>
      </c>
      <c r="C160" t="str">
        <f ca="1">OFFSET('168p stat'!$A$1,A160*20,0)</f>
        <v>non CUDA non hash</v>
      </c>
      <c r="D160" s="5">
        <f ca="1">OFFSET('168p trace'!$U$56,(A52-1)*56,0)</f>
        <v>13.096904159999601</v>
      </c>
      <c r="E160" s="5">
        <f ca="1">OFFSET('168p trace'!$V$56,(A52-1)*56,0)</f>
        <v>13.068928999999919</v>
      </c>
      <c r="F160" s="5">
        <f ca="1">OFFSET('168p stat'!$H$1,A160*20,1)</f>
        <v>13.063356000000001</v>
      </c>
      <c r="G160" s="5">
        <f ca="1">OFFSET('168p stat'!$K$1,A160*20,1)</f>
        <v>13.062006</v>
      </c>
      <c r="H160" s="5">
        <f ca="1">OFFSET('168p stat'!$N$1,A160*20,1)</f>
        <v>5.7834999999999998E-2</v>
      </c>
      <c r="J160" s="5">
        <f t="shared" ca="1" si="8"/>
        <v>52.349030159999515</v>
      </c>
    </row>
    <row r="161" spans="1:10" x14ac:dyDescent="0.25">
      <c r="A161">
        <v>23</v>
      </c>
      <c r="C161" t="str">
        <f ca="1">OFFSET('168p stat'!$A$1,A161*20,0)</f>
        <v>Classic ACO</v>
      </c>
      <c r="D161" s="5">
        <f ca="1">OFFSET('168p trace'!$U$56,(A53-1)*56,0)</f>
        <v>2783.0255999999849</v>
      </c>
      <c r="E161" s="5">
        <f ca="1">OFFSET('168p trace'!$V$56,(A53-1)*56,0)</f>
        <v>2886.6696999999963</v>
      </c>
      <c r="F161" s="5">
        <f ca="1">OFFSET('168p stat'!$H$1,A161*20,1)</f>
        <v>2892.0728960000001</v>
      </c>
      <c r="G161" s="5">
        <f ca="1">OFFSET('168p stat'!$K$1,A161*20,1)</f>
        <v>2895.5984330000001</v>
      </c>
      <c r="H161" s="5">
        <f ca="1">OFFSET('168p stat'!$N$1,A161*20,1)</f>
        <v>25.545024999999999</v>
      </c>
      <c r="J161" s="5">
        <f t="shared" ca="1" si="8"/>
        <v>11482.911653999981</v>
      </c>
    </row>
    <row r="162" spans="1:10" x14ac:dyDescent="0.25">
      <c r="A162">
        <v>24</v>
      </c>
      <c r="C162" t="str">
        <f ca="1">OFFSET('168p stat'!$A$1,A162*20,0)</f>
        <v>Classic ACO non hash</v>
      </c>
      <c r="D162" s="5">
        <f ca="1">OFFSET('168p trace'!$U$56,(A54-1)*56,0)</f>
        <v>2922.0215839999837</v>
      </c>
      <c r="E162" s="5">
        <f ca="1">OFFSET('168p trace'!$V$56,(A54-1)*56,0)</f>
        <v>2920.8375040000165</v>
      </c>
      <c r="F162" s="5">
        <f ca="1">OFFSET('168p stat'!$H$1,A162*20,1)</f>
        <v>2920.4136330000001</v>
      </c>
      <c r="G162" s="5">
        <f ca="1">OFFSET('168p stat'!$K$1,A162*20,1)</f>
        <v>2924.9979170000001</v>
      </c>
      <c r="H162" s="5">
        <f ca="1">OFFSET('168p stat'!$N$1,A162*20,1)</f>
        <v>3.5387909999999998</v>
      </c>
      <c r="J162" s="5">
        <f t="shared" ca="1" si="8"/>
        <v>11691.809429000003</v>
      </c>
    </row>
    <row r="163" spans="1:10" x14ac:dyDescent="0.25">
      <c r="A163">
        <v>25</v>
      </c>
      <c r="C163" t="str">
        <f ca="1">OFFSET('168p stat'!$A$1,A163*20,0)</f>
        <v>omp</v>
      </c>
      <c r="D163" s="5">
        <f ca="1">OFFSET('168p trace'!$U$56,(A55-1)*56,0)</f>
        <v>29.937219360000018</v>
      </c>
      <c r="E163" s="5">
        <f ca="1">OFFSET('168p trace'!$V$56,(A55-1)*56,0)</f>
        <v>29.479030240001322</v>
      </c>
      <c r="F163" s="5">
        <f ca="1">OFFSET('168p stat'!$H$1,A163*20,1)</f>
        <v>29.457948999999999</v>
      </c>
      <c r="G163" s="5">
        <f ca="1">OFFSET('168p stat'!$K$1,A163*20,1)</f>
        <v>29.335597</v>
      </c>
      <c r="H163" s="5">
        <f ca="1">OFFSET('168p stat'!$N$1,A163*20,1)</f>
        <v>0.13064700000000001</v>
      </c>
      <c r="J163" s="5">
        <f t="shared" ca="1" si="8"/>
        <v>118.34044260000134</v>
      </c>
    </row>
    <row r="164" spans="1:10" x14ac:dyDescent="0.25">
      <c r="A164">
        <v>26</v>
      </c>
      <c r="C164" t="str">
        <f ca="1">OFFSET('168p stat'!$A$1,A164*20,0)</f>
        <v>omp non hash</v>
      </c>
      <c r="D164" s="5">
        <f ca="1">OFFSET('168p trace'!$U$56,(A56-1)*56,0)</f>
        <v>11.112581760000131</v>
      </c>
      <c r="E164" s="5">
        <f ca="1">OFFSET('168p trace'!$V$56,(A56-1)*56,0)</f>
        <v>11.114230239999845</v>
      </c>
      <c r="F164" s="5">
        <f ca="1">OFFSET('168p stat'!$H$1,A164*20,1)</f>
        <v>11.117633</v>
      </c>
      <c r="G164" s="5">
        <f ca="1">OFFSET('168p stat'!$K$1,A164*20,1)</f>
        <v>11.091265</v>
      </c>
      <c r="H164" s="5">
        <f ca="1">OFFSET('168p stat'!$N$1,A164*20,1)</f>
        <v>8.6933999999999997E-2</v>
      </c>
      <c r="J164" s="5">
        <f t="shared" ca="1" si="8"/>
        <v>44.522643999999971</v>
      </c>
    </row>
    <row r="165" spans="1:10" x14ac:dyDescent="0.25">
      <c r="A165">
        <v>27</v>
      </c>
      <c r="C165" t="str">
        <f ca="1">OFFSET('168p stat'!$A$1,A165*20,0)</f>
        <v>non CUDA transp Time</v>
      </c>
      <c r="D165" s="5">
        <f ca="1">OFFSET('168p trace'!$U$56,(A57-1)*56,0)</f>
        <v>26.724376960000765</v>
      </c>
      <c r="E165" s="5">
        <f ca="1">OFFSET('168p trace'!$V$56,(A57-1)*56,0)</f>
        <v>26.07180255999911</v>
      </c>
      <c r="F165" s="5">
        <f ca="1">OFFSET('168p stat'!$H$1,A165*20,1)</f>
        <v>26.052330999999999</v>
      </c>
      <c r="G165" s="5">
        <f ca="1">OFFSET('168p stat'!$K$1,A165*20,1)</f>
        <v>26.004819999999999</v>
      </c>
      <c r="H165" s="5">
        <f ca="1">OFFSET('168p stat'!$N$1,A165*20,1)</f>
        <v>5.4419000000000002E-2</v>
      </c>
      <c r="J165" s="5">
        <f t="shared" ca="1" si="8"/>
        <v>104.90774951999987</v>
      </c>
    </row>
    <row r="166" spans="1:10" x14ac:dyDescent="0.25">
      <c r="A166">
        <v>28</v>
      </c>
      <c r="C166" t="str">
        <f ca="1">OFFSET('168p stat'!$A$1,A166*20,0)</f>
        <v>non CUDA transp</v>
      </c>
      <c r="D166" s="5">
        <f ca="1">OFFSET('168p trace'!$U$56,(A58-1)*56,0)</f>
        <v>33.517515040000511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33.517515040000511</v>
      </c>
    </row>
    <row r="167" spans="1:10" x14ac:dyDescent="0.25">
      <c r="A167">
        <v>29</v>
      </c>
      <c r="C167" t="str">
        <f ca="1">OFFSET('168p stat'!$A$1,A167*20,0)</f>
        <v>non CUDA transp non hash</v>
      </c>
      <c r="D167" s="5">
        <f ca="1">OFFSET('168p trace'!$U$56,(A59-1)*56,0)</f>
        <v>16.299840040000053</v>
      </c>
      <c r="E167" s="5">
        <f ca="1">OFFSET('168p trace'!$V$56,(A59-1)*56,0)</f>
        <v>16.32380399999969</v>
      </c>
      <c r="F167" s="5">
        <f ca="1">OFFSET('168p stat'!$H$1,A167*20,1)</f>
        <v>16.332125999999999</v>
      </c>
      <c r="G167" s="5">
        <f ca="1">OFFSET('168p stat'!$K$1,A167*20,1)</f>
        <v>16.355644999999999</v>
      </c>
      <c r="H167" s="5">
        <f ca="1">OFFSET('168p stat'!$N$1,A167*20,1)</f>
        <v>3.6691000000000001E-2</v>
      </c>
      <c r="J167" s="5">
        <f t="shared" ca="1" si="8"/>
        <v>65.348106039999749</v>
      </c>
    </row>
    <row r="168" spans="1:10" x14ac:dyDescent="0.25">
      <c r="A168">
        <v>30</v>
      </c>
      <c r="C168" t="str">
        <f ca="1">OFFSET('168p stat'!$A$1,A168*20,0)</f>
        <v>CUDA Const</v>
      </c>
      <c r="D168" s="5">
        <f ca="1">OFFSET('168p trace'!$U$56,(A60-1)*56,0)</f>
        <v>4.0437779600001047</v>
      </c>
      <c r="E168" s="5">
        <f ca="1">OFFSET('168p trace'!$V$56,(A60-1)*56,0)</f>
        <v>4.0782128399999742</v>
      </c>
      <c r="F168" s="5">
        <f ca="1">OFFSET('168p stat'!$H$1,A168*20,1)</f>
        <v>3.9882749999999998</v>
      </c>
      <c r="G168" s="5">
        <f ca="1">OFFSET('168p stat'!$K$1,A168*20,1)</f>
        <v>3.990167</v>
      </c>
      <c r="H168" s="5">
        <f ca="1">OFFSET('168p stat'!$N$1,A168*20,1)</f>
        <v>3.4767290000000002</v>
      </c>
      <c r="J168" s="5">
        <f t="shared" ref="J168:J188" ca="1" si="9">SUM(D168:H168)</f>
        <v>19.577161800000077</v>
      </c>
    </row>
    <row r="169" spans="1:10" x14ac:dyDescent="0.25">
      <c r="A169">
        <v>31</v>
      </c>
      <c r="C169" t="str">
        <f ca="1">OFFSET('168p stat'!$A$1,A169*20,0)</f>
        <v>CUDA ant Const</v>
      </c>
      <c r="D169" s="5">
        <f ca="1">OFFSET('168p trace'!$U$56,(A61-1)*56,0)</f>
        <v>11.966715040000008</v>
      </c>
      <c r="E169" s="5">
        <f ca="1">OFFSET('168p trace'!$V$56,(A61-1)*56,0)</f>
        <v>12.076201960000066</v>
      </c>
      <c r="F169" s="5">
        <f ca="1">OFFSET('168p stat'!$H$1,A169*20,1)</f>
        <v>4.4301360000000001</v>
      </c>
      <c r="G169" s="5">
        <f ca="1">OFFSET('168p stat'!$K$1,A169*20,1)</f>
        <v>4.2045820000000003</v>
      </c>
      <c r="H169" s="5">
        <f ca="1">OFFSET('168p stat'!$N$1,A169*20,1)</f>
        <v>3.9910399999999999</v>
      </c>
      <c r="J169" s="5">
        <f t="shared" ca="1" si="9"/>
        <v>36.668675000000071</v>
      </c>
    </row>
    <row r="170" spans="1:10" x14ac:dyDescent="0.25">
      <c r="A170">
        <v>32</v>
      </c>
      <c r="C170" t="str">
        <f ca="1">OFFSET('168p stat'!$A$1,A170*20,0)</f>
        <v>CUDA ant par Const</v>
      </c>
      <c r="D170" s="5">
        <f ca="1">OFFSET('168p trace'!$U$56,(A62-1)*56,0)</f>
        <v>2.2991993184000044</v>
      </c>
      <c r="E170" s="5">
        <f ca="1">OFFSET('168p trace'!$V$56,(A62-1)*56,0)</f>
        <v>1.9510137536000014</v>
      </c>
      <c r="F170" s="5">
        <f ca="1">OFFSET('168p stat'!$H$1,A170*20,1)</f>
        <v>2.0618989999999999</v>
      </c>
      <c r="G170" s="5">
        <f ca="1">OFFSET('168p stat'!$K$1,A170*20,1)</f>
        <v>2.0552800000000002</v>
      </c>
      <c r="H170" s="5">
        <f ca="1">OFFSET('168p stat'!$N$1,A170*20,1)</f>
        <v>1.7715890000000001</v>
      </c>
      <c r="J170" s="5">
        <f t="shared" ca="1" si="9"/>
        <v>10.138981072000005</v>
      </c>
    </row>
    <row r="171" spans="1:10" x14ac:dyDescent="0.25">
      <c r="A171">
        <v>33</v>
      </c>
      <c r="C171" t="str">
        <f ca="1">OFFSET('168p stat'!$A$1,A171*20,0)</f>
        <v>CUDA ant add CPU Const</v>
      </c>
      <c r="D171" s="5">
        <f ca="1">OFFSET('168p trace'!$U$56,(A63-1)*56,0)</f>
        <v>1.8760273600000219</v>
      </c>
      <c r="E171" s="5">
        <f ca="1">OFFSET('168p trace'!$V$56,(A63-1)*56,0)</f>
        <v>1.8661280000000111</v>
      </c>
      <c r="F171" s="5">
        <f ca="1">OFFSET('168p stat'!$H$1,A171*20,1)</f>
        <v>0.54707099999999997</v>
      </c>
      <c r="G171" s="5">
        <f ca="1">OFFSET('168p stat'!$K$1,A171*20,1)</f>
        <v>0.54503199999999996</v>
      </c>
      <c r="H171" s="5">
        <f ca="1">OFFSET('168p stat'!$N$1,A171*20,1)</f>
        <v>0.199767</v>
      </c>
      <c r="J171" s="5">
        <f t="shared" ca="1" si="9"/>
        <v>5.0340253600000322</v>
      </c>
    </row>
    <row r="172" spans="1:10" x14ac:dyDescent="0.25">
      <c r="A172">
        <v>34</v>
      </c>
      <c r="C172" t="str">
        <f ca="1">OFFSET('168p stat'!$A$1,A172*20,0)</f>
        <v>CUDA opt Const</v>
      </c>
      <c r="D172" s="5">
        <f ca="1">OFFSET('168p trace'!$U$56,(A64-1)*56,0)</f>
        <v>4.4729400000000377</v>
      </c>
      <c r="E172" s="5">
        <f ca="1">OFFSET('168p trace'!$V$56,(A64-1)*56,0)</f>
        <v>3.9871640000000057</v>
      </c>
      <c r="F172" s="5">
        <f ca="1">OFFSET('168p stat'!$H$1,A172*20,1)</f>
        <v>3.8415270000000001</v>
      </c>
      <c r="G172" s="5">
        <f ca="1">OFFSET('168p stat'!$K$1,A172*20,1)</f>
        <v>0.21538499999999999</v>
      </c>
      <c r="H172" s="5">
        <f ca="1">OFFSET('168p stat'!$N$1,A172*20,1)</f>
        <v>0</v>
      </c>
      <c r="J172" s="5">
        <f t="shared" ca="1" si="9"/>
        <v>12.517016000000043</v>
      </c>
    </row>
    <row r="173" spans="1:10" x14ac:dyDescent="0.25">
      <c r="A173">
        <v>35</v>
      </c>
      <c r="C173" t="str">
        <f ca="1">OFFSET('168p stat'!$A$1,A173*20,0)</f>
        <v>CUDA opt ant Const</v>
      </c>
      <c r="D173" s="5">
        <f ca="1">OFFSET('168p trace'!$U$56,(A65-1)*56,0)</f>
        <v>0.92351203999998599</v>
      </c>
      <c r="E173" s="5">
        <f ca="1">OFFSET('168p trace'!$V$56,(A65-1)*56,0)</f>
        <v>0.75401764000000882</v>
      </c>
      <c r="F173" s="5">
        <f ca="1">OFFSET('168p stat'!$H$1,A173*20,1)</f>
        <v>0.76976500000000003</v>
      </c>
      <c r="G173" s="5">
        <f ca="1">OFFSET('168p stat'!$K$1,A173*20,1)</f>
        <v>8.6291999999999994E-2</v>
      </c>
      <c r="H173" s="5">
        <f ca="1">OFFSET('168p stat'!$N$1,A173*20,1)</f>
        <v>0</v>
      </c>
      <c r="J173" s="5">
        <f t="shared" ca="1" si="9"/>
        <v>2.5335866799999947</v>
      </c>
    </row>
    <row r="174" spans="1:10" x14ac:dyDescent="0.25">
      <c r="A174">
        <v>36</v>
      </c>
      <c r="C174" t="str">
        <f ca="1">OFFSET('168p stat'!$A$1,A174*20,0)</f>
        <v>CUDA opt ant par Const</v>
      </c>
      <c r="D174" s="5">
        <f ca="1">OFFSET('168p trace'!$U$56,(A66-1)*56,0)</f>
        <v>2.4232491136000012</v>
      </c>
      <c r="E174" s="5">
        <f ca="1">OFFSET('168p trace'!$V$56,(A66-1)*56,0)</f>
        <v>1.8900721699999996</v>
      </c>
      <c r="F174" s="5">
        <f ca="1">OFFSET('168p stat'!$H$1,A174*20,1)</f>
        <v>1.9033850000000001</v>
      </c>
      <c r="G174" s="5">
        <f ca="1">OFFSET('168p stat'!$K$1,A174*20,1)</f>
        <v>0.123283</v>
      </c>
      <c r="H174" s="5">
        <f ca="1">OFFSET('168p stat'!$N$1,A174*20,1)</f>
        <v>0</v>
      </c>
      <c r="J174" s="5">
        <f t="shared" ca="1" si="9"/>
        <v>6.3399892836000005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0.52463503902991349</v>
      </c>
      <c r="E194" s="8">
        <f t="shared" ca="1" si="10"/>
        <v>0.52770782005015027</v>
      </c>
      <c r="F194" s="8">
        <f t="shared" ca="1" si="10"/>
        <v>0.5205367394833913</v>
      </c>
      <c r="G194" s="8">
        <f t="shared" ca="1" si="10"/>
        <v>0.51889688689758007</v>
      </c>
      <c r="H194" s="8">
        <f t="shared" ca="1" si="10"/>
        <v>0.47032371714809357</v>
      </c>
      <c r="J194" s="8">
        <f ca="1">$D$192*SQRT(J139)/$E$192</f>
        <v>1.1467930688733692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0.52357671905461978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0.52357671905461978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0.65000494153050625</v>
      </c>
      <c r="E196" s="8">
        <f t="shared" ca="1" si="13"/>
        <v>0.62786560826571658</v>
      </c>
      <c r="F196" s="8">
        <f t="shared" ca="1" si="13"/>
        <v>0.62367501822022664</v>
      </c>
      <c r="G196" s="8">
        <f t="shared" ca="1" si="13"/>
        <v>0.62624972136041701</v>
      </c>
      <c r="H196" s="8">
        <f t="shared" ca="1" si="13"/>
        <v>0.35606764966225174</v>
      </c>
      <c r="J196" s="8">
        <f t="shared" ca="1" si="12"/>
        <v>1.3132650376252901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0.50930380315092705</v>
      </c>
      <c r="E197" s="8">
        <f t="shared" ca="1" si="14"/>
        <v>0.51652698971991917</v>
      </c>
      <c r="F197" s="8">
        <f t="shared" ca="1" si="14"/>
        <v>0.51388763023836248</v>
      </c>
      <c r="G197" s="8">
        <f t="shared" ca="1" si="14"/>
        <v>0.52273585825347768</v>
      </c>
      <c r="H197" s="8">
        <f t="shared" ca="1" si="14"/>
        <v>0.50059696929166475</v>
      </c>
      <c r="J197" s="8">
        <f t="shared" ca="1" si="12"/>
        <v>1.1463512091384209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0.19022111719238788</v>
      </c>
      <c r="E198" s="8">
        <f t="shared" ca="1" si="15"/>
        <v>0.16377219785441904</v>
      </c>
      <c r="F198" s="8">
        <f t="shared" ca="1" si="15"/>
        <v>0.16024866986031427</v>
      </c>
      <c r="G198" s="8">
        <f t="shared" ca="1" si="15"/>
        <v>0.15783562497737955</v>
      </c>
      <c r="H198" s="8">
        <f t="shared" ca="1" si="15"/>
        <v>9.2525287181397062E-2</v>
      </c>
      <c r="J198" s="8">
        <f t="shared" ca="1" si="12"/>
        <v>0.34951116675721122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0.66867914745031398</v>
      </c>
      <c r="E199" s="8">
        <f t="shared" ca="1" si="16"/>
        <v>0.64873834844837008</v>
      </c>
      <c r="F199" s="8">
        <f t="shared" ca="1" si="16"/>
        <v>0.64452489322290729</v>
      </c>
      <c r="G199" s="8">
        <f t="shared" ca="1" si="16"/>
        <v>0.63357896621652454</v>
      </c>
      <c r="H199" s="8">
        <f t="shared" ca="1" si="16"/>
        <v>0.62476229023205287</v>
      </c>
      <c r="J199" s="8">
        <f t="shared" ca="1" si="12"/>
        <v>1.4405401107551283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0.64386007517808042</v>
      </c>
      <c r="E200" s="8">
        <f t="shared" ca="1" si="17"/>
        <v>0.64636192587769248</v>
      </c>
      <c r="F200" s="8">
        <f t="shared" ca="1" si="17"/>
        <v>0.36686760415168851</v>
      </c>
      <c r="G200" s="8">
        <f t="shared" ca="1" si="17"/>
        <v>0.36548434857870449</v>
      </c>
      <c r="H200" s="8">
        <f t="shared" ca="1" si="17"/>
        <v>0.27401725306264935</v>
      </c>
      <c r="J200" s="8">
        <f t="shared" ca="1" si="12"/>
        <v>1.0842488822409011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0.73481725092346928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0.73481725092346928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0.43936732398266121</v>
      </c>
      <c r="E202" s="8">
        <f t="shared" ref="E202:H206" ca="1" si="20">$D$192*SQRT(E147)/$E$192</f>
        <v>0.43387689446809602</v>
      </c>
      <c r="F202" s="8">
        <f t="shared" ca="1" si="20"/>
        <v>0.28376901389686643</v>
      </c>
      <c r="G202" s="8">
        <f t="shared" ca="1" si="20"/>
        <v>0.28141737060814137</v>
      </c>
      <c r="H202" s="8">
        <f t="shared" ca="1" si="20"/>
        <v>4.5936813994877784E-2</v>
      </c>
      <c r="J202" s="8">
        <f t="shared" ca="1" si="12"/>
        <v>0.73696918900654473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12.646542899634746</v>
      </c>
      <c r="E203" s="8">
        <f t="shared" ca="1" si="20"/>
        <v>12.632492476055534</v>
      </c>
      <c r="F203" s="8">
        <f t="shared" ca="1" si="20"/>
        <v>12.636267888385397</v>
      </c>
      <c r="G203" s="8">
        <f t="shared" ca="1" si="20"/>
        <v>12.638240723233594</v>
      </c>
      <c r="H203" s="8">
        <f t="shared" ca="1" si="20"/>
        <v>0.27438417954393796</v>
      </c>
      <c r="J203" s="8">
        <f t="shared" ca="1" si="12"/>
        <v>25.278263288314044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0.5190328221254612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0.5190328221254612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0.63800247547507505</v>
      </c>
      <c r="E205" s="8">
        <f t="shared" ca="1" si="20"/>
        <v>0.63991643754477467</v>
      </c>
      <c r="F205" s="8">
        <f t="shared" ca="1" si="20"/>
        <v>0.63773400418669834</v>
      </c>
      <c r="G205" s="8">
        <f t="shared" ca="1" si="20"/>
        <v>0.12926523195353035</v>
      </c>
      <c r="H205" s="8">
        <f t="shared" ca="1" si="20"/>
        <v>0</v>
      </c>
      <c r="J205" s="8">
        <f t="shared" ca="1" si="12"/>
        <v>1.1135323821247047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0.4419869099238064</v>
      </c>
      <c r="E206" s="8">
        <f t="shared" ca="1" si="20"/>
        <v>0.43914848659650563</v>
      </c>
      <c r="F206" s="8">
        <f t="shared" ca="1" si="20"/>
        <v>0.43858931868434736</v>
      </c>
      <c r="G206" s="8">
        <f t="shared" ca="1" si="20"/>
        <v>0.13903599545441461</v>
      </c>
      <c r="H206" s="8">
        <f t="shared" ca="1" si="20"/>
        <v>0</v>
      </c>
      <c r="J206" s="8">
        <f t="shared" ca="1" si="12"/>
        <v>0.77452916040649888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0.25123595298380352</v>
      </c>
      <c r="E207" s="8">
        <f t="shared" ca="1" si="19"/>
        <v>0.22733634359688418</v>
      </c>
      <c r="F207" s="8">
        <f t="shared" ca="1" si="19"/>
        <v>0.21756971149495971</v>
      </c>
      <c r="G207" s="8">
        <f t="shared" ca="1" si="19"/>
        <v>7.5080025146506163E-2</v>
      </c>
      <c r="H207" s="8">
        <f t="shared" ca="1" si="19"/>
        <v>0</v>
      </c>
      <c r="J207" s="8">
        <f t="shared" ca="1" si="12"/>
        <v>0.40960335292533989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0.27135478492394322</v>
      </c>
      <c r="E208" s="8">
        <f t="shared" ca="1" si="19"/>
        <v>0.23780818199548981</v>
      </c>
      <c r="F208" s="8">
        <f t="shared" ca="1" si="19"/>
        <v>0.22840114717750434</v>
      </c>
      <c r="G208" s="8">
        <f t="shared" ca="1" si="19"/>
        <v>6.3441055224515291E-2</v>
      </c>
      <c r="H208" s="8">
        <f t="shared" ca="1" si="19"/>
        <v>0</v>
      </c>
      <c r="J208" s="8">
        <f t="shared" ca="1" si="12"/>
        <v>0.43171518648886964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0.21220476927118911</v>
      </c>
      <c r="E209" s="8">
        <f t="shared" ca="1" si="19"/>
        <v>0.17488637767624018</v>
      </c>
      <c r="F209" s="8">
        <f t="shared" ca="1" si="19"/>
        <v>0.16656379371279939</v>
      </c>
      <c r="G209" s="8">
        <f t="shared" ca="1" si="19"/>
        <v>9.5663662652022682E-2</v>
      </c>
      <c r="H209" s="8">
        <f t="shared" ca="1" si="19"/>
        <v>0</v>
      </c>
      <c r="J209" s="8">
        <f t="shared" ca="1" si="12"/>
        <v>0.33542680710723632</v>
      </c>
    </row>
    <row r="210" spans="1:10" x14ac:dyDescent="0.25">
      <c r="A210">
        <v>17</v>
      </c>
      <c r="C210" t="str">
        <f ca="1">OFFSET('168p stat'!$A$1,A210*20,0)</f>
        <v>CUDA opt_one_GPU</v>
      </c>
      <c r="D210" s="8">
        <f t="shared" ca="1" si="19"/>
        <v>267.46338173259676</v>
      </c>
      <c r="E210" s="8">
        <f t="shared" ca="1" si="19"/>
        <v>267.4221078008166</v>
      </c>
      <c r="F210" s="8">
        <f t="shared" ca="1" si="19"/>
        <v>0</v>
      </c>
      <c r="G210" s="8">
        <f t="shared" ca="1" si="19"/>
        <v>0</v>
      </c>
      <c r="H210" s="8">
        <f t="shared" ca="1" si="19"/>
        <v>0</v>
      </c>
      <c r="J210" s="8">
        <f t="shared" ca="1" si="12"/>
        <v>378.22115793338202</v>
      </c>
    </row>
    <row r="211" spans="1:10" x14ac:dyDescent="0.25">
      <c r="A211">
        <v>18</v>
      </c>
      <c r="C211" t="str">
        <f ca="1">OFFSET('168p stat'!$A$1,A211*20,0)</f>
        <v>CUDA opt_one_GPU ant</v>
      </c>
      <c r="D211" s="8">
        <f t="shared" ca="1" si="19"/>
        <v>18.763553256331804</v>
      </c>
      <c r="E211" s="8">
        <f t="shared" ca="1" si="19"/>
        <v>18.680968831064408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26.477339882820555</v>
      </c>
    </row>
    <row r="212" spans="1:10" x14ac:dyDescent="0.25">
      <c r="A212">
        <v>19</v>
      </c>
      <c r="C212" t="str">
        <f ca="1">OFFSET('168p stat'!$A$1,A212*20,0)</f>
        <v>CUDA opt_one_GPU ant local</v>
      </c>
      <c r="D212" s="8">
        <f t="shared" ca="1" si="19"/>
        <v>1.7170252640746766</v>
      </c>
      <c r="E212" s="8">
        <f t="shared" ca="1" si="19"/>
        <v>1.7351107659124423</v>
      </c>
      <c r="F212" s="8">
        <f t="shared" ca="1" si="19"/>
        <v>0</v>
      </c>
      <c r="G212" s="8">
        <f t="shared" ca="1" si="19"/>
        <v>0</v>
      </c>
      <c r="H212" s="8">
        <f t="shared" ca="1" si="19"/>
        <v>0</v>
      </c>
      <c r="J212" s="8">
        <f t="shared" ca="1" si="12"/>
        <v>2.4410622948740932</v>
      </c>
    </row>
    <row r="213" spans="1:10" x14ac:dyDescent="0.25">
      <c r="A213">
        <v>20</v>
      </c>
      <c r="C213" t="str">
        <f ca="1">OFFSET('168p stat'!$A$1,A213*20,0)</f>
        <v>non CUDA Time</v>
      </c>
      <c r="D213" s="8">
        <f t="shared" ca="1" si="19"/>
        <v>1.0031846384948102</v>
      </c>
      <c r="E213" s="8">
        <f t="shared" ca="1" si="19"/>
        <v>0.99426847235447269</v>
      </c>
      <c r="F213" s="8">
        <f t="shared" ca="1" si="19"/>
        <v>0.9941427211341437</v>
      </c>
      <c r="G213" s="8">
        <f t="shared" ca="1" si="19"/>
        <v>0.99360985503969301</v>
      </c>
      <c r="H213" s="8">
        <f t="shared" ca="1" si="19"/>
        <v>0.10924253017941317</v>
      </c>
      <c r="J213" s="8">
        <f t="shared" ca="1" si="12"/>
        <v>1.9956110438775536</v>
      </c>
    </row>
    <row r="214" spans="1:10" x14ac:dyDescent="0.25">
      <c r="A214">
        <v>21</v>
      </c>
      <c r="C214" t="str">
        <f ca="1">OFFSET('168p stat'!$A$1,A214*20,0)</f>
        <v>non CUDA</v>
      </c>
      <c r="D214" s="8">
        <f t="shared" ca="1" si="19"/>
        <v>1.0623253462300941</v>
      </c>
      <c r="E214" s="8">
        <f t="shared" ca="1" si="19"/>
        <v>0</v>
      </c>
      <c r="F214" s="8">
        <f t="shared" ca="1" si="19"/>
        <v>0</v>
      </c>
      <c r="G214" s="8">
        <f t="shared" ca="1" si="19"/>
        <v>0</v>
      </c>
      <c r="H214" s="8">
        <f t="shared" ca="1" si="19"/>
        <v>0</v>
      </c>
      <c r="J214" s="8">
        <f t="shared" ca="1" si="12"/>
        <v>1.0623253462300941</v>
      </c>
    </row>
    <row r="215" spans="1:10" x14ac:dyDescent="0.25">
      <c r="A215">
        <v>22</v>
      </c>
      <c r="C215" t="str">
        <f ca="1">OFFSET('168p stat'!$A$1,A215*20,0)</f>
        <v>non CUDA non hash</v>
      </c>
      <c r="D215" s="8">
        <f t="shared" ca="1" si="19"/>
        <v>1.0031257849447841</v>
      </c>
      <c r="E215" s="8">
        <f t="shared" ca="1" si="19"/>
        <v>1.0020538672785977</v>
      </c>
      <c r="F215" s="8">
        <f t="shared" ca="1" si="19"/>
        <v>1.0018401909446437</v>
      </c>
      <c r="G215" s="8">
        <f t="shared" ca="1" si="19"/>
        <v>1.0017884232671088</v>
      </c>
      <c r="H215" s="8">
        <f t="shared" ca="1" si="19"/>
        <v>6.6660173417116164E-2</v>
      </c>
      <c r="J215" s="8">
        <f t="shared" ca="1" si="12"/>
        <v>2.0055125741947077</v>
      </c>
    </row>
    <row r="216" spans="1:10" x14ac:dyDescent="0.25">
      <c r="A216">
        <v>23</v>
      </c>
      <c r="C216" t="str">
        <f ca="1">OFFSET('168p stat'!$A$1,A216*20,0)</f>
        <v>Classic ACO</v>
      </c>
      <c r="D216" s="8">
        <f t="shared" ca="1" si="19"/>
        <v>14.622770698441483</v>
      </c>
      <c r="E216" s="8">
        <f t="shared" ca="1" si="19"/>
        <v>14.892568831145272</v>
      </c>
      <c r="F216" s="8">
        <f t="shared" ca="1" si="19"/>
        <v>14.906500083704154</v>
      </c>
      <c r="G216" s="8">
        <f t="shared" ca="1" si="19"/>
        <v>14.9155830862979</v>
      </c>
      <c r="H216" s="8">
        <f t="shared" ca="1" si="19"/>
        <v>1.4009551601675192</v>
      </c>
      <c r="J216" s="8">
        <f t="shared" ca="1" si="12"/>
        <v>29.702778795932989</v>
      </c>
    </row>
    <row r="217" spans="1:10" x14ac:dyDescent="0.25">
      <c r="A217">
        <v>24</v>
      </c>
      <c r="C217" t="str">
        <f ca="1">OFFSET('168p stat'!$A$1,A217*20,0)</f>
        <v>Classic ACO non hash</v>
      </c>
      <c r="D217" s="8">
        <f t="shared" ref="D217:H222" ca="1" si="21">$D$192*SQRT(D162)/$E$192</f>
        <v>14.983482984336007</v>
      </c>
      <c r="E217" s="8">
        <f t="shared" ca="1" si="21"/>
        <v>14.98044682602389</v>
      </c>
      <c r="F217" s="8">
        <f t="shared" ca="1" si="21"/>
        <v>14.979359807770692</v>
      </c>
      <c r="G217" s="8">
        <f t="shared" ca="1" si="21"/>
        <v>14.991112032099021</v>
      </c>
      <c r="H217" s="8">
        <f t="shared" ca="1" si="21"/>
        <v>0.52143301593972735</v>
      </c>
      <c r="J217" s="8">
        <f t="shared" ca="1" si="12"/>
        <v>29.971738388837711</v>
      </c>
    </row>
    <row r="218" spans="1:10" x14ac:dyDescent="0.25">
      <c r="A218">
        <v>25</v>
      </c>
      <c r="C218" t="str">
        <f ca="1">OFFSET('168p stat'!$A$1,A218*20,0)</f>
        <v>omp</v>
      </c>
      <c r="D218" s="8">
        <f t="shared" ca="1" si="21"/>
        <v>1.5166200703760717</v>
      </c>
      <c r="E218" s="8">
        <f t="shared" ca="1" si="21"/>
        <v>1.5049693855357262</v>
      </c>
      <c r="F218" s="8">
        <f t="shared" ca="1" si="21"/>
        <v>1.5044311674410367</v>
      </c>
      <c r="G218" s="8">
        <f t="shared" ca="1" si="21"/>
        <v>1.5013036297511573</v>
      </c>
      <c r="H218" s="8">
        <f t="shared" ca="1" si="21"/>
        <v>0.10018917258865849</v>
      </c>
      <c r="J218" s="8">
        <f t="shared" ca="1" si="12"/>
        <v>3.0153495462123963</v>
      </c>
    </row>
    <row r="219" spans="1:10" x14ac:dyDescent="0.25">
      <c r="A219">
        <v>26</v>
      </c>
      <c r="C219" t="str">
        <f ca="1">OFFSET('168p stat'!$A$1,A219*20,0)</f>
        <v>omp non hash</v>
      </c>
      <c r="D219" s="8">
        <f t="shared" ca="1" si="21"/>
        <v>0.92401400518841159</v>
      </c>
      <c r="E219" s="8">
        <f t="shared" ca="1" si="21"/>
        <v>0.92408253841292121</v>
      </c>
      <c r="F219" s="8">
        <f t="shared" ca="1" si="21"/>
        <v>0.9242239872758119</v>
      </c>
      <c r="G219" s="8">
        <f t="shared" ca="1" si="21"/>
        <v>0.9231273327553462</v>
      </c>
      <c r="H219" s="8">
        <f t="shared" ca="1" si="21"/>
        <v>8.1727064599188923E-2</v>
      </c>
      <c r="J219" s="8">
        <f t="shared" ca="1" si="12"/>
        <v>1.8495306928537296</v>
      </c>
    </row>
    <row r="220" spans="1:10" x14ac:dyDescent="0.25">
      <c r="A220">
        <v>27</v>
      </c>
      <c r="C220" t="str">
        <f ca="1">OFFSET('168p stat'!$A$1,A220*20,0)</f>
        <v>non CUDA transp Time</v>
      </c>
      <c r="D220" s="8">
        <f t="shared" ca="1" si="21"/>
        <v>1.4329296321141449</v>
      </c>
      <c r="E220" s="8">
        <f t="shared" ca="1" si="21"/>
        <v>1.4153263702375687</v>
      </c>
      <c r="F220" s="8">
        <f t="shared" ca="1" si="21"/>
        <v>1.4147977577703463</v>
      </c>
      <c r="G220" s="8">
        <f t="shared" ca="1" si="21"/>
        <v>1.4135071030030233</v>
      </c>
      <c r="H220" s="8">
        <f t="shared" ca="1" si="21"/>
        <v>6.4661585257399928E-2</v>
      </c>
      <c r="J220" s="8">
        <f t="shared" ca="1" si="12"/>
        <v>2.8390618540497901</v>
      </c>
    </row>
    <row r="221" spans="1:10" x14ac:dyDescent="0.25">
      <c r="A221">
        <v>28</v>
      </c>
      <c r="C221" t="str">
        <f ca="1">OFFSET('168p stat'!$A$1,A221*20,0)</f>
        <v>non CUDA transp</v>
      </c>
      <c r="D221" s="8">
        <f t="shared" ca="1" si="21"/>
        <v>1.6047484898118205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1.6047484898118205</v>
      </c>
    </row>
    <row r="222" spans="1:10" x14ac:dyDescent="0.25">
      <c r="A222">
        <v>29</v>
      </c>
      <c r="C222" t="str">
        <f ca="1">OFFSET('168p stat'!$A$1,A222*20,0)</f>
        <v>non CUDA transp non hash</v>
      </c>
      <c r="D222" s="8">
        <f t="shared" ca="1" si="21"/>
        <v>1.1190841389070278</v>
      </c>
      <c r="E222" s="8">
        <f t="shared" ca="1" si="21"/>
        <v>1.1199064732949693</v>
      </c>
      <c r="F222" s="8">
        <f t="shared" ca="1" si="21"/>
        <v>1.1201919053590772</v>
      </c>
      <c r="G222" s="8">
        <f t="shared" ca="1" si="21"/>
        <v>1.1209981786961118</v>
      </c>
      <c r="H222" s="8">
        <f t="shared" ca="1" si="21"/>
        <v>5.3094659919807378E-2</v>
      </c>
      <c r="J222" s="8">
        <f t="shared" ca="1" si="12"/>
        <v>2.2407199029029177</v>
      </c>
    </row>
    <row r="223" spans="1:10" x14ac:dyDescent="0.25">
      <c r="A223">
        <v>30</v>
      </c>
      <c r="C223" t="str">
        <f ca="1">OFFSET('168p stat'!$A$1,A223*20,0)</f>
        <v>CUDA Const</v>
      </c>
      <c r="D223" s="8">
        <f t="shared" ref="D223:H223" ca="1" si="22">$D$192*SQRT(D168)/$E$192</f>
        <v>0.55739711895804411</v>
      </c>
      <c r="E223" s="8">
        <f t="shared" ca="1" si="22"/>
        <v>0.55976535166342511</v>
      </c>
      <c r="F223" s="8">
        <f t="shared" ca="1" si="22"/>
        <v>0.55355861911815629</v>
      </c>
      <c r="G223" s="8">
        <f t="shared" ca="1" si="22"/>
        <v>0.55368990504071858</v>
      </c>
      <c r="H223" s="8">
        <f t="shared" ca="1" si="22"/>
        <v>0.51684044203990076</v>
      </c>
      <c r="J223" s="8">
        <f t="shared" ca="1" si="12"/>
        <v>1.2264389489157648</v>
      </c>
    </row>
    <row r="224" spans="1:10" x14ac:dyDescent="0.25">
      <c r="A224">
        <v>31</v>
      </c>
      <c r="C224" t="str">
        <f ca="1">OFFSET('168p stat'!$A$1,A224*20,0)</f>
        <v>CUDA ant Const</v>
      </c>
      <c r="D224" s="8">
        <f t="shared" ref="D224:H224" ca="1" si="23">$D$192*SQRT(D169)/$E$192</f>
        <v>0.95886737870952754</v>
      </c>
      <c r="E224" s="8">
        <f t="shared" ca="1" si="23"/>
        <v>0.9632438678708134</v>
      </c>
      <c r="F224" s="8">
        <f t="shared" ca="1" si="23"/>
        <v>0.58341769698218793</v>
      </c>
      <c r="G224" s="8">
        <f t="shared" ca="1" si="23"/>
        <v>0.56837174826340542</v>
      </c>
      <c r="H224" s="8">
        <f t="shared" ca="1" si="23"/>
        <v>0.55375047203591621</v>
      </c>
      <c r="J224" s="8">
        <f t="shared" ca="1" si="12"/>
        <v>1.678489689452993</v>
      </c>
    </row>
    <row r="225" spans="1:10" x14ac:dyDescent="0.25">
      <c r="A225">
        <v>32</v>
      </c>
      <c r="C225" t="str">
        <f ca="1">OFFSET('168p stat'!$A$1,A225*20,0)</f>
        <v>CUDA ant par Const</v>
      </c>
      <c r="D225" s="8">
        <f t="shared" ref="D225:H225" ca="1" si="24">$D$192*SQRT(D170)/$E$192</f>
        <v>0.42029999052023442</v>
      </c>
      <c r="E225" s="8">
        <f t="shared" ca="1" si="24"/>
        <v>0.38716958650776706</v>
      </c>
      <c r="F225" s="8">
        <f t="shared" ca="1" si="24"/>
        <v>0.39801987886034035</v>
      </c>
      <c r="G225" s="8">
        <f t="shared" ca="1" si="24"/>
        <v>0.3973805140668073</v>
      </c>
      <c r="H225" s="8">
        <f t="shared" ca="1" si="24"/>
        <v>0.36893729283985371</v>
      </c>
      <c r="J225" s="8">
        <f t="shared" ca="1" si="12"/>
        <v>0.88260874328544026</v>
      </c>
    </row>
    <row r="226" spans="1:10" x14ac:dyDescent="0.25">
      <c r="A226">
        <v>33</v>
      </c>
      <c r="C226" t="str">
        <f ca="1">OFFSET('168p stat'!$A$1,A226*20,0)</f>
        <v>CUDA ant add CPU Const</v>
      </c>
      <c r="D226" s="8">
        <f t="shared" ref="D226:H226" ca="1" si="25">$D$192*SQRT(D171)/$E$192</f>
        <v>0.37965633686733274</v>
      </c>
      <c r="E226" s="8">
        <f t="shared" ca="1" si="25"/>
        <v>0.37865333287322434</v>
      </c>
      <c r="F226" s="8">
        <f t="shared" ca="1" si="25"/>
        <v>0.20501843593199123</v>
      </c>
      <c r="G226" s="8">
        <f t="shared" ca="1" si="25"/>
        <v>0.20463601497292697</v>
      </c>
      <c r="H226" s="8">
        <f t="shared" ca="1" si="25"/>
        <v>0.12388905578782977</v>
      </c>
      <c r="J226" s="8">
        <f t="shared" ca="1" si="12"/>
        <v>0.62191175938353371</v>
      </c>
    </row>
    <row r="227" spans="1:10" x14ac:dyDescent="0.25">
      <c r="A227">
        <v>34</v>
      </c>
      <c r="C227" t="str">
        <f ca="1">OFFSET('168p stat'!$A$1,A227*20,0)</f>
        <v>CUDA opt Const</v>
      </c>
      <c r="D227" s="8">
        <f t="shared" ref="D227:H227" ca="1" si="26">$D$192*SQRT(D172)/$E$192</f>
        <v>0.58622941420573815</v>
      </c>
      <c r="E227" s="8">
        <f t="shared" ca="1" si="26"/>
        <v>0.55348151229106146</v>
      </c>
      <c r="F227" s="8">
        <f t="shared" ca="1" si="26"/>
        <v>0.54327912021722313</v>
      </c>
      <c r="G227" s="8">
        <f t="shared" ca="1" si="26"/>
        <v>0.12864081902724345</v>
      </c>
      <c r="H227" s="8">
        <f t="shared" ca="1" si="26"/>
        <v>0</v>
      </c>
      <c r="J227" s="8">
        <f t="shared" ca="1" si="12"/>
        <v>0.98066680035168075</v>
      </c>
    </row>
    <row r="228" spans="1:10" x14ac:dyDescent="0.25">
      <c r="A228">
        <v>35</v>
      </c>
      <c r="C228" t="str">
        <f ca="1">OFFSET('168p stat'!$A$1,A228*20,0)</f>
        <v>CUDA opt ant Const</v>
      </c>
      <c r="D228" s="8">
        <f t="shared" ref="D228:H228" ca="1" si="27">$D$192*SQRT(D173)/$E$192</f>
        <v>0.26637431756323454</v>
      </c>
      <c r="E228" s="8">
        <f t="shared" ca="1" si="27"/>
        <v>0.24069209234306113</v>
      </c>
      <c r="F228" s="8">
        <f t="shared" ca="1" si="27"/>
        <v>0.24319248442334723</v>
      </c>
      <c r="G228" s="8">
        <f t="shared" ca="1" si="27"/>
        <v>8.1424731771127121E-2</v>
      </c>
      <c r="H228" s="8">
        <f t="shared" ca="1" si="27"/>
        <v>0</v>
      </c>
      <c r="J228" s="8">
        <f t="shared" ca="1" si="12"/>
        <v>0.44120350383667573</v>
      </c>
    </row>
    <row r="229" spans="1:10" x14ac:dyDescent="0.25">
      <c r="A229">
        <v>36</v>
      </c>
      <c r="C229" t="str">
        <f ca="1">OFFSET('168p stat'!$A$1,A229*20,0)</f>
        <v>CUDA opt ant par Const</v>
      </c>
      <c r="D229" s="8">
        <f t="shared" ref="D229:H229" ca="1" si="28">$D$192*SQRT(D174)/$E$192</f>
        <v>0.43148936938946164</v>
      </c>
      <c r="E229" s="8">
        <f t="shared" ca="1" si="28"/>
        <v>0.38107482856446967</v>
      </c>
      <c r="F229" s="8">
        <f t="shared" ca="1" si="28"/>
        <v>0.38241453466101422</v>
      </c>
      <c r="G229" s="8">
        <f t="shared" ca="1" si="28"/>
        <v>9.732460868660095E-2</v>
      </c>
      <c r="H229" s="8">
        <f t="shared" ca="1" si="28"/>
        <v>0</v>
      </c>
      <c r="J229" s="8">
        <f t="shared" ca="1" si="12"/>
        <v>0.69793556768340381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9.7801064836962853E-7</v>
      </c>
      <c r="E248" s="9">
        <f ca="1">POWER(SQRT(E139)/E85,2)</f>
        <v>1.0058524101930625E-6</v>
      </c>
      <c r="F248" s="9">
        <f ca="1">POWER(SQRT(F139)/F85,2)</f>
        <v>1.0174546837121254E-6</v>
      </c>
      <c r="G248" s="9">
        <f ca="1">POWER(SQRT(G139)/G85,2)</f>
        <v>1.0361306831695183E-6</v>
      </c>
      <c r="H248" s="9">
        <f ca="1">POWER(SQRT(H139)/H85,2)</f>
        <v>1.0508735436806726E-5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9.7790418107517059E-7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1.4505097164365161E-6</v>
      </c>
      <c r="E250" s="9">
        <f t="shared" ca="1" si="44"/>
        <v>1.3556116722746405E-6</v>
      </c>
      <c r="F250" s="9">
        <f t="shared" ca="1" si="44"/>
        <v>1.3920721340191725E-6</v>
      </c>
      <c r="G250" s="9">
        <f t="shared" ca="1" si="44"/>
        <v>1.4397847652306207E-6</v>
      </c>
      <c r="H250" s="9">
        <f t="shared" ca="1" si="44"/>
        <v>6.0890763512317297E-6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1.4151562127499242E-6</v>
      </c>
      <c r="E251" s="9">
        <f t="shared" ca="1" si="45"/>
        <v>1.4862099660519951E-6</v>
      </c>
      <c r="F251" s="9">
        <f t="shared" ca="1" si="45"/>
        <v>1.5435741313803252E-6</v>
      </c>
      <c r="G251" s="9">
        <f t="shared" ca="1" si="45"/>
        <v>1.717683305818519E-6</v>
      </c>
      <c r="H251" s="9">
        <f t="shared" ca="1" si="45"/>
        <v>3.267366507948712E-6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6.4454523724840143E-7</v>
      </c>
      <c r="E252" s="9">
        <f t="shared" ca="1" si="46"/>
        <v>4.9628556253808006E-7</v>
      </c>
      <c r="F252" s="9">
        <f t="shared" ca="1" si="46"/>
        <v>5.1884747151362908E-7</v>
      </c>
      <c r="G252" s="9">
        <f t="shared" ca="1" si="46"/>
        <v>5.3241599540862529E-7</v>
      </c>
      <c r="H252" s="9">
        <f t="shared" ca="1" si="46"/>
        <v>9.6110845924169501E-7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2.7387061394807328E-6</v>
      </c>
      <c r="E253" s="9">
        <f t="shared" ca="1" si="47"/>
        <v>2.583303007965318E-6</v>
      </c>
      <c r="F253" s="9">
        <f t="shared" ca="1" si="47"/>
        <v>2.681754260300302E-6</v>
      </c>
      <c r="G253" s="9">
        <f t="shared" ca="1" si="47"/>
        <v>2.7972529164854072E-6</v>
      </c>
      <c r="H253" s="9">
        <f t="shared" ca="1" si="47"/>
        <v>5.0980555246967782E-6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3.4366396605064089E-6</v>
      </c>
      <c r="E254" s="9">
        <f t="shared" ca="1" si="48"/>
        <v>3.5566486303548005E-6</v>
      </c>
      <c r="F254" s="9">
        <f t="shared" ca="1" si="48"/>
        <v>1.871699174993796E-6</v>
      </c>
      <c r="G254" s="9">
        <f t="shared" ca="1" si="48"/>
        <v>1.893964516689422E-6</v>
      </c>
      <c r="H254" s="9">
        <f t="shared" ca="1" si="48"/>
        <v>5.3659141398424771E-6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4.4928715220804711E-6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1.573804490759363E-6</v>
      </c>
      <c r="E256" s="9">
        <f t="shared" ca="1" si="50"/>
        <v>1.5387483362456842E-6</v>
      </c>
      <c r="F256" s="9">
        <f t="shared" ca="1" si="50"/>
        <v>1.1140461307372557E-6</v>
      </c>
      <c r="G256" s="9">
        <f t="shared" ca="1" si="50"/>
        <v>1.1177901256248911E-6</v>
      </c>
      <c r="H256" s="9">
        <f t="shared" ca="1" si="50"/>
        <v>1.5102695860630827E-7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2.1011707541815263E-5</v>
      </c>
      <c r="E257" s="9">
        <f t="shared" ca="1" si="51"/>
        <v>2.1186214329290891E-5</v>
      </c>
      <c r="F257" s="9">
        <f t="shared" ca="1" si="51"/>
        <v>2.1237963595955503E-5</v>
      </c>
      <c r="G257" s="9">
        <f t="shared" ca="1" si="51"/>
        <v>2.1424051297937002E-5</v>
      </c>
      <c r="H257" s="9">
        <f t="shared" ca="1" si="51"/>
        <v>2.0415257140111789E-6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9.6314217630471125E-7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1.4514003661616396E-6</v>
      </c>
      <c r="E259" s="9">
        <f t="shared" ca="1" si="53"/>
        <v>1.4863105352769775E-6</v>
      </c>
      <c r="F259" s="9">
        <f t="shared" ca="1" si="53"/>
        <v>1.5335221864430355E-6</v>
      </c>
      <c r="G259" s="9">
        <f t="shared" ca="1" si="53"/>
        <v>1.2566666901346317E-7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7.2906093329111515E-7</v>
      </c>
      <c r="E260" s="9">
        <f t="shared" ca="1" si="54"/>
        <v>7.213607848983563E-7</v>
      </c>
      <c r="F260" s="9">
        <f t="shared" ca="1" si="54"/>
        <v>7.4775662153057418E-7</v>
      </c>
      <c r="G260" s="9">
        <f t="shared" ca="1" si="54"/>
        <v>1.5069931685667954E-7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3.7546728824152559E-7</v>
      </c>
      <c r="E261" s="9">
        <f t="shared" ca="1" si="55"/>
        <v>3.146651002117366E-7</v>
      </c>
      <c r="F261" s="9">
        <f t="shared" ca="1" si="55"/>
        <v>3.0270918276436479E-7</v>
      </c>
      <c r="G261" s="9">
        <f t="shared" ca="1" si="55"/>
        <v>3.8050899093292717E-7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4.9442110873213007E-7</v>
      </c>
      <c r="E262" s="9">
        <f t="shared" ca="1" si="56"/>
        <v>3.8091776949302009E-7</v>
      </c>
      <c r="F262" s="9">
        <f t="shared" ca="1" si="56"/>
        <v>3.7002071500384619E-7</v>
      </c>
      <c r="G262" s="9">
        <f t="shared" ca="1" si="56"/>
        <v>3.8757716558028075E-7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8.1285431310584371E-7</v>
      </c>
      <c r="E263" s="9">
        <f t="shared" ca="1" si="57"/>
        <v>5.7529276313300919E-7</v>
      </c>
      <c r="F263" s="9">
        <f t="shared" ca="1" si="57"/>
        <v>5.6891877957505681E-7</v>
      </c>
      <c r="G263" s="9">
        <f t="shared" ca="1" si="57"/>
        <v>6.1754469274131914E-7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CUDA opt_one_GPU</v>
      </c>
      <c r="D264" s="9">
        <f t="shared" ref="D264:H264" ca="1" si="58">POWER(SQRT(D155)/D101,2)</f>
        <v>7.6889809520987572E-3</v>
      </c>
      <c r="E264" s="9">
        <f t="shared" ca="1" si="58"/>
        <v>7.7127304743985891E-3</v>
      </c>
      <c r="F264" s="9" t="e">
        <f t="shared" ca="1" si="58"/>
        <v>#DIV/0!</v>
      </c>
      <c r="G264" s="9" t="e">
        <f t="shared" ca="1" si="58"/>
        <v>#DIV/0!</v>
      </c>
      <c r="H264" s="9" t="e">
        <f t="shared" ca="1" si="58"/>
        <v>#DIV/0!</v>
      </c>
    </row>
    <row r="265" spans="1:8" x14ac:dyDescent="0.25">
      <c r="A265">
        <v>18</v>
      </c>
      <c r="C265" t="str">
        <f ca="1">OFFSET('168p stat'!$A$1,A265*20,0)</f>
        <v>CUDA opt_one_GPU ant</v>
      </c>
      <c r="D265" s="9">
        <f t="shared" ref="D265:H265" ca="1" si="59">POWER(SQRT(D156)/D102,2)</f>
        <v>3.6266899915843304E-7</v>
      </c>
      <c r="E265" s="9">
        <f t="shared" ca="1" si="59"/>
        <v>3.5959745806023861E-7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CUDA opt_one_GPU ant local</v>
      </c>
      <c r="D266" s="9">
        <f t="shared" ref="D266:H266" ca="1" si="60">POWER(SQRT(D157)/D103,2)</f>
        <v>9.6007317999938382E-7</v>
      </c>
      <c r="E266" s="9">
        <f t="shared" ca="1" si="60"/>
        <v>9.8581546006616483E-7</v>
      </c>
      <c r="F266" s="9" t="e">
        <f t="shared" ca="1" si="60"/>
        <v>#DIV/0!</v>
      </c>
      <c r="G266" s="9" t="e">
        <f t="shared" ca="1" si="60"/>
        <v>#DIV/0!</v>
      </c>
      <c r="H266" s="9" t="e">
        <f t="shared" ca="1" si="60"/>
        <v>#DIV/0!</v>
      </c>
    </row>
    <row r="267" spans="1:8" x14ac:dyDescent="0.25">
      <c r="A267">
        <v>20</v>
      </c>
      <c r="C267" t="str">
        <f ca="1">OFFSET('168p stat'!$A$1,A267*20,0)</f>
        <v>non CUDA Time</v>
      </c>
      <c r="D267" s="9">
        <f t="shared" ref="D267:H267" ca="1" si="61">POWER(SQRT(D158)/D104,2)</f>
        <v>1.4758063705827066E-7</v>
      </c>
      <c r="E267" s="9">
        <f t="shared" ca="1" si="61"/>
        <v>1.4654751296358256E-7</v>
      </c>
      <c r="F267" s="9">
        <f t="shared" ca="1" si="61"/>
        <v>1.4651654954521337E-7</v>
      </c>
      <c r="G267" s="9">
        <f t="shared" ca="1" si="61"/>
        <v>1.4665389922944319E-7</v>
      </c>
      <c r="H267" s="9">
        <f t="shared" ca="1" si="61"/>
        <v>8.5018625985337283E-7</v>
      </c>
    </row>
    <row r="268" spans="1:8" x14ac:dyDescent="0.25">
      <c r="A268">
        <v>21</v>
      </c>
      <c r="C268" t="str">
        <f ca="1">OFFSET('168p stat'!$A$1,A268*20,0)</f>
        <v>non CUDA</v>
      </c>
      <c r="D268" s="9">
        <f t="shared" ref="D268:H268" ca="1" si="62">POWER(SQRT(D159)/D105,2)</f>
        <v>1.8424118552708523E-7</v>
      </c>
      <c r="E268" s="9" t="e">
        <f t="shared" ca="1" si="62"/>
        <v>#DIV/0!</v>
      </c>
      <c r="F268" s="9" t="e">
        <f t="shared" ca="1" si="62"/>
        <v>#DIV/0!</v>
      </c>
      <c r="G268" s="9" t="e">
        <f t="shared" ca="1" si="62"/>
        <v>#DIV/0!</v>
      </c>
      <c r="H268" s="9" t="e">
        <f t="shared" ca="1" si="62"/>
        <v>#DIV/0!</v>
      </c>
    </row>
    <row r="269" spans="1:8" x14ac:dyDescent="0.25">
      <c r="A269">
        <v>22</v>
      </c>
      <c r="C269" t="str">
        <f ca="1">OFFSET('168p stat'!$A$1,A269*20,0)</f>
        <v>non CUDA non hash</v>
      </c>
      <c r="D269" s="9">
        <f t="shared" ref="D269:H269" ca="1" si="63">POWER(SQRT(D160)/D106,2)</f>
        <v>1.979252875658943E-7</v>
      </c>
      <c r="E269" s="9">
        <f t="shared" ca="1" si="63"/>
        <v>1.9751872650409482E-7</v>
      </c>
      <c r="F269" s="9">
        <f t="shared" ca="1" si="63"/>
        <v>1.9744157078862127E-7</v>
      </c>
      <c r="G269" s="9">
        <f t="shared" ca="1" si="63"/>
        <v>1.9788631276117578E-7</v>
      </c>
      <c r="H269" s="9">
        <f t="shared" ca="1" si="63"/>
        <v>3.180629901379908E-7</v>
      </c>
    </row>
    <row r="270" spans="1:8" x14ac:dyDescent="0.25">
      <c r="A270">
        <v>23</v>
      </c>
      <c r="C270" t="str">
        <f ca="1">OFFSET('168p stat'!$A$1,A270*20,0)</f>
        <v>Classic ACO</v>
      </c>
      <c r="D270" s="9">
        <f t="shared" ref="D270:H270" ca="1" si="64">POWER(SQRT(D161)/D107,2)</f>
        <v>3.0165448894619882E-6</v>
      </c>
      <c r="E270" s="9">
        <f t="shared" ca="1" si="64"/>
        <v>3.6295259411698256E-6</v>
      </c>
      <c r="F270" s="9">
        <f t="shared" ca="1" si="64"/>
        <v>3.6406085445937324E-6</v>
      </c>
      <c r="G270" s="9">
        <f t="shared" ca="1" si="64"/>
        <v>3.6487998889609815E-6</v>
      </c>
      <c r="H270" s="9">
        <f t="shared" ca="1" si="64"/>
        <v>3.022048655473126E-5</v>
      </c>
    </row>
    <row r="271" spans="1:8" x14ac:dyDescent="0.25">
      <c r="A271">
        <v>24</v>
      </c>
      <c r="C271" t="str">
        <f ca="1">OFFSET('168p stat'!$A$1,A271*20,0)</f>
        <v>Classic ACO non hash</v>
      </c>
      <c r="D271" s="9">
        <f t="shared" ref="D271:H271" ca="1" si="65">POWER(SQRT(D162)/D108,2)</f>
        <v>4.1640225843557581E-6</v>
      </c>
      <c r="E271" s="9">
        <f t="shared" ca="1" si="65"/>
        <v>4.1625740567867273E-6</v>
      </c>
      <c r="F271" s="9">
        <f t="shared" ca="1" si="65"/>
        <v>4.1668136257470291E-6</v>
      </c>
      <c r="G271" s="9">
        <f t="shared" ca="1" si="65"/>
        <v>4.1779340904418311E-6</v>
      </c>
      <c r="H271" s="9">
        <f t="shared" ca="1" si="65"/>
        <v>4.3044099010621011E-6</v>
      </c>
    </row>
    <row r="272" spans="1:8" x14ac:dyDescent="0.25">
      <c r="A272">
        <v>25</v>
      </c>
      <c r="C272" t="str">
        <f ca="1">OFFSET('168p stat'!$A$1,A272*20,0)</f>
        <v>omp</v>
      </c>
      <c r="D272" s="9">
        <f t="shared" ref="D272:H272" ca="1" si="66">POWER(SQRT(D163)/D109,2)</f>
        <v>3.6317695535809368E-7</v>
      </c>
      <c r="E272" s="9">
        <f t="shared" ca="1" si="66"/>
        <v>3.6165921546141075E-7</v>
      </c>
      <c r="F272" s="9">
        <f t="shared" ca="1" si="66"/>
        <v>3.6141578186447983E-7</v>
      </c>
      <c r="G272" s="9">
        <f t="shared" ca="1" si="66"/>
        <v>3.6069766585239524E-7</v>
      </c>
      <c r="H272" s="9">
        <f t="shared" ca="1" si="66"/>
        <v>7.1111899780811882E-7</v>
      </c>
    </row>
    <row r="273" spans="1:8" x14ac:dyDescent="0.25">
      <c r="A273">
        <v>26</v>
      </c>
      <c r="C273" t="str">
        <f ca="1">OFFSET('168p stat'!$A$1,A273*20,0)</f>
        <v>omp non hash</v>
      </c>
      <c r="D273" s="9">
        <f t="shared" ref="D273:H273" ca="1" si="67">POWER(SQRT(D164)/D110,2)</f>
        <v>1.5696657688683733E-7</v>
      </c>
      <c r="E273" s="9">
        <f t="shared" ca="1" si="67"/>
        <v>1.5700234115835364E-7</v>
      </c>
      <c r="F273" s="9">
        <f t="shared" ca="1" si="67"/>
        <v>1.5705572851861447E-7</v>
      </c>
      <c r="G273" s="9">
        <f t="shared" ca="1" si="67"/>
        <v>1.5704960495378664E-7</v>
      </c>
      <c r="H273" s="9">
        <f t="shared" ca="1" si="67"/>
        <v>4.7416702761072397E-7</v>
      </c>
    </row>
    <row r="274" spans="1:8" x14ac:dyDescent="0.25">
      <c r="A274">
        <v>27</v>
      </c>
      <c r="C274" t="str">
        <f ca="1">OFFSET('168p stat'!$A$1,A274*20,0)</f>
        <v>non CUDA transp Time</v>
      </c>
      <c r="D274" s="9">
        <f t="shared" ref="D274:H274" ca="1" si="68">POWER(SQRT(D165)/D111,2)</f>
        <v>2.9765293815254781E-7</v>
      </c>
      <c r="E274" s="9">
        <f t="shared" ca="1" si="68"/>
        <v>2.9353185022352379E-7</v>
      </c>
      <c r="F274" s="9">
        <f t="shared" ca="1" si="68"/>
        <v>2.9332497396846727E-7</v>
      </c>
      <c r="G274" s="9">
        <f t="shared" ca="1" si="68"/>
        <v>2.9344903852910763E-7</v>
      </c>
      <c r="H274" s="9">
        <f t="shared" ca="1" si="68"/>
        <v>2.7734083699976499E-7</v>
      </c>
    </row>
    <row r="275" spans="1:8" x14ac:dyDescent="0.25">
      <c r="A275">
        <v>28</v>
      </c>
      <c r="C275" t="str">
        <f ca="1">OFFSET('168p stat'!$A$1,A275*20,0)</f>
        <v>non CUDA transp</v>
      </c>
      <c r="D275" s="9">
        <f t="shared" ref="D275:H275" ca="1" si="69">POWER(SQRT(D166)/D112,2)</f>
        <v>4.1848204608131467E-7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 non hash</v>
      </c>
      <c r="D276" s="9">
        <f t="shared" ref="D276:H276" ca="1" si="70">POWER(SQRT(D167)/D113,2)</f>
        <v>2.4383938276110413E-7</v>
      </c>
      <c r="E276" s="9">
        <f t="shared" ca="1" si="70"/>
        <v>2.4421738521840849E-7</v>
      </c>
      <c r="F276" s="9">
        <f t="shared" ca="1" si="70"/>
        <v>2.4435062625099257E-7</v>
      </c>
      <c r="G276" s="9">
        <f t="shared" ca="1" si="70"/>
        <v>2.4533681301184393E-7</v>
      </c>
      <c r="H276" s="9">
        <f t="shared" ca="1" si="70"/>
        <v>1.8713513823286324E-7</v>
      </c>
    </row>
    <row r="277" spans="1:8" x14ac:dyDescent="0.25">
      <c r="A277">
        <v>30</v>
      </c>
      <c r="C277" t="str">
        <f ca="1">OFFSET('168p stat'!$A$1,A277*20,0)</f>
        <v>CUDA Const</v>
      </c>
      <c r="D277" s="9">
        <f t="shared" ref="D277:H277" ca="1" si="71">POWER(SQRT(D168)/D114,2)</f>
        <v>1.0689822842906763E-6</v>
      </c>
      <c r="E277" s="9">
        <f t="shared" ca="1" si="71"/>
        <v>1.0967426677558965E-6</v>
      </c>
      <c r="F277" s="9">
        <f t="shared" ca="1" si="71"/>
        <v>1.1435241010081476E-6</v>
      </c>
      <c r="G277" s="9">
        <f t="shared" ca="1" si="71"/>
        <v>1.1726865607536588E-6</v>
      </c>
      <c r="H277" s="9">
        <f t="shared" ca="1" si="71"/>
        <v>1.2704674877292126E-5</v>
      </c>
    </row>
    <row r="278" spans="1:8" x14ac:dyDescent="0.25">
      <c r="A278">
        <v>31</v>
      </c>
      <c r="C278" t="str">
        <f ca="1">OFFSET('168p stat'!$A$1,A278*20,0)</f>
        <v>CUDA ant Const</v>
      </c>
      <c r="D278" s="9">
        <f t="shared" ref="D278:H278" ca="1" si="72">POWER(SQRT(D169)/D115,2)</f>
        <v>4.9887517897503322E-6</v>
      </c>
      <c r="E278" s="9">
        <f t="shared" ca="1" si="72"/>
        <v>5.1457296924111306E-6</v>
      </c>
      <c r="F278" s="9">
        <f t="shared" ca="1" si="72"/>
        <v>1.9809712098833675E-6</v>
      </c>
      <c r="G278" s="9">
        <f t="shared" ca="1" si="72"/>
        <v>2.0215878797621437E-6</v>
      </c>
      <c r="H278" s="9">
        <f t="shared" ca="1" si="72"/>
        <v>4.011359513119957E-6</v>
      </c>
    </row>
    <row r="279" spans="1:8" x14ac:dyDescent="0.25">
      <c r="A279">
        <v>32</v>
      </c>
      <c r="C279" t="str">
        <f ca="1">OFFSET('168p stat'!$A$1,A279*20,0)</f>
        <v>CUDA ant par Const</v>
      </c>
      <c r="D279" s="9">
        <f t="shared" ref="D279:H279" ca="1" si="73">POWER(SQRT(D170)/D116,2)</f>
        <v>3.1050662838792167E-6</v>
      </c>
      <c r="E279" s="9">
        <f t="shared" ca="1" si="73"/>
        <v>2.7412978050398392E-6</v>
      </c>
      <c r="F279" s="9">
        <f t="shared" ca="1" si="73"/>
        <v>3.1589429595198381E-6</v>
      </c>
      <c r="G279" s="9">
        <f t="shared" ca="1" si="73"/>
        <v>3.329227890041868E-6</v>
      </c>
      <c r="H279" s="9">
        <f t="shared" ca="1" si="73"/>
        <v>1.525701808170572E-5</v>
      </c>
    </row>
    <row r="280" spans="1:8" x14ac:dyDescent="0.25">
      <c r="A280">
        <v>33</v>
      </c>
      <c r="C280" t="str">
        <f ca="1">OFFSET('168p stat'!$A$1,A280*20,0)</f>
        <v>CUDA ant add CPU Const</v>
      </c>
      <c r="D280" s="9">
        <f t="shared" ref="D280:H280" ca="1" si="74">POWER(SQRT(D171)/D117,2)</f>
        <v>1.1880389514223283E-6</v>
      </c>
      <c r="E280" s="9">
        <f t="shared" ca="1" si="74"/>
        <v>1.2148342959317424E-6</v>
      </c>
      <c r="F280" s="9">
        <f t="shared" ca="1" si="74"/>
        <v>5.8031024342593165E-7</v>
      </c>
      <c r="G280" s="9">
        <f t="shared" ca="1" si="74"/>
        <v>5.8914881423273145E-7</v>
      </c>
      <c r="H280" s="9">
        <f t="shared" ca="1" si="74"/>
        <v>1.0972341624659303E-6</v>
      </c>
    </row>
    <row r="281" spans="1:8" x14ac:dyDescent="0.25">
      <c r="A281">
        <v>34</v>
      </c>
      <c r="C281" t="str">
        <f ca="1">OFFSET('168p stat'!$A$1,A281*20,0)</f>
        <v>CUDA opt Const</v>
      </c>
      <c r="D281" s="9">
        <f t="shared" ref="D281:H281" ca="1" si="75">POWER(SQRT(D172)/D118,2)</f>
        <v>1.2173690377313962E-6</v>
      </c>
      <c r="E281" s="9">
        <f t="shared" ca="1" si="75"/>
        <v>1.1051917497888493E-6</v>
      </c>
      <c r="F281" s="9">
        <f t="shared" ca="1" si="75"/>
        <v>1.106235848098394E-6</v>
      </c>
      <c r="G281" s="9">
        <f t="shared" ca="1" si="75"/>
        <v>1.2320992672150997E-7</v>
      </c>
      <c r="H281" s="9" t="e">
        <f t="shared" ca="1" si="75"/>
        <v>#DIV/0!</v>
      </c>
    </row>
    <row r="282" spans="1:8" x14ac:dyDescent="0.25">
      <c r="A282">
        <v>35</v>
      </c>
      <c r="C282" t="str">
        <f ca="1">OFFSET('168p stat'!$A$1,A282*20,0)</f>
        <v>CUDA opt ant Const</v>
      </c>
      <c r="D282" s="9">
        <f t="shared" ref="D282:H282" ca="1" si="76">POWER(SQRT(D173)/D119,2)</f>
        <v>4.1858140525158826E-7</v>
      </c>
      <c r="E282" s="9">
        <f t="shared" ca="1" si="76"/>
        <v>3.4987903212143577E-7</v>
      </c>
      <c r="F282" s="9">
        <f t="shared" ca="1" si="76"/>
        <v>3.7528694453683513E-7</v>
      </c>
      <c r="G282" s="9">
        <f t="shared" ca="1" si="76"/>
        <v>4.3841093254595362E-7</v>
      </c>
      <c r="H282" s="9" t="e">
        <f t="shared" ca="1" si="76"/>
        <v>#DIV/0!</v>
      </c>
    </row>
    <row r="283" spans="1:8" x14ac:dyDescent="0.25">
      <c r="A283">
        <v>36</v>
      </c>
      <c r="C283" t="str">
        <f ca="1">OFFSET('168p stat'!$A$1,A283*20,0)</f>
        <v>CUDA opt ant par Const</v>
      </c>
      <c r="D283" s="9">
        <f t="shared" ref="D283:H283" ca="1" si="77">POWER(SQRT(D174)/D120,2)</f>
        <v>3.3101173811658081E-6</v>
      </c>
      <c r="E283" s="9">
        <f t="shared" ca="1" si="77"/>
        <v>2.6907126845916311E-6</v>
      </c>
      <c r="F283" s="9">
        <f t="shared" ca="1" si="77"/>
        <v>2.953255568742285E-6</v>
      </c>
      <c r="G283" s="9">
        <f t="shared" ca="1" si="77"/>
        <v>6.2441081128833165E-7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174" workbookViewId="0">
      <selection activeCell="A174" sqref="A1:A1048576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242.77608900000001</v>
      </c>
      <c r="I2">
        <v>1.4445E-2</v>
      </c>
      <c r="J2" t="s">
        <v>3</v>
      </c>
      <c r="K2">
        <v>241.001385</v>
      </c>
      <c r="L2">
        <v>1.4425E-2</v>
      </c>
      <c r="M2" t="s">
        <v>4</v>
      </c>
      <c r="N2">
        <v>24.732797000000001</v>
      </c>
      <c r="O2">
        <v>3.225E-3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485.57984099999999</v>
      </c>
      <c r="I3">
        <v>5.7111000000000002E-2</v>
      </c>
      <c r="J3" t="s">
        <v>3</v>
      </c>
      <c r="K3">
        <v>482.034539</v>
      </c>
      <c r="L3">
        <v>5.6936E-2</v>
      </c>
      <c r="M3" t="s">
        <v>4</v>
      </c>
      <c r="N3">
        <v>49.496999000000002</v>
      </c>
      <c r="O3">
        <v>1.1223E-2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728.37517300000002</v>
      </c>
      <c r="I4">
        <v>0.114818</v>
      </c>
      <c r="J4" t="s">
        <v>3</v>
      </c>
      <c r="K4">
        <v>723.06040199999995</v>
      </c>
      <c r="L4">
        <v>0.11457199999999999</v>
      </c>
      <c r="M4" t="s">
        <v>4</v>
      </c>
      <c r="N4">
        <v>74.261207999999996</v>
      </c>
      <c r="O4">
        <v>2.4605999999999999E-2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971.16073600000004</v>
      </c>
      <c r="I5">
        <v>0.19321099999999999</v>
      </c>
      <c r="J5" t="s">
        <v>3</v>
      </c>
      <c r="K5">
        <v>964.07656699999995</v>
      </c>
      <c r="L5">
        <v>0.19239400000000001</v>
      </c>
      <c r="M5" t="s">
        <v>4</v>
      </c>
      <c r="N5">
        <v>99.026712000000003</v>
      </c>
      <c r="O5">
        <v>4.2493999999999997E-2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1213.944551</v>
      </c>
      <c r="I6">
        <v>0.28660200000000002</v>
      </c>
      <c r="J6" t="s">
        <v>3</v>
      </c>
      <c r="K6">
        <v>1205.091165</v>
      </c>
      <c r="L6">
        <v>0.28577000000000002</v>
      </c>
      <c r="M6" t="s">
        <v>4</v>
      </c>
      <c r="N6">
        <v>123.79407500000001</v>
      </c>
      <c r="O6">
        <v>6.2546000000000004E-2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1456.7312159999999</v>
      </c>
      <c r="I7">
        <v>0.41953299999999999</v>
      </c>
      <c r="J7" t="s">
        <v>3</v>
      </c>
      <c r="K7">
        <v>1446.1081810000001</v>
      </c>
      <c r="L7">
        <v>0.41880499999999998</v>
      </c>
      <c r="M7" t="s">
        <v>4</v>
      </c>
      <c r="N7">
        <v>148.562241</v>
      </c>
      <c r="O7">
        <v>9.1224E-2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1699.5318239999999</v>
      </c>
      <c r="I8">
        <v>0.56261799999999995</v>
      </c>
      <c r="J8" t="s">
        <v>3</v>
      </c>
      <c r="K8">
        <v>1687.1386600000001</v>
      </c>
      <c r="L8">
        <v>0.56120899999999996</v>
      </c>
      <c r="M8" t="s">
        <v>4</v>
      </c>
      <c r="N8">
        <v>173.32985300000001</v>
      </c>
      <c r="O8">
        <v>0.12406300000000001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1942.324695</v>
      </c>
      <c r="I9">
        <v>0.69777100000000003</v>
      </c>
      <c r="J9" t="s">
        <v>3</v>
      </c>
      <c r="K9">
        <v>1928.161873</v>
      </c>
      <c r="L9">
        <v>0.695766</v>
      </c>
      <c r="M9" t="s">
        <v>4</v>
      </c>
      <c r="N9">
        <v>198.09473500000001</v>
      </c>
      <c r="O9">
        <v>0.159169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2185.1281789999998</v>
      </c>
      <c r="I10">
        <v>0.84569499999999997</v>
      </c>
      <c r="J10" t="s">
        <v>3</v>
      </c>
      <c r="K10">
        <v>2169.1960159999999</v>
      </c>
      <c r="L10">
        <v>0.84502699999999997</v>
      </c>
      <c r="M10" t="s">
        <v>4</v>
      </c>
      <c r="N10">
        <v>222.863584</v>
      </c>
      <c r="O10">
        <v>0.204151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2427.9364059999998</v>
      </c>
      <c r="I11">
        <v>1.023379</v>
      </c>
      <c r="J11" t="s">
        <v>3</v>
      </c>
      <c r="K11">
        <v>2410.2353320000002</v>
      </c>
      <c r="L11">
        <v>1.0231429999999999</v>
      </c>
      <c r="M11" t="s">
        <v>4</v>
      </c>
      <c r="N11">
        <v>247.631832</v>
      </c>
      <c r="O11">
        <v>0.25229099999999999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2670.7333060000001</v>
      </c>
      <c r="I12">
        <v>1.221147</v>
      </c>
      <c r="J12" t="s">
        <v>3</v>
      </c>
      <c r="K12">
        <v>2651.2633500000002</v>
      </c>
      <c r="L12">
        <v>1.2230730000000001</v>
      </c>
      <c r="M12" t="s">
        <v>4</v>
      </c>
      <c r="N12">
        <v>272.40257100000002</v>
      </c>
      <c r="O12">
        <v>0.30480600000000002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2913.52666</v>
      </c>
      <c r="I13">
        <v>1.4309959999999999</v>
      </c>
      <c r="J13" t="s">
        <v>3</v>
      </c>
      <c r="K13">
        <v>2892.2881149999998</v>
      </c>
      <c r="L13">
        <v>1.433983</v>
      </c>
      <c r="M13" t="s">
        <v>4</v>
      </c>
      <c r="N13">
        <v>297.17144200000001</v>
      </c>
      <c r="O13">
        <v>0.36388199999999998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3156.3285249999999</v>
      </c>
      <c r="I14">
        <v>1.6026039999999999</v>
      </c>
      <c r="J14" t="s">
        <v>3</v>
      </c>
      <c r="K14">
        <v>3133.3208840000002</v>
      </c>
      <c r="L14">
        <v>1.6081559999999999</v>
      </c>
      <c r="M14" t="s">
        <v>4</v>
      </c>
      <c r="N14">
        <v>321.93899499999998</v>
      </c>
      <c r="O14">
        <v>0.42480499999999999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3399.1043260000001</v>
      </c>
      <c r="I15">
        <v>1.7922959999999999</v>
      </c>
      <c r="J15" t="s">
        <v>3</v>
      </c>
      <c r="K15">
        <v>3374.3280319999999</v>
      </c>
      <c r="L15">
        <v>1.799272</v>
      </c>
      <c r="M15" t="s">
        <v>4</v>
      </c>
      <c r="N15">
        <v>346.69931000000003</v>
      </c>
      <c r="O15">
        <v>0.49876300000000001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3641.8981739999999</v>
      </c>
      <c r="I16">
        <v>2.0228269999999999</v>
      </c>
      <c r="J16" t="s">
        <v>3</v>
      </c>
      <c r="K16">
        <v>3615.3528999999999</v>
      </c>
      <c r="L16">
        <v>2.0323980000000001</v>
      </c>
      <c r="M16" t="s">
        <v>4</v>
      </c>
      <c r="N16">
        <v>371.463818</v>
      </c>
      <c r="O16">
        <v>0.57393000000000005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3884.6822950000001</v>
      </c>
      <c r="I17">
        <v>2.2493789999999998</v>
      </c>
      <c r="J17" t="s">
        <v>3</v>
      </c>
      <c r="K17">
        <v>3856.3684130000001</v>
      </c>
      <c r="L17">
        <v>2.2600090000000002</v>
      </c>
      <c r="M17" t="s">
        <v>4</v>
      </c>
      <c r="N17">
        <v>396.22700900000001</v>
      </c>
      <c r="O17">
        <v>0.65289299999999995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4127.4713769999998</v>
      </c>
      <c r="I18">
        <v>2.4984060000000001</v>
      </c>
      <c r="J18" t="s">
        <v>3</v>
      </c>
      <c r="K18">
        <v>4097.3888619999998</v>
      </c>
      <c r="L18">
        <v>2.5100880000000001</v>
      </c>
      <c r="M18" t="s">
        <v>4</v>
      </c>
      <c r="N18">
        <v>420.99063699999999</v>
      </c>
      <c r="O18">
        <v>0.73978999999999995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4370.2589550000002</v>
      </c>
      <c r="I19">
        <v>2.6766860000000001</v>
      </c>
      <c r="J19" t="s">
        <v>3</v>
      </c>
      <c r="K19">
        <v>4338.4078609999997</v>
      </c>
      <c r="L19">
        <v>2.6885050000000001</v>
      </c>
      <c r="M19" t="s">
        <v>4</v>
      </c>
      <c r="N19">
        <v>445.75843900000001</v>
      </c>
      <c r="O19">
        <v>0.81867699999999999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4613.0482419999998</v>
      </c>
      <c r="I20">
        <v>2.8856920000000001</v>
      </c>
      <c r="J20" t="s">
        <v>3</v>
      </c>
      <c r="K20">
        <v>4579.4281250000004</v>
      </c>
      <c r="L20">
        <v>2.898037</v>
      </c>
      <c r="M20" t="s">
        <v>4</v>
      </c>
      <c r="N20">
        <v>470.519609</v>
      </c>
      <c r="O20">
        <v>0.91332599999999997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4855.832324</v>
      </c>
      <c r="I21">
        <v>3.1602199999999998</v>
      </c>
      <c r="J21" t="s">
        <v>3</v>
      </c>
      <c r="K21">
        <v>4820.443096</v>
      </c>
      <c r="L21">
        <v>3.1738749999999998</v>
      </c>
      <c r="M21" t="s">
        <v>4</v>
      </c>
      <c r="N21">
        <v>495.28202499999998</v>
      </c>
      <c r="O21">
        <v>1.012985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239.59397300000001</v>
      </c>
      <c r="I42">
        <v>2.2776000000000001E-2</v>
      </c>
      <c r="J42" t="s">
        <v>3</v>
      </c>
      <c r="K42">
        <v>237.80759800000001</v>
      </c>
      <c r="L42">
        <v>2.3344E-2</v>
      </c>
      <c r="M42" t="s">
        <v>4</v>
      </c>
      <c r="N42">
        <v>24.785359</v>
      </c>
      <c r="O42">
        <v>2.5560000000000001E-3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479.15554400000002</v>
      </c>
      <c r="I43">
        <v>7.7031000000000002E-2</v>
      </c>
      <c r="J43" t="s">
        <v>3</v>
      </c>
      <c r="K43">
        <v>475.59178400000002</v>
      </c>
      <c r="L43">
        <v>7.8908000000000006E-2</v>
      </c>
      <c r="M43" t="s">
        <v>4</v>
      </c>
      <c r="N43">
        <v>49.56908</v>
      </c>
      <c r="O43">
        <v>8.3599999999999994E-3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718.73067400000002</v>
      </c>
      <c r="I44">
        <v>0.15437799999999999</v>
      </c>
      <c r="J44" t="s">
        <v>3</v>
      </c>
      <c r="K44">
        <v>713.39082399999995</v>
      </c>
      <c r="L44">
        <v>0.159084</v>
      </c>
      <c r="M44" t="s">
        <v>4</v>
      </c>
      <c r="N44">
        <v>74.354213999999999</v>
      </c>
      <c r="O44">
        <v>1.9290000000000002E-2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958.30022299999996</v>
      </c>
      <c r="I45">
        <v>0.250054</v>
      </c>
      <c r="J45" t="s">
        <v>3</v>
      </c>
      <c r="K45">
        <v>951.18343600000003</v>
      </c>
      <c r="L45">
        <v>0.258969</v>
      </c>
      <c r="M45" t="s">
        <v>4</v>
      </c>
      <c r="N45">
        <v>99.139600000000002</v>
      </c>
      <c r="O45">
        <v>3.3550999999999997E-2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1197.8749270000001</v>
      </c>
      <c r="I46">
        <v>0.40699200000000002</v>
      </c>
      <c r="J46" t="s">
        <v>3</v>
      </c>
      <c r="K46">
        <v>1188.980896</v>
      </c>
      <c r="L46">
        <v>0.42048000000000002</v>
      </c>
      <c r="M46" t="s">
        <v>4</v>
      </c>
      <c r="N46">
        <v>123.930486</v>
      </c>
      <c r="O46">
        <v>5.2562999999999999E-2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1437.4600929999999</v>
      </c>
      <c r="I47">
        <v>0.59211800000000003</v>
      </c>
      <c r="J47" t="s">
        <v>3</v>
      </c>
      <c r="K47">
        <v>1426.788992</v>
      </c>
      <c r="L47">
        <v>0.61038999999999999</v>
      </c>
      <c r="M47" t="s">
        <v>4</v>
      </c>
      <c r="N47">
        <v>148.71831399999999</v>
      </c>
      <c r="O47">
        <v>7.5225E-2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1677.036797</v>
      </c>
      <c r="I48">
        <v>0.79611799999999999</v>
      </c>
      <c r="J48" t="s">
        <v>3</v>
      </c>
      <c r="K48">
        <v>1664.588301</v>
      </c>
      <c r="L48">
        <v>0.82229799999999997</v>
      </c>
      <c r="M48" t="s">
        <v>4</v>
      </c>
      <c r="N48">
        <v>173.50498400000001</v>
      </c>
      <c r="O48">
        <v>0.10237400000000001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1916.6268970000001</v>
      </c>
      <c r="I49">
        <v>1.0335909999999999</v>
      </c>
      <c r="J49" t="s">
        <v>3</v>
      </c>
      <c r="K49">
        <v>1902.401492</v>
      </c>
      <c r="L49">
        <v>1.0681240000000001</v>
      </c>
      <c r="M49" t="s">
        <v>4</v>
      </c>
      <c r="N49">
        <v>198.294217</v>
      </c>
      <c r="O49">
        <v>0.13261800000000001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2156.2044919999998</v>
      </c>
      <c r="I50">
        <v>1.3133840000000001</v>
      </c>
      <c r="J50" t="s">
        <v>3</v>
      </c>
      <c r="K50">
        <v>2140.201611</v>
      </c>
      <c r="L50">
        <v>1.3550949999999999</v>
      </c>
      <c r="M50" t="s">
        <v>4</v>
      </c>
      <c r="N50">
        <v>223.08304699999999</v>
      </c>
      <c r="O50">
        <v>0.16817099999999999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2395.7762349999998</v>
      </c>
      <c r="I51">
        <v>1.6084050000000001</v>
      </c>
      <c r="J51" t="s">
        <v>3</v>
      </c>
      <c r="K51">
        <v>2377.9962650000002</v>
      </c>
      <c r="L51">
        <v>1.6585190000000001</v>
      </c>
      <c r="M51" t="s">
        <v>4</v>
      </c>
      <c r="N51">
        <v>247.86983000000001</v>
      </c>
      <c r="O51">
        <v>0.20602400000000001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2635.3360010000001</v>
      </c>
      <c r="I52">
        <v>1.963719</v>
      </c>
      <c r="J52" t="s">
        <v>3</v>
      </c>
      <c r="K52">
        <v>2615.7791550000002</v>
      </c>
      <c r="L52">
        <v>2.0220919999999998</v>
      </c>
      <c r="M52" t="s">
        <v>4</v>
      </c>
      <c r="N52">
        <v>272.65743300000003</v>
      </c>
      <c r="O52">
        <v>0.24524799999999999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2874.896479</v>
      </c>
      <c r="I53">
        <v>2.3483930000000002</v>
      </c>
      <c r="J53" t="s">
        <v>3</v>
      </c>
      <c r="K53">
        <v>2853.562715</v>
      </c>
      <c r="L53">
        <v>2.4168799999999999</v>
      </c>
      <c r="M53" t="s">
        <v>4</v>
      </c>
      <c r="N53">
        <v>297.442654</v>
      </c>
      <c r="O53">
        <v>0.29338900000000001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3114.4683300000002</v>
      </c>
      <c r="I54">
        <v>2.7489599999999998</v>
      </c>
      <c r="J54" t="s">
        <v>3</v>
      </c>
      <c r="K54">
        <v>3091.3579540000001</v>
      </c>
      <c r="L54">
        <v>2.8311899999999999</v>
      </c>
      <c r="M54" t="s">
        <v>4</v>
      </c>
      <c r="N54">
        <v>322.231605</v>
      </c>
      <c r="O54">
        <v>0.34991100000000003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3354.0232230000001</v>
      </c>
      <c r="I55">
        <v>3.1254789999999999</v>
      </c>
      <c r="J55" t="s">
        <v>3</v>
      </c>
      <c r="K55">
        <v>3329.1365919999998</v>
      </c>
      <c r="L55">
        <v>3.2214710000000002</v>
      </c>
      <c r="M55" t="s">
        <v>4</v>
      </c>
      <c r="N55">
        <v>347.01777499999997</v>
      </c>
      <c r="O55">
        <v>0.40391700000000003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3593.5903320000002</v>
      </c>
      <c r="I56">
        <v>3.5297700000000001</v>
      </c>
      <c r="J56" t="s">
        <v>3</v>
      </c>
      <c r="K56">
        <v>3566.9266940000002</v>
      </c>
      <c r="L56">
        <v>3.641</v>
      </c>
      <c r="M56" t="s">
        <v>4</v>
      </c>
      <c r="N56">
        <v>371.809121</v>
      </c>
      <c r="O56">
        <v>0.46032299999999998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3833.1644339999998</v>
      </c>
      <c r="I57">
        <v>4.0385869999999997</v>
      </c>
      <c r="J57" t="s">
        <v>3</v>
      </c>
      <c r="K57">
        <v>3804.723735</v>
      </c>
      <c r="L57">
        <v>4.1656529999999998</v>
      </c>
      <c r="M57" t="s">
        <v>4</v>
      </c>
      <c r="N57">
        <v>396.59808500000003</v>
      </c>
      <c r="O57">
        <v>0.52924800000000005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4072.7319480000001</v>
      </c>
      <c r="I58">
        <v>4.5419150000000004</v>
      </c>
      <c r="J58" t="s">
        <v>3</v>
      </c>
      <c r="K58">
        <v>4042.5142289999999</v>
      </c>
      <c r="L58">
        <v>4.6897080000000004</v>
      </c>
      <c r="M58" t="s">
        <v>4</v>
      </c>
      <c r="N58">
        <v>421.38637899999998</v>
      </c>
      <c r="O58">
        <v>0.59672000000000003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4312.2929489999997</v>
      </c>
      <c r="I59">
        <v>5.006945</v>
      </c>
      <c r="J59" t="s">
        <v>3</v>
      </c>
      <c r="K59">
        <v>4280.2983590000003</v>
      </c>
      <c r="L59">
        <v>5.1706209999999997</v>
      </c>
      <c r="M59" t="s">
        <v>4</v>
      </c>
      <c r="N59">
        <v>446.173563</v>
      </c>
      <c r="O59">
        <v>0.66379100000000002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4551.8627930000002</v>
      </c>
      <c r="I60">
        <v>5.4534440000000002</v>
      </c>
      <c r="J60" t="s">
        <v>3</v>
      </c>
      <c r="K60">
        <v>4518.0917680000002</v>
      </c>
      <c r="L60">
        <v>5.6388480000000003</v>
      </c>
      <c r="M60" t="s">
        <v>4</v>
      </c>
      <c r="N60">
        <v>470.96193099999999</v>
      </c>
      <c r="O60">
        <v>0.74477000000000004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4791.4408890000004</v>
      </c>
      <c r="I61">
        <v>5.9791169999999996</v>
      </c>
      <c r="J61" t="s">
        <v>3</v>
      </c>
      <c r="K61">
        <v>4755.892441</v>
      </c>
      <c r="L61">
        <v>6.1888300000000003</v>
      </c>
      <c r="M61" t="s">
        <v>4</v>
      </c>
      <c r="N61">
        <v>495.75231500000001</v>
      </c>
      <c r="O61">
        <v>0.82958200000000004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137.92170899999999</v>
      </c>
      <c r="I62">
        <v>0.225577</v>
      </c>
      <c r="J62" t="s">
        <v>3</v>
      </c>
      <c r="K62">
        <v>132.97111000000001</v>
      </c>
      <c r="L62">
        <v>0.22442500000000001</v>
      </c>
      <c r="M62" t="s">
        <v>4</v>
      </c>
      <c r="N62">
        <v>88.474742000000006</v>
      </c>
      <c r="O62">
        <v>0.20367299999999999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276.25890600000002</v>
      </c>
      <c r="I63">
        <v>0.50423099999999998</v>
      </c>
      <c r="J63" t="s">
        <v>3</v>
      </c>
      <c r="K63">
        <v>266.36797200000001</v>
      </c>
      <c r="L63">
        <v>0.503409</v>
      </c>
      <c r="M63" t="s">
        <v>4</v>
      </c>
      <c r="N63">
        <v>177.03663499999999</v>
      </c>
      <c r="O63">
        <v>0.47328900000000002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414.68511699999999</v>
      </c>
      <c r="I64">
        <v>1.0242279999999999</v>
      </c>
      <c r="J64" t="s">
        <v>3</v>
      </c>
      <c r="K64">
        <v>399.85418900000002</v>
      </c>
      <c r="L64">
        <v>1.0274920000000001</v>
      </c>
      <c r="M64" t="s">
        <v>4</v>
      </c>
      <c r="N64">
        <v>265.48230699999999</v>
      </c>
      <c r="O64">
        <v>0.94164400000000004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553.35419200000001</v>
      </c>
      <c r="I65">
        <v>1.3439909999999999</v>
      </c>
      <c r="J65" t="s">
        <v>3</v>
      </c>
      <c r="K65">
        <v>533.58304199999998</v>
      </c>
      <c r="L65">
        <v>1.3568</v>
      </c>
      <c r="M65" t="s">
        <v>4</v>
      </c>
      <c r="N65">
        <v>353.96349500000002</v>
      </c>
      <c r="O65">
        <v>1.2831600000000001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692.04592400000001</v>
      </c>
      <c r="I66">
        <v>1.897111</v>
      </c>
      <c r="J66" t="s">
        <v>3</v>
      </c>
      <c r="K66">
        <v>667.33305499999994</v>
      </c>
      <c r="L66">
        <v>1.9127209999999999</v>
      </c>
      <c r="M66" t="s">
        <v>4</v>
      </c>
      <c r="N66">
        <v>442.35679099999999</v>
      </c>
      <c r="O66">
        <v>1.833372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830.78174100000001</v>
      </c>
      <c r="I67">
        <v>2.2011270000000001</v>
      </c>
      <c r="J67" t="s">
        <v>3</v>
      </c>
      <c r="K67">
        <v>801.12740599999995</v>
      </c>
      <c r="L67">
        <v>2.2063419999999998</v>
      </c>
      <c r="M67" t="s">
        <v>4</v>
      </c>
      <c r="N67">
        <v>530.69048599999996</v>
      </c>
      <c r="O67">
        <v>2.096536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969.76270099999999</v>
      </c>
      <c r="I68">
        <v>2.411591</v>
      </c>
      <c r="J68" t="s">
        <v>3</v>
      </c>
      <c r="K68">
        <v>935.17556000000002</v>
      </c>
      <c r="L68">
        <v>2.4220459999999999</v>
      </c>
      <c r="M68" t="s">
        <v>4</v>
      </c>
      <c r="N68">
        <v>619.15715299999999</v>
      </c>
      <c r="O68">
        <v>2.2229999999999999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1108.8544039999999</v>
      </c>
      <c r="I69">
        <v>2.9551989999999999</v>
      </c>
      <c r="J69" t="s">
        <v>3</v>
      </c>
      <c r="K69">
        <v>1069.3311819999999</v>
      </c>
      <c r="L69">
        <v>2.960496</v>
      </c>
      <c r="M69" t="s">
        <v>4</v>
      </c>
      <c r="N69">
        <v>707.65482099999997</v>
      </c>
      <c r="O69">
        <v>2.7787259999999998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1248.096035</v>
      </c>
      <c r="I70">
        <v>3.4901239999999998</v>
      </c>
      <c r="J70" t="s">
        <v>3</v>
      </c>
      <c r="K70">
        <v>1203.6372490000001</v>
      </c>
      <c r="L70">
        <v>3.5066329999999999</v>
      </c>
      <c r="M70" t="s">
        <v>4</v>
      </c>
      <c r="N70">
        <v>796.20906500000001</v>
      </c>
      <c r="O70">
        <v>3.264141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1387.278206</v>
      </c>
      <c r="I71">
        <v>4.00284</v>
      </c>
      <c r="J71" t="s">
        <v>3</v>
      </c>
      <c r="K71">
        <v>1337.8815500000001</v>
      </c>
      <c r="L71">
        <v>4.0081910000000001</v>
      </c>
      <c r="M71" t="s">
        <v>4</v>
      </c>
      <c r="N71">
        <v>884.58020099999999</v>
      </c>
      <c r="O71">
        <v>3.6818170000000001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1526.589211</v>
      </c>
      <c r="I72">
        <v>4.2785419999999998</v>
      </c>
      <c r="J72" t="s">
        <v>3</v>
      </c>
      <c r="K72">
        <v>1472.2558839999999</v>
      </c>
      <c r="L72">
        <v>4.2578480000000001</v>
      </c>
      <c r="M72" t="s">
        <v>4</v>
      </c>
      <c r="N72">
        <v>973.01149999999996</v>
      </c>
      <c r="O72">
        <v>3.8524980000000002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1666.055564</v>
      </c>
      <c r="I73">
        <v>4.8718269999999997</v>
      </c>
      <c r="J73" t="s">
        <v>3</v>
      </c>
      <c r="K73">
        <v>1606.786687</v>
      </c>
      <c r="L73">
        <v>4.8463710000000004</v>
      </c>
      <c r="M73" t="s">
        <v>4</v>
      </c>
      <c r="N73">
        <v>1061.500583</v>
      </c>
      <c r="O73">
        <v>4.4863429999999997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0.04</v>
      </c>
      <c r="AM73">
        <v>3.8399999999999997E-2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1805.614202</v>
      </c>
      <c r="I74">
        <v>5.4668760000000001</v>
      </c>
      <c r="J74" t="s">
        <v>3</v>
      </c>
      <c r="K74">
        <v>1741.4058299999999</v>
      </c>
      <c r="L74">
        <v>5.4467369999999997</v>
      </c>
      <c r="M74" t="s">
        <v>4</v>
      </c>
      <c r="N74">
        <v>1150.023782</v>
      </c>
      <c r="O74">
        <v>4.9635210000000001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1945.247556</v>
      </c>
      <c r="I75">
        <v>5.4627140000000001</v>
      </c>
      <c r="J75" t="s">
        <v>3</v>
      </c>
      <c r="K75">
        <v>1876.1059499999999</v>
      </c>
      <c r="L75">
        <v>5.4398390000000001</v>
      </c>
      <c r="M75" t="s">
        <v>4</v>
      </c>
      <c r="N75">
        <v>1238.505645</v>
      </c>
      <c r="O75">
        <v>5.0671889999999999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0.04</v>
      </c>
      <c r="AM75">
        <v>3.8399999999999997E-2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2084.9671480000002</v>
      </c>
      <c r="I76">
        <v>5.9579199999999997</v>
      </c>
      <c r="J76" t="s">
        <v>3</v>
      </c>
      <c r="K76">
        <v>2010.8882149999999</v>
      </c>
      <c r="L76">
        <v>5.9245510000000001</v>
      </c>
      <c r="M76" t="s">
        <v>4</v>
      </c>
      <c r="N76">
        <v>1326.9913650000001</v>
      </c>
      <c r="O76">
        <v>5.4005580000000002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0.04</v>
      </c>
      <c r="AM76">
        <v>3.8399999999999997E-2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2224.6638039999998</v>
      </c>
      <c r="I77">
        <v>6.8760500000000002</v>
      </c>
      <c r="J77" t="s">
        <v>3</v>
      </c>
      <c r="K77">
        <v>2145.646992</v>
      </c>
      <c r="L77">
        <v>6.8584199999999997</v>
      </c>
      <c r="M77" t="s">
        <v>4</v>
      </c>
      <c r="N77">
        <v>1415.3814789999999</v>
      </c>
      <c r="O77">
        <v>6.1859900000000003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0.04</v>
      </c>
      <c r="AM77">
        <v>3.8399999999999997E-2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2364.3455760000002</v>
      </c>
      <c r="I78">
        <v>7.4898829999999998</v>
      </c>
      <c r="J78" t="s">
        <v>3</v>
      </c>
      <c r="K78">
        <v>2280.3872799999999</v>
      </c>
      <c r="L78">
        <v>7.4827269999999997</v>
      </c>
      <c r="M78" t="s">
        <v>4</v>
      </c>
      <c r="N78">
        <v>1503.659128</v>
      </c>
      <c r="O78">
        <v>6.6662340000000002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0.04</v>
      </c>
      <c r="AM78">
        <v>3.8399999999999997E-2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2504.3328470000001</v>
      </c>
      <c r="I79">
        <v>7.997916</v>
      </c>
      <c r="J79" t="s">
        <v>3</v>
      </c>
      <c r="K79">
        <v>2415.438486</v>
      </c>
      <c r="L79">
        <v>7.9772740000000004</v>
      </c>
      <c r="M79" t="s">
        <v>4</v>
      </c>
      <c r="N79">
        <v>1592.1831319999999</v>
      </c>
      <c r="O79">
        <v>6.9731719999999999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0.04</v>
      </c>
      <c r="AM79">
        <v>3.8399999999999997E-2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2644.334922</v>
      </c>
      <c r="I80">
        <v>9.0493930000000002</v>
      </c>
      <c r="J80" t="s">
        <v>3</v>
      </c>
      <c r="K80">
        <v>2550.5035939999998</v>
      </c>
      <c r="L80">
        <v>9.0483419999999999</v>
      </c>
      <c r="M80" t="s">
        <v>4</v>
      </c>
      <c r="N80">
        <v>1680.637344</v>
      </c>
      <c r="O80">
        <v>7.8017089999999998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0.04</v>
      </c>
      <c r="AM80">
        <v>3.8399999999999997E-2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2784.3524900000002</v>
      </c>
      <c r="I81">
        <v>10.667731</v>
      </c>
      <c r="J81" t="s">
        <v>3</v>
      </c>
      <c r="K81">
        <v>2685.5854300000001</v>
      </c>
      <c r="L81">
        <v>10.68065</v>
      </c>
      <c r="M81" t="s">
        <v>4</v>
      </c>
      <c r="N81">
        <v>1769.0649000000001</v>
      </c>
      <c r="O81">
        <v>9.1761529999999993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0.04</v>
      </c>
      <c r="AM81">
        <v>3.8399999999999997E-2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68.345917</v>
      </c>
      <c r="I82">
        <v>8.7320000000000002E-3</v>
      </c>
      <c r="J82" t="s">
        <v>3</v>
      </c>
      <c r="K82">
        <v>66.562473999999995</v>
      </c>
      <c r="L82">
        <v>8.652E-3</v>
      </c>
      <c r="M82" t="s">
        <v>4</v>
      </c>
      <c r="N82">
        <v>22.043572999999999</v>
      </c>
      <c r="O82">
        <v>4.08E-4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137.04892699999999</v>
      </c>
      <c r="I83">
        <v>2.5588E-2</v>
      </c>
      <c r="J83" t="s">
        <v>3</v>
      </c>
      <c r="K83">
        <v>133.49100999999999</v>
      </c>
      <c r="L83">
        <v>2.5221E-2</v>
      </c>
      <c r="M83" t="s">
        <v>4</v>
      </c>
      <c r="N83">
        <v>44.079538999999997</v>
      </c>
      <c r="O83">
        <v>1.3760000000000001E-3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205.99439000000001</v>
      </c>
      <c r="I84">
        <v>5.7376000000000003E-2</v>
      </c>
      <c r="J84" t="s">
        <v>3</v>
      </c>
      <c r="K84">
        <v>200.66107700000001</v>
      </c>
      <c r="L84">
        <v>5.6259000000000003E-2</v>
      </c>
      <c r="M84" t="s">
        <v>4</v>
      </c>
      <c r="N84">
        <v>66.118446000000006</v>
      </c>
      <c r="O84">
        <v>2.9520000000000002E-3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275.05150400000002</v>
      </c>
      <c r="I85">
        <v>9.8517999999999994E-2</v>
      </c>
      <c r="J85" t="s">
        <v>3</v>
      </c>
      <c r="K85">
        <v>267.94262800000001</v>
      </c>
      <c r="L85">
        <v>9.6825999999999995E-2</v>
      </c>
      <c r="M85" t="s">
        <v>4</v>
      </c>
      <c r="N85">
        <v>88.158077000000006</v>
      </c>
      <c r="O85">
        <v>5.0210000000000003E-3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344.25138299999998</v>
      </c>
      <c r="I86">
        <v>0.119279</v>
      </c>
      <c r="J86" t="s">
        <v>3</v>
      </c>
      <c r="K86">
        <v>335.36728099999999</v>
      </c>
      <c r="L86">
        <v>0.11701499999999999</v>
      </c>
      <c r="M86" t="s">
        <v>4</v>
      </c>
      <c r="N86">
        <v>110.195751</v>
      </c>
      <c r="O86">
        <v>7.4159999999999998E-3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413.53568100000001</v>
      </c>
      <c r="I87">
        <v>0.14774899999999999</v>
      </c>
      <c r="J87" t="s">
        <v>3</v>
      </c>
      <c r="K87">
        <v>402.87604399999998</v>
      </c>
      <c r="L87">
        <v>0.144258</v>
      </c>
      <c r="M87" t="s">
        <v>4</v>
      </c>
      <c r="N87">
        <v>132.23071200000001</v>
      </c>
      <c r="O87">
        <v>1.0070000000000001E-2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482.93195100000003</v>
      </c>
      <c r="I88">
        <v>0.17172000000000001</v>
      </c>
      <c r="J88" t="s">
        <v>3</v>
      </c>
      <c r="K88">
        <v>470.49704800000001</v>
      </c>
      <c r="L88">
        <v>0.16712199999999999</v>
      </c>
      <c r="M88" t="s">
        <v>4</v>
      </c>
      <c r="N88">
        <v>154.26974200000001</v>
      </c>
      <c r="O88">
        <v>1.2984000000000001E-2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552.44123999999999</v>
      </c>
      <c r="I89">
        <v>0.21007100000000001</v>
      </c>
      <c r="J89" t="s">
        <v>3</v>
      </c>
      <c r="K89">
        <v>538.23095699999999</v>
      </c>
      <c r="L89">
        <v>0.20375499999999999</v>
      </c>
      <c r="M89" t="s">
        <v>4</v>
      </c>
      <c r="N89">
        <v>176.30949100000001</v>
      </c>
      <c r="O89">
        <v>1.6441000000000001E-2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622.03370099999995</v>
      </c>
      <c r="I90">
        <v>0.25775700000000001</v>
      </c>
      <c r="J90" t="s">
        <v>3</v>
      </c>
      <c r="K90">
        <v>606.047776</v>
      </c>
      <c r="L90">
        <v>0.24913299999999999</v>
      </c>
      <c r="M90" t="s">
        <v>4</v>
      </c>
      <c r="N90">
        <v>198.34553199999999</v>
      </c>
      <c r="O90">
        <v>2.0094999999999998E-2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691.72786900000006</v>
      </c>
      <c r="I91">
        <v>0.29120499999999999</v>
      </c>
      <c r="J91" t="s">
        <v>3</v>
      </c>
      <c r="K91">
        <v>673.96708899999999</v>
      </c>
      <c r="L91">
        <v>0.28222700000000001</v>
      </c>
      <c r="M91" t="s">
        <v>4</v>
      </c>
      <c r="N91">
        <v>220.37910199999999</v>
      </c>
      <c r="O91">
        <v>2.3136E-2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0.02</v>
      </c>
      <c r="AM91">
        <v>1.9599999999999999E-2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761.50178300000005</v>
      </c>
      <c r="I92">
        <v>0.32919799999999999</v>
      </c>
      <c r="J92" t="s">
        <v>3</v>
      </c>
      <c r="K92">
        <v>741.966003</v>
      </c>
      <c r="L92">
        <v>0.31944699999999998</v>
      </c>
      <c r="M92" t="s">
        <v>4</v>
      </c>
      <c r="N92">
        <v>242.41570300000001</v>
      </c>
      <c r="O92">
        <v>2.6922999999999999E-2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0.04</v>
      </c>
      <c r="AM92">
        <v>3.8399999999999997E-2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831.38183600000002</v>
      </c>
      <c r="I93">
        <v>0.390038</v>
      </c>
      <c r="J93" t="s">
        <v>3</v>
      </c>
      <c r="K93">
        <v>810.07151499999998</v>
      </c>
      <c r="L93">
        <v>0.37767800000000001</v>
      </c>
      <c r="M93" t="s">
        <v>4</v>
      </c>
      <c r="N93">
        <v>264.44954999999999</v>
      </c>
      <c r="O93">
        <v>2.9954999999999999E-2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0.04</v>
      </c>
      <c r="AM93">
        <v>3.8399999999999997E-2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901.34279500000002</v>
      </c>
      <c r="I94">
        <v>0.43740899999999999</v>
      </c>
      <c r="J94" t="s">
        <v>3</v>
      </c>
      <c r="K94">
        <v>878.25770899999998</v>
      </c>
      <c r="L94">
        <v>0.42466900000000002</v>
      </c>
      <c r="M94" t="s">
        <v>4</v>
      </c>
      <c r="N94">
        <v>286.48549500000001</v>
      </c>
      <c r="O94">
        <v>3.3869000000000003E-2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0.04</v>
      </c>
      <c r="AM94">
        <v>3.8399999999999997E-2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971.42113900000004</v>
      </c>
      <c r="I95">
        <v>0.45852300000000001</v>
      </c>
      <c r="J95" t="s">
        <v>3</v>
      </c>
      <c r="K95">
        <v>946.55986499999995</v>
      </c>
      <c r="L95">
        <v>0.444909</v>
      </c>
      <c r="M95" t="s">
        <v>4</v>
      </c>
      <c r="N95">
        <v>308.52350100000001</v>
      </c>
      <c r="O95">
        <v>3.8067999999999998E-2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0.04</v>
      </c>
      <c r="AM95">
        <v>3.8399999999999997E-2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1041.5402369999999</v>
      </c>
      <c r="I96">
        <v>0.52728200000000003</v>
      </c>
      <c r="J96" t="s">
        <v>3</v>
      </c>
      <c r="K96">
        <v>1014.904189</v>
      </c>
      <c r="L96">
        <v>0.51088699999999998</v>
      </c>
      <c r="M96" t="s">
        <v>4</v>
      </c>
      <c r="N96">
        <v>330.55873200000002</v>
      </c>
      <c r="O96">
        <v>4.2924999999999998E-2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0.04</v>
      </c>
      <c r="AM96">
        <v>3.8399999999999997E-2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1111.7662519999999</v>
      </c>
      <c r="I97">
        <v>0.66938900000000001</v>
      </c>
      <c r="J97" t="s">
        <v>3</v>
      </c>
      <c r="K97">
        <v>1083.355264</v>
      </c>
      <c r="L97">
        <v>0.64915199999999995</v>
      </c>
      <c r="M97" t="s">
        <v>4</v>
      </c>
      <c r="N97">
        <v>352.59562399999999</v>
      </c>
      <c r="O97">
        <v>4.8766999999999998E-2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0.04</v>
      </c>
      <c r="AM97">
        <v>3.8399999999999997E-2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1182.063474</v>
      </c>
      <c r="I98">
        <v>0.73629199999999995</v>
      </c>
      <c r="J98" t="s">
        <v>3</v>
      </c>
      <c r="K98">
        <v>1151.8771529999999</v>
      </c>
      <c r="L98">
        <v>0.71381799999999995</v>
      </c>
      <c r="M98" t="s">
        <v>4</v>
      </c>
      <c r="N98">
        <v>374.63598100000002</v>
      </c>
      <c r="O98">
        <v>5.3324999999999997E-2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0.04</v>
      </c>
      <c r="AM98">
        <v>3.8399999999999997E-2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1252.433354</v>
      </c>
      <c r="I99">
        <v>0.80924600000000002</v>
      </c>
      <c r="J99" t="s">
        <v>3</v>
      </c>
      <c r="K99">
        <v>1220.4716800000001</v>
      </c>
      <c r="L99">
        <v>0.78309899999999999</v>
      </c>
      <c r="M99" t="s">
        <v>4</v>
      </c>
      <c r="N99">
        <v>396.67312900000002</v>
      </c>
      <c r="O99">
        <v>5.8370999999999999E-2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0.04</v>
      </c>
      <c r="AM99">
        <v>3.8399999999999997E-2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1322.8907839999999</v>
      </c>
      <c r="I100">
        <v>0.91497600000000001</v>
      </c>
      <c r="J100" t="s">
        <v>3</v>
      </c>
      <c r="K100">
        <v>1289.1538720000001</v>
      </c>
      <c r="L100">
        <v>0.88523600000000002</v>
      </c>
      <c r="M100" t="s">
        <v>4</v>
      </c>
      <c r="N100">
        <v>418.71095800000001</v>
      </c>
      <c r="O100">
        <v>6.4499000000000001E-2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0.06</v>
      </c>
      <c r="AM100">
        <v>5.6399999999999999E-2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1393.3831250000001</v>
      </c>
      <c r="I101">
        <v>1.0152939999999999</v>
      </c>
      <c r="J101" t="s">
        <v>3</v>
      </c>
      <c r="K101">
        <v>1357.871018</v>
      </c>
      <c r="L101">
        <v>0.98232799999999998</v>
      </c>
      <c r="M101" t="s">
        <v>4</v>
      </c>
      <c r="N101">
        <v>440.746331</v>
      </c>
      <c r="O101">
        <v>7.1367E-2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0.06</v>
      </c>
      <c r="AM101">
        <v>5.6399999999999999E-2</v>
      </c>
    </row>
    <row r="102" spans="1:39" s="3" customFormat="1" x14ac:dyDescent="0.25">
      <c r="A102" s="3" t="s">
        <v>93</v>
      </c>
      <c r="B102" s="3">
        <v>1</v>
      </c>
      <c r="C102" s="3">
        <v>25</v>
      </c>
      <c r="D102" s="3" t="s">
        <v>1</v>
      </c>
      <c r="E102" s="3">
        <v>0</v>
      </c>
      <c r="F102" s="3">
        <v>0</v>
      </c>
      <c r="G102" s="3" t="s">
        <v>2</v>
      </c>
      <c r="H102" s="3">
        <v>129.913129</v>
      </c>
      <c r="I102" s="3">
        <v>0.236067</v>
      </c>
      <c r="J102" s="3" t="s">
        <v>3</v>
      </c>
      <c r="K102" s="3">
        <v>124.969883</v>
      </c>
      <c r="L102" s="3">
        <v>0.22955200000000001</v>
      </c>
      <c r="M102" s="3" t="s">
        <v>4</v>
      </c>
      <c r="N102" s="3">
        <v>88.438665999999998</v>
      </c>
      <c r="O102" s="3">
        <v>0.218975</v>
      </c>
      <c r="P102" s="3" t="s">
        <v>5</v>
      </c>
      <c r="Q102" s="3">
        <v>0</v>
      </c>
      <c r="R102" s="3">
        <v>0</v>
      </c>
      <c r="S102" s="3" t="s">
        <v>6</v>
      </c>
      <c r="T102" s="3">
        <v>0</v>
      </c>
      <c r="U102" s="3">
        <v>0</v>
      </c>
      <c r="V102" s="3" t="s">
        <v>7</v>
      </c>
      <c r="W102" s="3">
        <v>0</v>
      </c>
      <c r="X102" s="3">
        <v>0</v>
      </c>
      <c r="Y102" s="3" t="s">
        <v>8</v>
      </c>
      <c r="Z102" s="3">
        <v>0</v>
      </c>
      <c r="AA102" s="3">
        <v>0</v>
      </c>
      <c r="AB102" s="3" t="s">
        <v>9</v>
      </c>
      <c r="AC102" s="3">
        <v>0</v>
      </c>
      <c r="AD102" s="3">
        <v>0</v>
      </c>
      <c r="AE102" s="3" t="s">
        <v>10</v>
      </c>
      <c r="AF102" s="3">
        <v>32767</v>
      </c>
      <c r="AG102" s="3">
        <v>0</v>
      </c>
      <c r="AH102" s="3" t="s">
        <v>11</v>
      </c>
      <c r="AI102" s="3">
        <v>-32767</v>
      </c>
      <c r="AJ102" s="3">
        <v>0</v>
      </c>
      <c r="AK102" s="3" t="s">
        <v>12</v>
      </c>
      <c r="AL102" s="3">
        <v>0</v>
      </c>
      <c r="AM102" s="3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259.83113700000001</v>
      </c>
      <c r="I103">
        <v>0.44511400000000001</v>
      </c>
      <c r="J103" t="s">
        <v>3</v>
      </c>
      <c r="K103">
        <v>249.95396700000001</v>
      </c>
      <c r="L103">
        <v>0.43551099999999998</v>
      </c>
      <c r="M103" t="s">
        <v>4</v>
      </c>
      <c r="N103">
        <v>176.90862200000001</v>
      </c>
      <c r="O103">
        <v>0.41455500000000001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389.712198</v>
      </c>
      <c r="I104">
        <v>0.75938399999999995</v>
      </c>
      <c r="J104" t="s">
        <v>3</v>
      </c>
      <c r="K104">
        <v>374.90115600000001</v>
      </c>
      <c r="L104">
        <v>0.74483600000000005</v>
      </c>
      <c r="M104" t="s">
        <v>4</v>
      </c>
      <c r="N104">
        <v>265.34600799999998</v>
      </c>
      <c r="O104">
        <v>0.71053699999999997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519.58890899999994</v>
      </c>
      <c r="I105">
        <v>0.96150999999999998</v>
      </c>
      <c r="J105" t="s">
        <v>3</v>
      </c>
      <c r="K105">
        <v>499.84067900000002</v>
      </c>
      <c r="L105">
        <v>0.95359000000000005</v>
      </c>
      <c r="M105" t="s">
        <v>4</v>
      </c>
      <c r="N105">
        <v>353.77155299999998</v>
      </c>
      <c r="O105">
        <v>0.88254299999999997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649.407644</v>
      </c>
      <c r="I106">
        <v>1.256343</v>
      </c>
      <c r="J106" t="s">
        <v>3</v>
      </c>
      <c r="K106">
        <v>624.72186299999998</v>
      </c>
      <c r="L106">
        <v>1.2425759999999999</v>
      </c>
      <c r="M106" t="s">
        <v>4</v>
      </c>
      <c r="N106">
        <v>442.14306900000003</v>
      </c>
      <c r="O106">
        <v>1.1323080000000001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779.22264900000005</v>
      </c>
      <c r="I107">
        <v>1.8267549999999999</v>
      </c>
      <c r="J107" t="s">
        <v>3</v>
      </c>
      <c r="K107">
        <v>749.59769200000005</v>
      </c>
      <c r="L107">
        <v>1.8087</v>
      </c>
      <c r="M107" t="s">
        <v>4</v>
      </c>
      <c r="N107">
        <v>530.51002300000005</v>
      </c>
      <c r="O107">
        <v>1.6415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909.06285500000001</v>
      </c>
      <c r="I108">
        <v>2.3901319999999999</v>
      </c>
      <c r="J108" t="s">
        <v>3</v>
      </c>
      <c r="K108">
        <v>874.49883499999999</v>
      </c>
      <c r="L108">
        <v>2.371604</v>
      </c>
      <c r="M108" t="s">
        <v>4</v>
      </c>
      <c r="N108">
        <v>618.89835100000005</v>
      </c>
      <c r="O108">
        <v>2.2032980000000002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1038.9589840000001</v>
      </c>
      <c r="I109">
        <v>2.8333210000000002</v>
      </c>
      <c r="J109" t="s">
        <v>3</v>
      </c>
      <c r="K109">
        <v>999.45576400000004</v>
      </c>
      <c r="L109">
        <v>2.8188140000000002</v>
      </c>
      <c r="M109" t="s">
        <v>4</v>
      </c>
      <c r="N109">
        <v>707.34211400000004</v>
      </c>
      <c r="O109">
        <v>2.603926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1168.965029</v>
      </c>
      <c r="I110">
        <v>3.282359</v>
      </c>
      <c r="J110" t="s">
        <v>3</v>
      </c>
      <c r="K110">
        <v>1124.522434</v>
      </c>
      <c r="L110">
        <v>3.2889849999999998</v>
      </c>
      <c r="M110" t="s">
        <v>4</v>
      </c>
      <c r="N110">
        <v>795.89771199999996</v>
      </c>
      <c r="O110">
        <v>2.9963850000000001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1298.8223849999999</v>
      </c>
      <c r="I111">
        <v>4.0116569999999996</v>
      </c>
      <c r="J111" t="s">
        <v>3</v>
      </c>
      <c r="K111">
        <v>1249.4467090000001</v>
      </c>
      <c r="L111">
        <v>4.0253170000000003</v>
      </c>
      <c r="M111" t="s">
        <v>4</v>
      </c>
      <c r="N111">
        <v>884.30867699999999</v>
      </c>
      <c r="O111">
        <v>3.6561400000000002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1428.6748970000001</v>
      </c>
      <c r="I112">
        <v>4.6708499999999997</v>
      </c>
      <c r="J112" t="s">
        <v>3</v>
      </c>
      <c r="K112">
        <v>1374.364026</v>
      </c>
      <c r="L112">
        <v>4.6627330000000002</v>
      </c>
      <c r="M112" t="s">
        <v>4</v>
      </c>
      <c r="N112">
        <v>972.71521499999994</v>
      </c>
      <c r="O112">
        <v>4.2610390000000002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1558.512964</v>
      </c>
      <c r="I113">
        <v>5.0244669999999996</v>
      </c>
      <c r="J113" t="s">
        <v>3</v>
      </c>
      <c r="K113">
        <v>1499.2663210000001</v>
      </c>
      <c r="L113">
        <v>5.0116759999999996</v>
      </c>
      <c r="M113" t="s">
        <v>4</v>
      </c>
      <c r="N113">
        <v>1061.1050049999999</v>
      </c>
      <c r="O113">
        <v>4.5577170000000002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1688.349314</v>
      </c>
      <c r="I114">
        <v>5.8598100000000004</v>
      </c>
      <c r="J114" t="s">
        <v>3</v>
      </c>
      <c r="K114">
        <v>1624.165532</v>
      </c>
      <c r="L114">
        <v>5.837529</v>
      </c>
      <c r="M114" t="s">
        <v>4</v>
      </c>
      <c r="N114">
        <v>1149.4896389999999</v>
      </c>
      <c r="O114">
        <v>5.3009940000000002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1818.2205369999999</v>
      </c>
      <c r="I115">
        <v>7.0337500000000004</v>
      </c>
      <c r="J115" t="s">
        <v>3</v>
      </c>
      <c r="K115">
        <v>1749.095237</v>
      </c>
      <c r="L115">
        <v>6.9952560000000004</v>
      </c>
      <c r="M115" t="s">
        <v>4</v>
      </c>
      <c r="N115">
        <v>1237.91167</v>
      </c>
      <c r="O115">
        <v>6.351197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1948.094578</v>
      </c>
      <c r="I116">
        <v>7.5883419999999999</v>
      </c>
      <c r="J116" t="s">
        <v>3</v>
      </c>
      <c r="K116">
        <v>1874.031487</v>
      </c>
      <c r="L116">
        <v>7.5457710000000002</v>
      </c>
      <c r="M116" t="s">
        <v>4</v>
      </c>
      <c r="N116">
        <v>1326.336904</v>
      </c>
      <c r="O116">
        <v>6.8392229999999996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2077.868579</v>
      </c>
      <c r="I117">
        <v>7.9824299999999999</v>
      </c>
      <c r="J117" t="s">
        <v>3</v>
      </c>
      <c r="K117">
        <v>1998.869653</v>
      </c>
      <c r="L117">
        <v>7.9242650000000001</v>
      </c>
      <c r="M117" t="s">
        <v>4</v>
      </c>
      <c r="N117">
        <v>1414.6666110000001</v>
      </c>
      <c r="O117">
        <v>7.1372530000000003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2207.7229299999999</v>
      </c>
      <c r="I118">
        <v>9.2412539999999996</v>
      </c>
      <c r="J118" t="s">
        <v>3</v>
      </c>
      <c r="K118">
        <v>2123.7871</v>
      </c>
      <c r="L118">
        <v>9.1742279999999994</v>
      </c>
      <c r="M118" t="s">
        <v>4</v>
      </c>
      <c r="N118">
        <v>1503.0674240000001</v>
      </c>
      <c r="O118">
        <v>8.3237719999999999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2337.55917</v>
      </c>
      <c r="I119">
        <v>10.328087999999999</v>
      </c>
      <c r="J119" t="s">
        <v>3</v>
      </c>
      <c r="K119">
        <v>2248.6844580000002</v>
      </c>
      <c r="L119">
        <v>10.253297999999999</v>
      </c>
      <c r="M119" t="s">
        <v>4</v>
      </c>
      <c r="N119">
        <v>1591.4529689999999</v>
      </c>
      <c r="O119">
        <v>9.3096119999999996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2467.4507229999999</v>
      </c>
      <c r="I120">
        <v>11.030340000000001</v>
      </c>
      <c r="J120" t="s">
        <v>3</v>
      </c>
      <c r="K120">
        <v>2373.6410500000002</v>
      </c>
      <c r="L120">
        <v>10.923527</v>
      </c>
      <c r="M120" t="s">
        <v>4</v>
      </c>
      <c r="N120">
        <v>1679.9001270000001</v>
      </c>
      <c r="O120">
        <v>9.8602229999999995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2597.2802879999999</v>
      </c>
      <c r="I121">
        <v>11.783360999999999</v>
      </c>
      <c r="J121" t="s">
        <v>3</v>
      </c>
      <c r="K121">
        <v>2498.531504</v>
      </c>
      <c r="L121">
        <v>11.676869999999999</v>
      </c>
      <c r="M121" t="s">
        <v>4</v>
      </c>
      <c r="N121">
        <v>1768.2802879999999</v>
      </c>
      <c r="O121">
        <v>10.587778999999999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4" customFormat="1" x14ac:dyDescent="0.25">
      <c r="A122" s="4" t="s">
        <v>103</v>
      </c>
      <c r="B122" s="4">
        <v>1</v>
      </c>
      <c r="C122" s="4">
        <v>25</v>
      </c>
      <c r="D122" s="4" t="s">
        <v>1</v>
      </c>
      <c r="E122" s="4">
        <v>0</v>
      </c>
      <c r="F122" s="4">
        <v>0</v>
      </c>
      <c r="G122" s="4" t="s">
        <v>2</v>
      </c>
      <c r="H122" s="4">
        <v>106.109949</v>
      </c>
      <c r="I122" s="4">
        <v>0.4632</v>
      </c>
      <c r="J122" s="4" t="s">
        <v>3</v>
      </c>
      <c r="K122" s="4">
        <v>105.203039</v>
      </c>
      <c r="L122" s="4">
        <v>0.46230100000000002</v>
      </c>
      <c r="M122" s="4" t="s">
        <v>4</v>
      </c>
      <c r="N122" s="4">
        <v>45.210701999999998</v>
      </c>
      <c r="O122" s="4">
        <v>1.6344999999999998E-2</v>
      </c>
      <c r="P122" s="4" t="s">
        <v>5</v>
      </c>
      <c r="Q122" s="4">
        <v>0.93658699999999995</v>
      </c>
      <c r="R122" s="4">
        <v>6.3E-5</v>
      </c>
      <c r="S122" s="4" t="s">
        <v>6</v>
      </c>
      <c r="T122" s="4">
        <v>53.557696999999997</v>
      </c>
      <c r="U122" s="4">
        <v>1.2657E-2</v>
      </c>
      <c r="V122" s="4" t="s">
        <v>7</v>
      </c>
      <c r="W122" s="4">
        <v>0.19899</v>
      </c>
      <c r="X122" s="4">
        <v>3.2200000000000002E-4</v>
      </c>
      <c r="Y122" s="4" t="s">
        <v>8</v>
      </c>
      <c r="Z122" s="4">
        <v>0</v>
      </c>
      <c r="AA122" s="4">
        <v>0</v>
      </c>
      <c r="AB122" s="4" t="s">
        <v>9</v>
      </c>
      <c r="AC122" s="4">
        <v>0</v>
      </c>
      <c r="AD122" s="4">
        <v>0</v>
      </c>
      <c r="AE122" s="4" t="s">
        <v>10</v>
      </c>
      <c r="AF122" s="4">
        <v>8.4330000000000002E-2</v>
      </c>
      <c r="AG122" s="4">
        <v>8.1000000000000004E-5</v>
      </c>
      <c r="AH122" s="4" t="s">
        <v>11</v>
      </c>
      <c r="AI122" s="4">
        <v>0.91381100000000004</v>
      </c>
      <c r="AJ122" s="4">
        <v>1.6699999999999999E-4</v>
      </c>
      <c r="AK122" s="4" t="s">
        <v>12</v>
      </c>
      <c r="AL122" s="4">
        <v>0.06</v>
      </c>
      <c r="AM122" s="4">
        <v>5.6399999999999999E-2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212.33309800000001</v>
      </c>
      <c r="I123">
        <v>1.280257</v>
      </c>
      <c r="J123" t="s">
        <v>3</v>
      </c>
      <c r="K123">
        <v>210.52023399999999</v>
      </c>
      <c r="L123">
        <v>1.2781610000000001</v>
      </c>
      <c r="M123" t="s">
        <v>4</v>
      </c>
      <c r="N123">
        <v>90.346991000000003</v>
      </c>
      <c r="O123">
        <v>2.5108999999999999E-2</v>
      </c>
      <c r="P123" t="s">
        <v>5</v>
      </c>
      <c r="Q123">
        <v>1.8703209999999999</v>
      </c>
      <c r="R123">
        <v>9.0000000000000006E-5</v>
      </c>
      <c r="S123" t="s">
        <v>6</v>
      </c>
      <c r="T123">
        <v>107.461039</v>
      </c>
      <c r="U123">
        <v>3.8872999999999998E-2</v>
      </c>
      <c r="V123" t="s">
        <v>7</v>
      </c>
      <c r="W123">
        <v>0.383023</v>
      </c>
      <c r="X123">
        <v>3.77E-4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8.0655000000000004E-2</v>
      </c>
      <c r="AG123">
        <v>8.0000000000000007E-5</v>
      </c>
      <c r="AH123" t="s">
        <v>11</v>
      </c>
      <c r="AI123">
        <v>0.91963300000000003</v>
      </c>
      <c r="AJ123">
        <v>1.6899999999999999E-4</v>
      </c>
      <c r="AK123" t="s">
        <v>12</v>
      </c>
      <c r="AL123">
        <v>0.44</v>
      </c>
      <c r="AM123">
        <v>0.4864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318.87984799999998</v>
      </c>
      <c r="I124">
        <v>1.409672</v>
      </c>
      <c r="J124" t="s">
        <v>3</v>
      </c>
      <c r="K124">
        <v>316.160977</v>
      </c>
      <c r="L124">
        <v>1.4058850000000001</v>
      </c>
      <c r="M124" t="s">
        <v>4</v>
      </c>
      <c r="N124">
        <v>135.502285</v>
      </c>
      <c r="O124">
        <v>4.7357999999999997E-2</v>
      </c>
      <c r="P124" t="s">
        <v>5</v>
      </c>
      <c r="Q124">
        <v>2.804678</v>
      </c>
      <c r="R124">
        <v>1.27E-4</v>
      </c>
      <c r="S124" t="s">
        <v>6</v>
      </c>
      <c r="T124">
        <v>161.68634399999999</v>
      </c>
      <c r="U124">
        <v>7.7356999999999995E-2</v>
      </c>
      <c r="V124" t="s">
        <v>7</v>
      </c>
      <c r="W124">
        <v>0.56590300000000004</v>
      </c>
      <c r="X124">
        <v>3.8699999999999997E-4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7.9363000000000003E-2</v>
      </c>
      <c r="AG124">
        <v>9.2999999999999997E-5</v>
      </c>
      <c r="AH124" t="s">
        <v>11</v>
      </c>
      <c r="AI124">
        <v>0.92456000000000005</v>
      </c>
      <c r="AJ124">
        <v>1.1900000000000001E-4</v>
      </c>
      <c r="AK124" t="s">
        <v>12</v>
      </c>
      <c r="AL124">
        <v>1.1599999999999999</v>
      </c>
      <c r="AM124">
        <v>1.1744000000000001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425.55702000000002</v>
      </c>
      <c r="I125">
        <v>1.4952589999999999</v>
      </c>
      <c r="J125" t="s">
        <v>3</v>
      </c>
      <c r="K125">
        <v>421.93230799999998</v>
      </c>
      <c r="L125">
        <v>1.4906870000000001</v>
      </c>
      <c r="M125" t="s">
        <v>4</v>
      </c>
      <c r="N125">
        <v>180.64393699999999</v>
      </c>
      <c r="O125">
        <v>7.7679999999999999E-2</v>
      </c>
      <c r="P125" t="s">
        <v>5</v>
      </c>
      <c r="Q125">
        <v>3.738299</v>
      </c>
      <c r="R125">
        <v>1.4200000000000001E-4</v>
      </c>
      <c r="S125" t="s">
        <v>6</v>
      </c>
      <c r="T125">
        <v>216.10139599999999</v>
      </c>
      <c r="U125">
        <v>9.6166000000000001E-2</v>
      </c>
      <c r="V125" t="s">
        <v>7</v>
      </c>
      <c r="W125">
        <v>0.74865499999999996</v>
      </c>
      <c r="X125">
        <v>4.0400000000000001E-4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7.4822E-2</v>
      </c>
      <c r="AG125">
        <v>1.56E-4</v>
      </c>
      <c r="AH125" t="s">
        <v>11</v>
      </c>
      <c r="AI125">
        <v>0.92852999999999997</v>
      </c>
      <c r="AJ125">
        <v>7.4999999999999993E-5</v>
      </c>
      <c r="AK125" t="s">
        <v>12</v>
      </c>
      <c r="AL125">
        <v>2.44</v>
      </c>
      <c r="AM125">
        <v>2.1663999999999999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532.45629199999996</v>
      </c>
      <c r="I126">
        <v>1.786035</v>
      </c>
      <c r="J126" t="s">
        <v>3</v>
      </c>
      <c r="K126">
        <v>527.92627900000002</v>
      </c>
      <c r="L126">
        <v>1.784354</v>
      </c>
      <c r="M126" t="s">
        <v>4</v>
      </c>
      <c r="N126">
        <v>225.78435899999999</v>
      </c>
      <c r="O126">
        <v>0.105362</v>
      </c>
      <c r="P126" t="s">
        <v>5</v>
      </c>
      <c r="Q126">
        <v>4.6717190000000004</v>
      </c>
      <c r="R126">
        <v>1.46E-4</v>
      </c>
      <c r="S126" t="s">
        <v>6</v>
      </c>
      <c r="T126">
        <v>270.65037999999998</v>
      </c>
      <c r="U126">
        <v>0.115046</v>
      </c>
      <c r="V126" t="s">
        <v>7</v>
      </c>
      <c r="W126">
        <v>0.931419</v>
      </c>
      <c r="X126">
        <v>4.2700000000000002E-4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7.3543999999999998E-2</v>
      </c>
      <c r="AG126">
        <v>1.5799999999999999E-4</v>
      </c>
      <c r="AH126" t="s">
        <v>11</v>
      </c>
      <c r="AI126">
        <v>0.92960200000000004</v>
      </c>
      <c r="AJ126">
        <v>6.3E-5</v>
      </c>
      <c r="AK126" t="s">
        <v>12</v>
      </c>
      <c r="AL126">
        <v>3.88</v>
      </c>
      <c r="AM126">
        <v>3.7056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639.38625500000001</v>
      </c>
      <c r="I127">
        <v>1.880717</v>
      </c>
      <c r="J127" t="s">
        <v>3</v>
      </c>
      <c r="K127">
        <v>633.95109500000001</v>
      </c>
      <c r="L127">
        <v>1.8762220000000001</v>
      </c>
      <c r="M127" t="s">
        <v>4</v>
      </c>
      <c r="N127">
        <v>270.93010399999997</v>
      </c>
      <c r="O127">
        <v>0.15696099999999999</v>
      </c>
      <c r="P127" t="s">
        <v>5</v>
      </c>
      <c r="Q127">
        <v>5.6054880000000002</v>
      </c>
      <c r="R127">
        <v>1.66E-4</v>
      </c>
      <c r="S127" t="s">
        <v>6</v>
      </c>
      <c r="T127">
        <v>325.304326</v>
      </c>
      <c r="U127">
        <v>0.12523999999999999</v>
      </c>
      <c r="V127" t="s">
        <v>7</v>
      </c>
      <c r="W127">
        <v>1.114393</v>
      </c>
      <c r="X127">
        <v>4.6200000000000001E-4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7.2733999999999993E-2</v>
      </c>
      <c r="AG127">
        <v>1.5899999999999999E-4</v>
      </c>
      <c r="AH127" t="s">
        <v>11</v>
      </c>
      <c r="AI127">
        <v>0.93067900000000003</v>
      </c>
      <c r="AJ127">
        <v>5.3000000000000001E-5</v>
      </c>
      <c r="AK127" t="s">
        <v>12</v>
      </c>
      <c r="AL127">
        <v>5.78</v>
      </c>
      <c r="AM127">
        <v>6.6116000000000001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746.51937499999997</v>
      </c>
      <c r="I128">
        <v>2.9089619999999998</v>
      </c>
      <c r="J128" t="s">
        <v>3</v>
      </c>
      <c r="K128">
        <v>740.17758800000001</v>
      </c>
      <c r="L128">
        <v>2.8838210000000002</v>
      </c>
      <c r="M128" t="s">
        <v>4</v>
      </c>
      <c r="N128">
        <v>316.07834300000002</v>
      </c>
      <c r="O128">
        <v>0.187167</v>
      </c>
      <c r="P128" t="s">
        <v>5</v>
      </c>
      <c r="Q128">
        <v>6.5403320000000003</v>
      </c>
      <c r="R128">
        <v>3.1100000000000002E-4</v>
      </c>
      <c r="S128" t="s">
        <v>6</v>
      </c>
      <c r="T128">
        <v>380.078191</v>
      </c>
      <c r="U128">
        <v>0.14490600000000001</v>
      </c>
      <c r="V128" t="s">
        <v>7</v>
      </c>
      <c r="W128">
        <v>1.298699</v>
      </c>
      <c r="X128">
        <v>5.4000000000000001E-4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7.1590000000000001E-2</v>
      </c>
      <c r="AG128">
        <v>1.5799999999999999E-4</v>
      </c>
      <c r="AH128" t="s">
        <v>11</v>
      </c>
      <c r="AI128">
        <v>0.93087299999999995</v>
      </c>
      <c r="AJ128">
        <v>5.0000000000000002E-5</v>
      </c>
      <c r="AK128" t="s">
        <v>12</v>
      </c>
      <c r="AL128">
        <v>8.14</v>
      </c>
      <c r="AM128">
        <v>10.160399999999999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853.77866100000006</v>
      </c>
      <c r="I129">
        <v>3.8725540000000001</v>
      </c>
      <c r="J129" t="s">
        <v>3</v>
      </c>
      <c r="K129">
        <v>846.53157599999997</v>
      </c>
      <c r="L129">
        <v>3.8345980000000002</v>
      </c>
      <c r="M129" t="s">
        <v>4</v>
      </c>
      <c r="N129">
        <v>361.240298</v>
      </c>
      <c r="O129">
        <v>0.238534</v>
      </c>
      <c r="P129" t="s">
        <v>5</v>
      </c>
      <c r="Q129">
        <v>7.4738769999999999</v>
      </c>
      <c r="R129">
        <v>4.0999999999999999E-4</v>
      </c>
      <c r="S129" t="s">
        <v>6</v>
      </c>
      <c r="T129">
        <v>434.96697599999999</v>
      </c>
      <c r="U129">
        <v>0.176319</v>
      </c>
      <c r="V129" t="s">
        <v>7</v>
      </c>
      <c r="W129">
        <v>1.482918</v>
      </c>
      <c r="X129">
        <v>6.8599999999999998E-4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6.9323999999999997E-2</v>
      </c>
      <c r="AG129">
        <v>1.6100000000000001E-4</v>
      </c>
      <c r="AH129" t="s">
        <v>11</v>
      </c>
      <c r="AI129">
        <v>0.93116299999999996</v>
      </c>
      <c r="AJ129">
        <v>5.0000000000000002E-5</v>
      </c>
      <c r="AK129" t="s">
        <v>12</v>
      </c>
      <c r="AL129">
        <v>10.92</v>
      </c>
      <c r="AM129">
        <v>12.7936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961.184032</v>
      </c>
      <c r="I130">
        <v>4.9470609999999997</v>
      </c>
      <c r="J130" t="s">
        <v>3</v>
      </c>
      <c r="K130">
        <v>953.03140699999994</v>
      </c>
      <c r="L130">
        <v>4.9038899999999996</v>
      </c>
      <c r="M130" t="s">
        <v>4</v>
      </c>
      <c r="N130">
        <v>406.38803200000001</v>
      </c>
      <c r="O130">
        <v>0.29871599999999998</v>
      </c>
      <c r="P130" t="s">
        <v>5</v>
      </c>
      <c r="Q130">
        <v>8.4080390000000005</v>
      </c>
      <c r="R130">
        <v>5.31E-4</v>
      </c>
      <c r="S130" t="s">
        <v>6</v>
      </c>
      <c r="T130">
        <v>489.98581899999999</v>
      </c>
      <c r="U130">
        <v>0.19454199999999999</v>
      </c>
      <c r="V130" t="s">
        <v>7</v>
      </c>
      <c r="W130">
        <v>1.6669890000000001</v>
      </c>
      <c r="X130">
        <v>9.5399999999999999E-4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6.8677000000000002E-2</v>
      </c>
      <c r="AG130">
        <v>1.6100000000000001E-4</v>
      </c>
      <c r="AH130" t="s">
        <v>11</v>
      </c>
      <c r="AI130">
        <v>0.93120099999999995</v>
      </c>
      <c r="AJ130">
        <v>4.8999999999999998E-5</v>
      </c>
      <c r="AK130" t="s">
        <v>12</v>
      </c>
      <c r="AL130">
        <v>14.52</v>
      </c>
      <c r="AM130">
        <v>16.929600000000001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1068.621206</v>
      </c>
      <c r="I131">
        <v>5.4145479999999999</v>
      </c>
      <c r="J131" t="s">
        <v>3</v>
      </c>
      <c r="K131">
        <v>1059.5632860000001</v>
      </c>
      <c r="L131">
        <v>5.3748889999999996</v>
      </c>
      <c r="M131" t="s">
        <v>4</v>
      </c>
      <c r="N131">
        <v>451.52788099999998</v>
      </c>
      <c r="O131">
        <v>0.37955299999999997</v>
      </c>
      <c r="P131" t="s">
        <v>5</v>
      </c>
      <c r="Q131">
        <v>9.3418069999999993</v>
      </c>
      <c r="R131">
        <v>5.2899999999999996E-4</v>
      </c>
      <c r="S131" t="s">
        <v>6</v>
      </c>
      <c r="T131">
        <v>545.13091199999997</v>
      </c>
      <c r="U131">
        <v>0.21598999999999999</v>
      </c>
      <c r="V131" t="s">
        <v>7</v>
      </c>
      <c r="W131">
        <v>1.8490260000000001</v>
      </c>
      <c r="X131">
        <v>1.023E-3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6.7445000000000005E-2</v>
      </c>
      <c r="AG131">
        <v>1.56E-4</v>
      </c>
      <c r="AH131" t="s">
        <v>11</v>
      </c>
      <c r="AI131">
        <v>0.93173700000000004</v>
      </c>
      <c r="AJ131">
        <v>6.0999999999999999E-5</v>
      </c>
      <c r="AK131" t="s">
        <v>12</v>
      </c>
      <c r="AL131">
        <v>18.62</v>
      </c>
      <c r="AM131">
        <v>27.1556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1176.1469649999999</v>
      </c>
      <c r="I132">
        <v>5.7730199999999998</v>
      </c>
      <c r="J132" t="s">
        <v>3</v>
      </c>
      <c r="K132">
        <v>1166.1827169999999</v>
      </c>
      <c r="L132">
        <v>5.727303</v>
      </c>
      <c r="M132" t="s">
        <v>4</v>
      </c>
      <c r="N132">
        <v>496.66616599999998</v>
      </c>
      <c r="O132">
        <v>0.449596</v>
      </c>
      <c r="P132" t="s">
        <v>5</v>
      </c>
      <c r="Q132">
        <v>10.276367</v>
      </c>
      <c r="R132">
        <v>5.6599999999999999E-4</v>
      </c>
      <c r="S132" t="s">
        <v>6</v>
      </c>
      <c r="T132">
        <v>600.36341600000003</v>
      </c>
      <c r="U132">
        <v>0.23411100000000001</v>
      </c>
      <c r="V132" t="s">
        <v>7</v>
      </c>
      <c r="W132">
        <v>2.0313330000000001</v>
      </c>
      <c r="X132">
        <v>1.147E-3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6.5978999999999996E-2</v>
      </c>
      <c r="AG132">
        <v>1.45E-4</v>
      </c>
      <c r="AH132" t="s">
        <v>11</v>
      </c>
      <c r="AI132">
        <v>0.93318400000000001</v>
      </c>
      <c r="AJ132">
        <v>8.7000000000000001E-5</v>
      </c>
      <c r="AK132" t="s">
        <v>12</v>
      </c>
      <c r="AL132">
        <v>23.54</v>
      </c>
      <c r="AM132">
        <v>28.648399999999999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1283.735291</v>
      </c>
      <c r="I133">
        <v>5.9860980000000001</v>
      </c>
      <c r="J133" t="s">
        <v>3</v>
      </c>
      <c r="K133">
        <v>1272.8666109999999</v>
      </c>
      <c r="L133">
        <v>5.9396649999999998</v>
      </c>
      <c r="M133" t="s">
        <v>4</v>
      </c>
      <c r="N133">
        <v>541.80665799999997</v>
      </c>
      <c r="O133">
        <v>0.51279600000000003</v>
      </c>
      <c r="P133" t="s">
        <v>5</v>
      </c>
      <c r="Q133">
        <v>11.209517999999999</v>
      </c>
      <c r="R133">
        <v>6.4300000000000002E-4</v>
      </c>
      <c r="S133" t="s">
        <v>6</v>
      </c>
      <c r="T133">
        <v>655.68942000000004</v>
      </c>
      <c r="U133">
        <v>0.26646599999999998</v>
      </c>
      <c r="V133" t="s">
        <v>7</v>
      </c>
      <c r="W133">
        <v>2.2138</v>
      </c>
      <c r="X133">
        <v>1.217E-3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6.5256999999999996E-2</v>
      </c>
      <c r="AG133">
        <v>1.34E-4</v>
      </c>
      <c r="AH133" t="s">
        <v>11</v>
      </c>
      <c r="AI133">
        <v>0.93443100000000001</v>
      </c>
      <c r="AJ133">
        <v>7.6000000000000004E-5</v>
      </c>
      <c r="AK133" t="s">
        <v>12</v>
      </c>
      <c r="AL133">
        <v>29.28</v>
      </c>
      <c r="AM133">
        <v>38.361600000000003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1391.55522</v>
      </c>
      <c r="I134">
        <v>6.3655229999999996</v>
      </c>
      <c r="J134" t="s">
        <v>3</v>
      </c>
      <c r="K134">
        <v>1379.7804000000001</v>
      </c>
      <c r="L134">
        <v>6.3198340000000002</v>
      </c>
      <c r="M134" t="s">
        <v>4</v>
      </c>
      <c r="N134">
        <v>586.93385999999998</v>
      </c>
      <c r="O134">
        <v>0.57752000000000003</v>
      </c>
      <c r="P134" t="s">
        <v>5</v>
      </c>
      <c r="Q134">
        <v>12.143913</v>
      </c>
      <c r="R134">
        <v>6.2200000000000005E-4</v>
      </c>
      <c r="S134" t="s">
        <v>6</v>
      </c>
      <c r="T134">
        <v>711.16672700000004</v>
      </c>
      <c r="U134">
        <v>0.328127</v>
      </c>
      <c r="V134" t="s">
        <v>7</v>
      </c>
      <c r="W134">
        <v>2.3963100000000002</v>
      </c>
      <c r="X134">
        <v>1.2600000000000001E-3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6.4228999999999994E-2</v>
      </c>
      <c r="AG134">
        <v>1.2799999999999999E-4</v>
      </c>
      <c r="AH134" t="s">
        <v>11</v>
      </c>
      <c r="AI134">
        <v>0.93445500000000004</v>
      </c>
      <c r="AJ134">
        <v>7.6000000000000004E-5</v>
      </c>
      <c r="AK134" t="s">
        <v>12</v>
      </c>
      <c r="AL134">
        <v>35.700000000000003</v>
      </c>
      <c r="AM134">
        <v>51.29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1499.440842</v>
      </c>
      <c r="I135">
        <v>6.7335589999999996</v>
      </c>
      <c r="J135" t="s">
        <v>3</v>
      </c>
      <c r="K135">
        <v>1486.7603300000001</v>
      </c>
      <c r="L135">
        <v>6.6854019999999998</v>
      </c>
      <c r="M135" t="s">
        <v>4</v>
      </c>
      <c r="N135">
        <v>632.05894799999999</v>
      </c>
      <c r="O135">
        <v>0.65416399999999997</v>
      </c>
      <c r="P135" t="s">
        <v>5</v>
      </c>
      <c r="Q135">
        <v>13.077964</v>
      </c>
      <c r="R135">
        <v>6.6100000000000002E-4</v>
      </c>
      <c r="S135" t="s">
        <v>6</v>
      </c>
      <c r="T135">
        <v>766.74451799999997</v>
      </c>
      <c r="U135">
        <v>0.35350900000000002</v>
      </c>
      <c r="V135" t="s">
        <v>7</v>
      </c>
      <c r="W135">
        <v>2.5789759999999999</v>
      </c>
      <c r="X135">
        <v>1.408E-3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6.3242000000000007E-2</v>
      </c>
      <c r="AG135">
        <v>1.12E-4</v>
      </c>
      <c r="AH135" t="s">
        <v>11</v>
      </c>
      <c r="AI135">
        <v>0.93500799999999995</v>
      </c>
      <c r="AJ135">
        <v>8.5000000000000006E-5</v>
      </c>
      <c r="AK135" t="s">
        <v>12</v>
      </c>
      <c r="AL135">
        <v>42.38</v>
      </c>
      <c r="AM135">
        <v>57.035600000000002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1607.5001150000001</v>
      </c>
      <c r="I136">
        <v>7.8195540000000001</v>
      </c>
      <c r="J136" t="s">
        <v>3</v>
      </c>
      <c r="K136">
        <v>1593.9131520000001</v>
      </c>
      <c r="L136">
        <v>7.7657860000000003</v>
      </c>
      <c r="M136" t="s">
        <v>4</v>
      </c>
      <c r="N136">
        <v>677.19232899999997</v>
      </c>
      <c r="O136">
        <v>0.73419999999999996</v>
      </c>
      <c r="P136" t="s">
        <v>5</v>
      </c>
      <c r="Q136">
        <v>14.011958</v>
      </c>
      <c r="R136">
        <v>7.2800000000000002E-4</v>
      </c>
      <c r="S136" t="s">
        <v>6</v>
      </c>
      <c r="T136">
        <v>822.40218300000004</v>
      </c>
      <c r="U136">
        <v>0.362097</v>
      </c>
      <c r="V136" t="s">
        <v>7</v>
      </c>
      <c r="W136">
        <v>2.7620939999999998</v>
      </c>
      <c r="X136">
        <v>1.5989999999999999E-3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6.2794000000000003E-2</v>
      </c>
      <c r="AG136">
        <v>1.05E-4</v>
      </c>
      <c r="AH136" t="s">
        <v>11</v>
      </c>
      <c r="AI136">
        <v>0.93559000000000003</v>
      </c>
      <c r="AJ136">
        <v>9.5000000000000005E-5</v>
      </c>
      <c r="AK136" t="s">
        <v>12</v>
      </c>
      <c r="AL136">
        <v>49.5</v>
      </c>
      <c r="AM136">
        <v>61.45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1715.616638</v>
      </c>
      <c r="I137">
        <v>8.2685019999999998</v>
      </c>
      <c r="J137" t="s">
        <v>3</v>
      </c>
      <c r="K137">
        <v>1701.122554</v>
      </c>
      <c r="L137">
        <v>8.2148129999999995</v>
      </c>
      <c r="M137" t="s">
        <v>4</v>
      </c>
      <c r="N137">
        <v>722.322948</v>
      </c>
      <c r="O137">
        <v>0.81806299999999998</v>
      </c>
      <c r="P137" t="s">
        <v>5</v>
      </c>
      <c r="Q137">
        <v>14.947018</v>
      </c>
      <c r="R137">
        <v>8.1099999999999998E-4</v>
      </c>
      <c r="S137" t="s">
        <v>6</v>
      </c>
      <c r="T137">
        <v>878.17983600000002</v>
      </c>
      <c r="U137">
        <v>0.39211600000000002</v>
      </c>
      <c r="V137" t="s">
        <v>7</v>
      </c>
      <c r="W137">
        <v>2.9439700000000002</v>
      </c>
      <c r="X137">
        <v>1.678E-3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6.2317999999999998E-2</v>
      </c>
      <c r="AG137">
        <v>1.01E-4</v>
      </c>
      <c r="AH137" t="s">
        <v>11</v>
      </c>
      <c r="AI137">
        <v>0.935639</v>
      </c>
      <c r="AJ137">
        <v>9.3999999999999994E-5</v>
      </c>
      <c r="AK137" t="s">
        <v>12</v>
      </c>
      <c r="AL137">
        <v>57.16</v>
      </c>
      <c r="AM137">
        <v>59.414400000000001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1823.735645</v>
      </c>
      <c r="I138">
        <v>8.4400820000000003</v>
      </c>
      <c r="J138" t="s">
        <v>3</v>
      </c>
      <c r="K138">
        <v>1808.3355959999999</v>
      </c>
      <c r="L138">
        <v>8.3785819999999998</v>
      </c>
      <c r="M138" t="s">
        <v>4</v>
      </c>
      <c r="N138">
        <v>767.46119099999999</v>
      </c>
      <c r="O138">
        <v>0.913242</v>
      </c>
      <c r="P138" t="s">
        <v>5</v>
      </c>
      <c r="Q138">
        <v>15.881544</v>
      </c>
      <c r="R138">
        <v>9.1500000000000001E-4</v>
      </c>
      <c r="S138" t="s">
        <v>6</v>
      </c>
      <c r="T138">
        <v>934.01502700000003</v>
      </c>
      <c r="U138">
        <v>0.40639500000000001</v>
      </c>
      <c r="V138" t="s">
        <v>7</v>
      </c>
      <c r="W138">
        <v>3.1259519999999998</v>
      </c>
      <c r="X138">
        <v>1.7719999999999999E-3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6.2296999999999998E-2</v>
      </c>
      <c r="AG138">
        <v>1.02E-4</v>
      </c>
      <c r="AH138" t="s">
        <v>11</v>
      </c>
      <c r="AI138">
        <v>0.93571599999999999</v>
      </c>
      <c r="AJ138">
        <v>9.2999999999999997E-5</v>
      </c>
      <c r="AK138" t="s">
        <v>12</v>
      </c>
      <c r="AL138">
        <v>65.84</v>
      </c>
      <c r="AM138">
        <v>58.174399999999999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1931.94751</v>
      </c>
      <c r="I139">
        <v>8.4423250000000003</v>
      </c>
      <c r="J139" t="s">
        <v>3</v>
      </c>
      <c r="K139">
        <v>1915.641226</v>
      </c>
      <c r="L139">
        <v>8.3743370000000006</v>
      </c>
      <c r="M139" t="s">
        <v>4</v>
      </c>
      <c r="N139">
        <v>812.58657200000005</v>
      </c>
      <c r="O139">
        <v>1.0266580000000001</v>
      </c>
      <c r="P139" t="s">
        <v>5</v>
      </c>
      <c r="Q139">
        <v>16.815836999999998</v>
      </c>
      <c r="R139">
        <v>9.9299999999999996E-4</v>
      </c>
      <c r="S139" t="s">
        <v>6</v>
      </c>
      <c r="T139">
        <v>989.96926900000005</v>
      </c>
      <c r="U139">
        <v>0.43620500000000001</v>
      </c>
      <c r="V139" t="s">
        <v>7</v>
      </c>
      <c r="W139">
        <v>3.3076680000000001</v>
      </c>
      <c r="X139">
        <v>1.9059999999999999E-3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6.2295999999999997E-2</v>
      </c>
      <c r="AG139">
        <v>1.02E-4</v>
      </c>
      <c r="AH139" t="s">
        <v>11</v>
      </c>
      <c r="AI139">
        <v>0.93590099999999998</v>
      </c>
      <c r="AJ139">
        <v>9.3999999999999994E-5</v>
      </c>
      <c r="AK139" t="s">
        <v>12</v>
      </c>
      <c r="AL139">
        <v>75.5</v>
      </c>
      <c r="AM139">
        <v>74.73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2040.322478</v>
      </c>
      <c r="I140">
        <v>9.4198109999999993</v>
      </c>
      <c r="J140" t="s">
        <v>3</v>
      </c>
      <c r="K140">
        <v>2023.1111989999999</v>
      </c>
      <c r="L140">
        <v>9.3554639999999996</v>
      </c>
      <c r="M140" t="s">
        <v>4</v>
      </c>
      <c r="N140">
        <v>857.71488599999998</v>
      </c>
      <c r="O140">
        <v>1.174277</v>
      </c>
      <c r="P140" t="s">
        <v>5</v>
      </c>
      <c r="Q140">
        <v>17.74954</v>
      </c>
      <c r="R140">
        <v>1.0269999999999999E-3</v>
      </c>
      <c r="S140" t="s">
        <v>6</v>
      </c>
      <c r="T140">
        <v>1046.0350539999999</v>
      </c>
      <c r="U140">
        <v>0.50976200000000005</v>
      </c>
      <c r="V140" t="s">
        <v>7</v>
      </c>
      <c r="W140">
        <v>3.4891640000000002</v>
      </c>
      <c r="X140">
        <v>1.9989999999999999E-3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6.1283999999999998E-2</v>
      </c>
      <c r="AG140">
        <v>9.3999999999999994E-5</v>
      </c>
      <c r="AH140" t="s">
        <v>11</v>
      </c>
      <c r="AI140">
        <v>0.93605300000000002</v>
      </c>
      <c r="AJ140">
        <v>9.2999999999999997E-5</v>
      </c>
      <c r="AK140" t="s">
        <v>12</v>
      </c>
      <c r="AL140">
        <v>85.82</v>
      </c>
      <c r="AM140">
        <v>87.387600000000006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2148.6720169999999</v>
      </c>
      <c r="I141">
        <v>9.6045569999999998</v>
      </c>
      <c r="J141" t="s">
        <v>3</v>
      </c>
      <c r="K141">
        <v>2130.5557910000002</v>
      </c>
      <c r="L141">
        <v>9.5375809999999994</v>
      </c>
      <c r="M141" t="s">
        <v>4</v>
      </c>
      <c r="N141">
        <v>902.84321</v>
      </c>
      <c r="O141">
        <v>1.3018989999999999</v>
      </c>
      <c r="P141" t="s">
        <v>5</v>
      </c>
      <c r="Q141">
        <v>18.682865</v>
      </c>
      <c r="R141">
        <v>1.078E-3</v>
      </c>
      <c r="S141" t="s">
        <v>6</v>
      </c>
      <c r="T141">
        <v>1102.1503</v>
      </c>
      <c r="U141">
        <v>0.56628599999999996</v>
      </c>
      <c r="V141" t="s">
        <v>7</v>
      </c>
      <c r="W141">
        <v>3.671268</v>
      </c>
      <c r="X141">
        <v>2.1489999999999999E-3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5.9819999999999998E-2</v>
      </c>
      <c r="AG141">
        <v>7.3999999999999996E-5</v>
      </c>
      <c r="AH141" t="s">
        <v>11</v>
      </c>
      <c r="AI141">
        <v>0.93698700000000001</v>
      </c>
      <c r="AJ141">
        <v>1.06E-4</v>
      </c>
      <c r="AK141" t="s">
        <v>12</v>
      </c>
      <c r="AL141">
        <v>96.56</v>
      </c>
      <c r="AM141">
        <v>92.406400000000005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96.297225999999995</v>
      </c>
      <c r="I162">
        <v>4.8778000000000002E-2</v>
      </c>
      <c r="J162" t="s">
        <v>3</v>
      </c>
      <c r="K162">
        <v>95.350635999999994</v>
      </c>
      <c r="L162">
        <v>4.8777000000000001E-2</v>
      </c>
      <c r="M162" t="s">
        <v>4</v>
      </c>
      <c r="N162">
        <v>45.121167</v>
      </c>
      <c r="O162">
        <v>1.24E-3</v>
      </c>
      <c r="P162" t="s">
        <v>5</v>
      </c>
      <c r="Q162">
        <v>0.97306199999999998</v>
      </c>
      <c r="R162">
        <v>2.0999999999999999E-5</v>
      </c>
      <c r="S162" t="s">
        <v>6</v>
      </c>
      <c r="T162">
        <v>43.975929999999998</v>
      </c>
      <c r="U162">
        <v>2.0530000000000001E-3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8.2791000000000003E-2</v>
      </c>
      <c r="AG162">
        <v>8.8999999999999995E-5</v>
      </c>
      <c r="AH162" t="s">
        <v>11</v>
      </c>
      <c r="AI162">
        <v>0.91680399999999995</v>
      </c>
      <c r="AJ162">
        <v>1.6899999999999999E-4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192.63919899999999</v>
      </c>
      <c r="I163">
        <v>0.26829799999999998</v>
      </c>
      <c r="J163" t="s">
        <v>3</v>
      </c>
      <c r="K163">
        <v>190.74530999999999</v>
      </c>
      <c r="L163">
        <v>0.26833800000000002</v>
      </c>
      <c r="M163" t="s">
        <v>4</v>
      </c>
      <c r="N163">
        <v>90.228440000000006</v>
      </c>
      <c r="O163">
        <v>2.238E-3</v>
      </c>
      <c r="P163" t="s">
        <v>5</v>
      </c>
      <c r="Q163">
        <v>1.9466060000000001</v>
      </c>
      <c r="R163">
        <v>3.6000000000000001E-5</v>
      </c>
      <c r="S163" t="s">
        <v>6</v>
      </c>
      <c r="T163">
        <v>87.937995999999998</v>
      </c>
      <c r="U163">
        <v>6.7730000000000004E-3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8.0086000000000004E-2</v>
      </c>
      <c r="AG163">
        <v>8.3999999999999995E-5</v>
      </c>
      <c r="AH163" t="s">
        <v>11</v>
      </c>
      <c r="AI163">
        <v>0.92322300000000002</v>
      </c>
      <c r="AJ163">
        <v>1.4899999999999999E-4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288.90007400000002</v>
      </c>
      <c r="I164">
        <v>0.27946700000000002</v>
      </c>
      <c r="J164" t="s">
        <v>3</v>
      </c>
      <c r="K164">
        <v>286.057952</v>
      </c>
      <c r="L164">
        <v>0.27914600000000001</v>
      </c>
      <c r="M164" t="s">
        <v>4</v>
      </c>
      <c r="N164">
        <v>135.35029700000001</v>
      </c>
      <c r="O164">
        <v>3.9179999999999996E-3</v>
      </c>
      <c r="P164" t="s">
        <v>5</v>
      </c>
      <c r="Q164">
        <v>2.9214690000000001</v>
      </c>
      <c r="R164">
        <v>5.5000000000000002E-5</v>
      </c>
      <c r="S164" t="s">
        <v>6</v>
      </c>
      <c r="T164">
        <v>131.897977</v>
      </c>
      <c r="U164">
        <v>1.2659E-2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7.8398999999999996E-2</v>
      </c>
      <c r="AG164">
        <v>9.7E-5</v>
      </c>
      <c r="AH164" t="s">
        <v>11</v>
      </c>
      <c r="AI164">
        <v>0.92718900000000004</v>
      </c>
      <c r="AJ164">
        <v>8.7000000000000001E-5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385.21007500000002</v>
      </c>
      <c r="I165">
        <v>0.398843</v>
      </c>
      <c r="J165" t="s">
        <v>3</v>
      </c>
      <c r="K165">
        <v>381.42091900000003</v>
      </c>
      <c r="L165">
        <v>0.40043099999999998</v>
      </c>
      <c r="M165" t="s">
        <v>4</v>
      </c>
      <c r="N165">
        <v>180.459328</v>
      </c>
      <c r="O165">
        <v>6.071E-3</v>
      </c>
      <c r="P165" t="s">
        <v>5</v>
      </c>
      <c r="Q165">
        <v>3.8954369999999998</v>
      </c>
      <c r="R165">
        <v>7.8999999999999996E-5</v>
      </c>
      <c r="S165" t="s">
        <v>6</v>
      </c>
      <c r="T165">
        <v>175.86181099999999</v>
      </c>
      <c r="U165">
        <v>2.2405000000000001E-2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7.7343999999999996E-2</v>
      </c>
      <c r="AG165">
        <v>1.12E-4</v>
      </c>
      <c r="AH165" t="s">
        <v>11</v>
      </c>
      <c r="AI165">
        <v>0.92827300000000001</v>
      </c>
      <c r="AJ165">
        <v>7.6000000000000004E-5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481.44589999999999</v>
      </c>
      <c r="I166">
        <v>0.40856100000000001</v>
      </c>
      <c r="J166" t="s">
        <v>3</v>
      </c>
      <c r="K166">
        <v>476.70807500000001</v>
      </c>
      <c r="L166">
        <v>0.40928399999999998</v>
      </c>
      <c r="M166" t="s">
        <v>4</v>
      </c>
      <c r="N166">
        <v>225.573588</v>
      </c>
      <c r="O166">
        <v>7.8849999999999996E-3</v>
      </c>
      <c r="P166" t="s">
        <v>5</v>
      </c>
      <c r="Q166">
        <v>4.8701749999999997</v>
      </c>
      <c r="R166">
        <v>8.6000000000000003E-5</v>
      </c>
      <c r="S166" t="s">
        <v>6</v>
      </c>
      <c r="T166">
        <v>219.82924299999999</v>
      </c>
      <c r="U166">
        <v>3.2876000000000002E-2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7.5170000000000001E-2</v>
      </c>
      <c r="AG166">
        <v>1.3799999999999999E-4</v>
      </c>
      <c r="AH166" t="s">
        <v>11</v>
      </c>
      <c r="AI166">
        <v>0.93152999999999997</v>
      </c>
      <c r="AJ166">
        <v>3.3000000000000003E-5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577.62750900000003</v>
      </c>
      <c r="I167">
        <v>0.43732199999999999</v>
      </c>
      <c r="J167" t="s">
        <v>3</v>
      </c>
      <c r="K167">
        <v>571.942229</v>
      </c>
      <c r="L167">
        <v>0.43808000000000002</v>
      </c>
      <c r="M167" t="s">
        <v>4</v>
      </c>
      <c r="N167">
        <v>270.68395299999997</v>
      </c>
      <c r="O167">
        <v>9.0589999999999993E-3</v>
      </c>
      <c r="P167" t="s">
        <v>5</v>
      </c>
      <c r="Q167">
        <v>5.8441330000000002</v>
      </c>
      <c r="R167">
        <v>9.8999999999999994E-5</v>
      </c>
      <c r="S167" t="s">
        <v>6</v>
      </c>
      <c r="T167">
        <v>263.79662400000001</v>
      </c>
      <c r="U167">
        <v>4.7817999999999999E-2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7.4591000000000005E-2</v>
      </c>
      <c r="AG167">
        <v>1.44E-4</v>
      </c>
      <c r="AH167" t="s">
        <v>11</v>
      </c>
      <c r="AI167">
        <v>0.93245100000000003</v>
      </c>
      <c r="AJ167">
        <v>4.1999999999999998E-5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673.941416</v>
      </c>
      <c r="I168">
        <v>0.69982500000000003</v>
      </c>
      <c r="J168" t="s">
        <v>3</v>
      </c>
      <c r="K168">
        <v>667.308986</v>
      </c>
      <c r="L168">
        <v>0.69731600000000005</v>
      </c>
      <c r="M168" t="s">
        <v>4</v>
      </c>
      <c r="N168">
        <v>315.79865799999999</v>
      </c>
      <c r="O168">
        <v>1.0144E-2</v>
      </c>
      <c r="P168" t="s">
        <v>5</v>
      </c>
      <c r="Q168">
        <v>6.8181260000000004</v>
      </c>
      <c r="R168">
        <v>1.26E-4</v>
      </c>
      <c r="S168" t="s">
        <v>6</v>
      </c>
      <c r="T168">
        <v>307.76038799999998</v>
      </c>
      <c r="U168">
        <v>5.8631999999999997E-2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7.2315000000000004E-2</v>
      </c>
      <c r="AG168">
        <v>1.7000000000000001E-4</v>
      </c>
      <c r="AH168" t="s">
        <v>11</v>
      </c>
      <c r="AI168">
        <v>0.93279199999999995</v>
      </c>
      <c r="AJ168">
        <v>3.6999999999999998E-5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770.24966800000004</v>
      </c>
      <c r="I169">
        <v>0.944604</v>
      </c>
      <c r="J169" t="s">
        <v>3</v>
      </c>
      <c r="K169">
        <v>762.66994399999999</v>
      </c>
      <c r="L169">
        <v>0.94202699999999995</v>
      </c>
      <c r="M169" t="s">
        <v>4</v>
      </c>
      <c r="N169">
        <v>360.91450400000002</v>
      </c>
      <c r="O169">
        <v>1.1767E-2</v>
      </c>
      <c r="P169" t="s">
        <v>5</v>
      </c>
      <c r="Q169">
        <v>7.79183</v>
      </c>
      <c r="R169">
        <v>1.4799999999999999E-4</v>
      </c>
      <c r="S169" t="s">
        <v>6</v>
      </c>
      <c r="T169">
        <v>351.72518400000001</v>
      </c>
      <c r="U169">
        <v>7.0605000000000001E-2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7.1816000000000005E-2</v>
      </c>
      <c r="AG169">
        <v>1.7100000000000001E-4</v>
      </c>
      <c r="AH169" t="s">
        <v>11</v>
      </c>
      <c r="AI169">
        <v>0.93309500000000001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866.49219200000005</v>
      </c>
      <c r="I170">
        <v>0.94312300000000004</v>
      </c>
      <c r="J170" t="s">
        <v>3</v>
      </c>
      <c r="K170">
        <v>857.96387700000002</v>
      </c>
      <c r="L170">
        <v>0.94204500000000002</v>
      </c>
      <c r="M170" t="s">
        <v>4</v>
      </c>
      <c r="N170">
        <v>406.03372200000001</v>
      </c>
      <c r="O170">
        <v>1.4047E-2</v>
      </c>
      <c r="P170" t="s">
        <v>5</v>
      </c>
      <c r="Q170">
        <v>8.7662990000000001</v>
      </c>
      <c r="R170">
        <v>1.55E-4</v>
      </c>
      <c r="S170" t="s">
        <v>6</v>
      </c>
      <c r="T170">
        <v>395.689391</v>
      </c>
      <c r="U170">
        <v>8.9755000000000001E-2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7.1447999999999998E-2</v>
      </c>
      <c r="AG170">
        <v>1.6899999999999999E-4</v>
      </c>
      <c r="AH170" t="s">
        <v>11</v>
      </c>
      <c r="AI170">
        <v>0.93348200000000003</v>
      </c>
      <c r="AJ170">
        <v>3.8999999999999999E-5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962.75656200000003</v>
      </c>
      <c r="I171">
        <v>0.97133400000000003</v>
      </c>
      <c r="J171" t="s">
        <v>3</v>
      </c>
      <c r="K171">
        <v>953.28120999999999</v>
      </c>
      <c r="L171">
        <v>0.96838299999999999</v>
      </c>
      <c r="M171" t="s">
        <v>4</v>
      </c>
      <c r="N171">
        <v>451.14429100000001</v>
      </c>
      <c r="O171">
        <v>1.6549000000000001E-2</v>
      </c>
      <c r="P171" t="s">
        <v>5</v>
      </c>
      <c r="Q171">
        <v>9.7401160000000004</v>
      </c>
      <c r="R171">
        <v>1.7799999999999999E-4</v>
      </c>
      <c r="S171" t="s">
        <v>6</v>
      </c>
      <c r="T171">
        <v>439.64329600000002</v>
      </c>
      <c r="U171">
        <v>0.110279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7.0902999999999994E-2</v>
      </c>
      <c r="AG171">
        <v>1.73E-4</v>
      </c>
      <c r="AH171" t="s">
        <v>11</v>
      </c>
      <c r="AI171">
        <v>0.93355500000000002</v>
      </c>
      <c r="AJ171">
        <v>3.8999999999999999E-5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1058.9357500000001</v>
      </c>
      <c r="I172">
        <v>0.980576</v>
      </c>
      <c r="J172" t="s">
        <v>3</v>
      </c>
      <c r="K172">
        <v>1048.5125849999999</v>
      </c>
      <c r="L172">
        <v>0.97743100000000005</v>
      </c>
      <c r="M172" t="s">
        <v>4</v>
      </c>
      <c r="N172">
        <v>496.254841</v>
      </c>
      <c r="O172">
        <v>1.9265999999999998E-2</v>
      </c>
      <c r="P172" t="s">
        <v>5</v>
      </c>
      <c r="Q172">
        <v>10.714722999999999</v>
      </c>
      <c r="R172">
        <v>1.8200000000000001E-4</v>
      </c>
      <c r="S172" t="s">
        <v>6</v>
      </c>
      <c r="T172">
        <v>483.60693099999997</v>
      </c>
      <c r="U172">
        <v>0.13397500000000001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7.0333999999999994E-2</v>
      </c>
      <c r="AG172">
        <v>1.75E-4</v>
      </c>
      <c r="AH172" t="s">
        <v>11</v>
      </c>
      <c r="AI172">
        <v>0.93358300000000005</v>
      </c>
      <c r="AJ172">
        <v>3.8999999999999999E-5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1155.2288940000001</v>
      </c>
      <c r="I173">
        <v>1.2783770000000001</v>
      </c>
      <c r="J173" t="s">
        <v>3</v>
      </c>
      <c r="K173">
        <v>1143.8579709999999</v>
      </c>
      <c r="L173">
        <v>1.2742420000000001</v>
      </c>
      <c r="M173" t="s">
        <v>4</v>
      </c>
      <c r="N173">
        <v>541.37194299999999</v>
      </c>
      <c r="O173">
        <v>2.6091E-2</v>
      </c>
      <c r="P173" t="s">
        <v>5</v>
      </c>
      <c r="Q173">
        <v>11.689121999999999</v>
      </c>
      <c r="R173">
        <v>2.1800000000000001E-4</v>
      </c>
      <c r="S173" t="s">
        <v>6</v>
      </c>
      <c r="T173">
        <v>527.56634299999996</v>
      </c>
      <c r="U173">
        <v>0.155085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6.9156999999999996E-2</v>
      </c>
      <c r="AG173">
        <v>1.7000000000000001E-4</v>
      </c>
      <c r="AH173" t="s">
        <v>11</v>
      </c>
      <c r="AI173">
        <v>0.93376700000000001</v>
      </c>
      <c r="AJ173">
        <v>3.8999999999999999E-5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1251.4514919999999</v>
      </c>
      <c r="I174">
        <v>1.318638</v>
      </c>
      <c r="J174" t="s">
        <v>3</v>
      </c>
      <c r="K174">
        <v>1239.134487</v>
      </c>
      <c r="L174">
        <v>1.3153049999999999</v>
      </c>
      <c r="M174" t="s">
        <v>4</v>
      </c>
      <c r="N174">
        <v>586.48051999999996</v>
      </c>
      <c r="O174">
        <v>3.1022000000000001E-2</v>
      </c>
      <c r="P174" t="s">
        <v>5</v>
      </c>
      <c r="Q174">
        <v>12.662348</v>
      </c>
      <c r="R174">
        <v>2.23E-4</v>
      </c>
      <c r="S174" t="s">
        <v>6</v>
      </c>
      <c r="T174">
        <v>571.52867100000003</v>
      </c>
      <c r="U174">
        <v>0.17688899999999999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6.7100999999999994E-2</v>
      </c>
      <c r="AG174">
        <v>1.54E-4</v>
      </c>
      <c r="AH174" t="s">
        <v>11</v>
      </c>
      <c r="AI174">
        <v>0.93379199999999996</v>
      </c>
      <c r="AJ174">
        <v>3.8999999999999999E-5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1347.71415</v>
      </c>
      <c r="I175">
        <v>1.4723900000000001</v>
      </c>
      <c r="J175" t="s">
        <v>3</v>
      </c>
      <c r="K175">
        <v>1334.449067</v>
      </c>
      <c r="L175">
        <v>1.4661459999999999</v>
      </c>
      <c r="M175" t="s">
        <v>4</v>
      </c>
      <c r="N175">
        <v>631.58789899999999</v>
      </c>
      <c r="O175">
        <v>3.4222000000000002E-2</v>
      </c>
      <c r="P175" t="s">
        <v>5</v>
      </c>
      <c r="Q175">
        <v>13.636612</v>
      </c>
      <c r="R175">
        <v>2.8600000000000001E-4</v>
      </c>
      <c r="S175" t="s">
        <v>6</v>
      </c>
      <c r="T175">
        <v>615.48679700000002</v>
      </c>
      <c r="U175">
        <v>0.20923900000000001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6.6481999999999999E-2</v>
      </c>
      <c r="AG175">
        <v>1.54E-4</v>
      </c>
      <c r="AH175" t="s">
        <v>11</v>
      </c>
      <c r="AI175">
        <v>0.93395799999999995</v>
      </c>
      <c r="AJ175">
        <v>3.6999999999999998E-5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1443.9507349999999</v>
      </c>
      <c r="I176">
        <v>1.457929</v>
      </c>
      <c r="J176" t="s">
        <v>3</v>
      </c>
      <c r="K176">
        <v>1429.7375070000001</v>
      </c>
      <c r="L176">
        <v>1.452339</v>
      </c>
      <c r="M176" t="s">
        <v>4</v>
      </c>
      <c r="N176">
        <v>676.70717500000001</v>
      </c>
      <c r="O176">
        <v>3.7575999999999998E-2</v>
      </c>
      <c r="P176" t="s">
        <v>5</v>
      </c>
      <c r="Q176">
        <v>14.611155</v>
      </c>
      <c r="R176">
        <v>2.9399999999999999E-4</v>
      </c>
      <c r="S176" t="s">
        <v>6</v>
      </c>
      <c r="T176">
        <v>659.44415000000004</v>
      </c>
      <c r="U176">
        <v>0.241619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6.5479999999999997E-2</v>
      </c>
      <c r="AG176">
        <v>1.6000000000000001E-4</v>
      </c>
      <c r="AH176" t="s">
        <v>11</v>
      </c>
      <c r="AI176">
        <v>0.93398199999999998</v>
      </c>
      <c r="AJ176">
        <v>3.6999999999999998E-5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1540.2877169999999</v>
      </c>
      <c r="I177">
        <v>1.7626059999999999</v>
      </c>
      <c r="J177" t="s">
        <v>3</v>
      </c>
      <c r="K177">
        <v>1525.1275949999999</v>
      </c>
      <c r="L177">
        <v>1.755125</v>
      </c>
      <c r="M177" t="s">
        <v>4</v>
      </c>
      <c r="N177">
        <v>721.82707600000003</v>
      </c>
      <c r="O177">
        <v>4.0306000000000002E-2</v>
      </c>
      <c r="P177" t="s">
        <v>5</v>
      </c>
      <c r="Q177">
        <v>15.584519999999999</v>
      </c>
      <c r="R177">
        <v>3.1399999999999999E-4</v>
      </c>
      <c r="S177" t="s">
        <v>6</v>
      </c>
      <c r="T177">
        <v>703.39767200000006</v>
      </c>
      <c r="U177">
        <v>0.28005999999999998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6.4552999999999999E-2</v>
      </c>
      <c r="AG177">
        <v>1.5100000000000001E-4</v>
      </c>
      <c r="AH177" t="s">
        <v>11</v>
      </c>
      <c r="AI177">
        <v>0.93398199999999998</v>
      </c>
      <c r="AJ177">
        <v>3.6999999999999998E-5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1636.504512</v>
      </c>
      <c r="I178">
        <v>2.047177</v>
      </c>
      <c r="J178" t="s">
        <v>3</v>
      </c>
      <c r="K178">
        <v>1620.3975370000001</v>
      </c>
      <c r="L178">
        <v>2.0343689999999999</v>
      </c>
      <c r="M178" t="s">
        <v>4</v>
      </c>
      <c r="N178">
        <v>766.940201</v>
      </c>
      <c r="O178">
        <v>4.4232E-2</v>
      </c>
      <c r="P178" t="s">
        <v>5</v>
      </c>
      <c r="Q178">
        <v>16.557556000000002</v>
      </c>
      <c r="R178">
        <v>3.1700000000000001E-4</v>
      </c>
      <c r="S178" t="s">
        <v>6</v>
      </c>
      <c r="T178">
        <v>747.35195599999997</v>
      </c>
      <c r="U178">
        <v>0.31692100000000001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6.4098000000000002E-2</v>
      </c>
      <c r="AG178">
        <v>1.44E-4</v>
      </c>
      <c r="AH178" t="s">
        <v>11</v>
      </c>
      <c r="AI178">
        <v>0.93401000000000001</v>
      </c>
      <c r="AJ178">
        <v>3.6000000000000001E-5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1732.7125169999999</v>
      </c>
      <c r="I179">
        <v>2.2020040000000001</v>
      </c>
      <c r="J179" t="s">
        <v>3</v>
      </c>
      <c r="K179">
        <v>1715.6577199999999</v>
      </c>
      <c r="L179">
        <v>2.185289</v>
      </c>
      <c r="M179" t="s">
        <v>4</v>
      </c>
      <c r="N179">
        <v>812.04896900000006</v>
      </c>
      <c r="O179">
        <v>4.7118E-2</v>
      </c>
      <c r="P179" t="s">
        <v>5</v>
      </c>
      <c r="Q179">
        <v>17.531976</v>
      </c>
      <c r="R179">
        <v>3.4200000000000002E-4</v>
      </c>
      <c r="S179" t="s">
        <v>6</v>
      </c>
      <c r="T179">
        <v>791.30468399999995</v>
      </c>
      <c r="U179">
        <v>0.35217599999999999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6.3869999999999996E-2</v>
      </c>
      <c r="AG179">
        <v>1.3799999999999999E-4</v>
      </c>
      <c r="AH179" t="s">
        <v>11</v>
      </c>
      <c r="AI179">
        <v>0.93407700000000005</v>
      </c>
      <c r="AJ179">
        <v>3.6000000000000001E-5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1828.947097</v>
      </c>
      <c r="I180">
        <v>2.1741969999999999</v>
      </c>
      <c r="J180" t="s">
        <v>3</v>
      </c>
      <c r="K180">
        <v>1810.9446800000001</v>
      </c>
      <c r="L180">
        <v>2.1538740000000001</v>
      </c>
      <c r="M180" t="s">
        <v>4</v>
      </c>
      <c r="N180">
        <v>857.16795500000001</v>
      </c>
      <c r="O180">
        <v>4.8113999999999997E-2</v>
      </c>
      <c r="P180" t="s">
        <v>5</v>
      </c>
      <c r="Q180">
        <v>18.505824</v>
      </c>
      <c r="R180">
        <v>3.8099999999999999E-4</v>
      </c>
      <c r="S180" t="s">
        <v>6</v>
      </c>
      <c r="T180">
        <v>835.258467</v>
      </c>
      <c r="U180">
        <v>0.38081599999999999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6.3178999999999999E-2</v>
      </c>
      <c r="AG180">
        <v>1.27E-4</v>
      </c>
      <c r="AH180" t="s">
        <v>11</v>
      </c>
      <c r="AI180">
        <v>0.93488000000000004</v>
      </c>
      <c r="AJ180">
        <v>4.3000000000000002E-5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1925.223577</v>
      </c>
      <c r="I181">
        <v>2.276338</v>
      </c>
      <c r="J181" t="s">
        <v>3</v>
      </c>
      <c r="K181">
        <v>1906.2737380000001</v>
      </c>
      <c r="L181">
        <v>2.2486259999999998</v>
      </c>
      <c r="M181" t="s">
        <v>4</v>
      </c>
      <c r="N181">
        <v>902.28143899999998</v>
      </c>
      <c r="O181">
        <v>5.1869999999999999E-2</v>
      </c>
      <c r="P181" t="s">
        <v>5</v>
      </c>
      <c r="Q181">
        <v>19.479451000000001</v>
      </c>
      <c r="R181">
        <v>3.6400000000000001E-4</v>
      </c>
      <c r="S181" t="s">
        <v>6</v>
      </c>
      <c r="T181">
        <v>879.21861699999999</v>
      </c>
      <c r="U181">
        <v>0.40953499999999998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6.2137999999999999E-2</v>
      </c>
      <c r="AG181">
        <v>1.11E-4</v>
      </c>
      <c r="AH181" t="s">
        <v>11</v>
      </c>
      <c r="AI181">
        <v>0.93488800000000005</v>
      </c>
      <c r="AJ181">
        <v>4.3000000000000002E-5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</row>
    <row r="183" spans="1:39" x14ac:dyDescent="0.25">
      <c r="A183" t="s">
        <v>106</v>
      </c>
    </row>
    <row r="184" spans="1:39" x14ac:dyDescent="0.25">
      <c r="A184" t="s">
        <v>106</v>
      </c>
    </row>
    <row r="185" spans="1:39" x14ac:dyDescent="0.25">
      <c r="A185" t="s">
        <v>106</v>
      </c>
    </row>
    <row r="186" spans="1:39" x14ac:dyDescent="0.25">
      <c r="A186" t="s">
        <v>106</v>
      </c>
    </row>
    <row r="187" spans="1:39" x14ac:dyDescent="0.25">
      <c r="A187" t="s">
        <v>106</v>
      </c>
    </row>
    <row r="188" spans="1:39" x14ac:dyDescent="0.25">
      <c r="A188" t="s">
        <v>106</v>
      </c>
    </row>
    <row r="189" spans="1:39" x14ac:dyDescent="0.25">
      <c r="A189" t="s">
        <v>106</v>
      </c>
    </row>
    <row r="190" spans="1:39" x14ac:dyDescent="0.25">
      <c r="A190" t="s">
        <v>106</v>
      </c>
    </row>
    <row r="191" spans="1:39" x14ac:dyDescent="0.25">
      <c r="A191" t="s">
        <v>106</v>
      </c>
    </row>
    <row r="192" spans="1:39" x14ac:dyDescent="0.25">
      <c r="A192" t="s">
        <v>106</v>
      </c>
    </row>
    <row r="193" spans="1:39" x14ac:dyDescent="0.25">
      <c r="A193" t="s">
        <v>106</v>
      </c>
    </row>
    <row r="194" spans="1:39" x14ac:dyDescent="0.25">
      <c r="A194" t="s">
        <v>106</v>
      </c>
    </row>
    <row r="195" spans="1:39" x14ac:dyDescent="0.25">
      <c r="A195" t="s">
        <v>106</v>
      </c>
    </row>
    <row r="196" spans="1:39" x14ac:dyDescent="0.25">
      <c r="A196" t="s">
        <v>106</v>
      </c>
    </row>
    <row r="197" spans="1:39" x14ac:dyDescent="0.25">
      <c r="A197" t="s">
        <v>106</v>
      </c>
    </row>
    <row r="198" spans="1:39" x14ac:dyDescent="0.25">
      <c r="A198" t="s">
        <v>106</v>
      </c>
    </row>
    <row r="199" spans="1:39" x14ac:dyDescent="0.25">
      <c r="A199" t="s">
        <v>106</v>
      </c>
    </row>
    <row r="200" spans="1:39" x14ac:dyDescent="0.25">
      <c r="A200" t="s">
        <v>106</v>
      </c>
    </row>
    <row r="201" spans="1:39" x14ac:dyDescent="0.25">
      <c r="A201" t="s">
        <v>106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242.598186</v>
      </c>
      <c r="I222">
        <v>1.2904000000000001E-2</v>
      </c>
      <c r="J222" t="s">
        <v>3</v>
      </c>
      <c r="K222">
        <v>216.246602</v>
      </c>
      <c r="L222">
        <v>7.0099999999999997E-3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485.33890500000001</v>
      </c>
      <c r="I223">
        <v>4.5647E-2</v>
      </c>
      <c r="J223" t="s">
        <v>3</v>
      </c>
      <c r="K223">
        <v>432.49464999999998</v>
      </c>
      <c r="L223">
        <v>2.4811E-2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728.06017699999995</v>
      </c>
      <c r="I224">
        <v>8.9098999999999998E-2</v>
      </c>
      <c r="J224" t="s">
        <v>3</v>
      </c>
      <c r="K224">
        <v>648.72831199999996</v>
      </c>
      <c r="L224">
        <v>4.9158E-2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970.78844400000003</v>
      </c>
      <c r="I225">
        <v>0.15292600000000001</v>
      </c>
      <c r="J225" t="s">
        <v>3</v>
      </c>
      <c r="K225">
        <v>864.96607300000005</v>
      </c>
      <c r="L225">
        <v>8.6515999999999996E-2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1213.514265</v>
      </c>
      <c r="I226">
        <v>0.249637</v>
      </c>
      <c r="J226" t="s">
        <v>3</v>
      </c>
      <c r="K226">
        <v>1081.2021</v>
      </c>
      <c r="L226">
        <v>0.14804899999999999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1456.240256</v>
      </c>
      <c r="I227">
        <v>0.35763499999999998</v>
      </c>
      <c r="J227" t="s">
        <v>3</v>
      </c>
      <c r="K227">
        <v>1297.4397269999999</v>
      </c>
      <c r="L227">
        <v>0.21650700000000001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1698.9750630000001</v>
      </c>
      <c r="I228">
        <v>0.46753</v>
      </c>
      <c r="J228" t="s">
        <v>3</v>
      </c>
      <c r="K228">
        <v>1513.682466</v>
      </c>
      <c r="L228">
        <v>0.28393000000000002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1941.718398</v>
      </c>
      <c r="I229">
        <v>0.58797999999999995</v>
      </c>
      <c r="J229" t="s">
        <v>3</v>
      </c>
      <c r="K229">
        <v>1729.93353</v>
      </c>
      <c r="L229">
        <v>0.36310500000000001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2184.47145</v>
      </c>
      <c r="I230">
        <v>0.74911499999999998</v>
      </c>
      <c r="J230" t="s">
        <v>3</v>
      </c>
      <c r="K230">
        <v>1946.1909330000001</v>
      </c>
      <c r="L230">
        <v>0.46626299999999998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2427.2225440000002</v>
      </c>
      <c r="I231">
        <v>0.94496000000000002</v>
      </c>
      <c r="J231" t="s">
        <v>3</v>
      </c>
      <c r="K231">
        <v>2162.447725</v>
      </c>
      <c r="L231">
        <v>0.58741500000000002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2669.9638530000002</v>
      </c>
      <c r="I232">
        <v>1.1374</v>
      </c>
      <c r="J232" t="s">
        <v>3</v>
      </c>
      <c r="K232">
        <v>2378.696743</v>
      </c>
      <c r="L232">
        <v>0.69493700000000003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2912.7102930000001</v>
      </c>
      <c r="I233">
        <v>1.3400749999999999</v>
      </c>
      <c r="J233" t="s">
        <v>3</v>
      </c>
      <c r="K233">
        <v>2594.9492289999998</v>
      </c>
      <c r="L233">
        <v>0.81828999999999996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3155.4630569999999</v>
      </c>
      <c r="I234">
        <v>1.542619</v>
      </c>
      <c r="J234" t="s">
        <v>3</v>
      </c>
      <c r="K234">
        <v>2811.2010500000001</v>
      </c>
      <c r="L234">
        <v>0.92926600000000004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3398.2032960000001</v>
      </c>
      <c r="I235">
        <v>1.7519690000000001</v>
      </c>
      <c r="J235" t="s">
        <v>3</v>
      </c>
      <c r="K235">
        <v>3027.4462549999998</v>
      </c>
      <c r="L235">
        <v>1.03982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3640.9317139999998</v>
      </c>
      <c r="I236">
        <v>1.994764</v>
      </c>
      <c r="J236" t="s">
        <v>3</v>
      </c>
      <c r="K236">
        <v>3243.6840480000001</v>
      </c>
      <c r="L236">
        <v>1.171251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3883.6686079999999</v>
      </c>
      <c r="I237">
        <v>2.245908</v>
      </c>
      <c r="J237" t="s">
        <v>3</v>
      </c>
      <c r="K237">
        <v>3459.92418</v>
      </c>
      <c r="L237">
        <v>1.30572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4126.3951859999997</v>
      </c>
      <c r="I238">
        <v>2.522405</v>
      </c>
      <c r="J238" t="s">
        <v>3</v>
      </c>
      <c r="K238">
        <v>3676.1586470000002</v>
      </c>
      <c r="L238">
        <v>1.446582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4369.1054789999998</v>
      </c>
      <c r="I239">
        <v>2.8420719999999999</v>
      </c>
      <c r="J239" t="s">
        <v>3</v>
      </c>
      <c r="K239">
        <v>3892.3755179999998</v>
      </c>
      <c r="L239">
        <v>1.6289119999999999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4611.8249409999999</v>
      </c>
      <c r="I240">
        <v>3.179818</v>
      </c>
      <c r="J240" t="s">
        <v>3</v>
      </c>
      <c r="K240">
        <v>4108.6019919999999</v>
      </c>
      <c r="L240">
        <v>1.830616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4854.5469430000003</v>
      </c>
      <c r="I241">
        <v>3.5640290000000001</v>
      </c>
      <c r="J241" t="s">
        <v>3</v>
      </c>
      <c r="K241">
        <v>4324.8300490000001</v>
      </c>
      <c r="L241">
        <v>2.0415909999999999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239.21237500000001</v>
      </c>
      <c r="I242">
        <v>1.9144999999999999E-2</v>
      </c>
      <c r="J242" t="s">
        <v>3</v>
      </c>
      <c r="K242">
        <v>212.91565199999999</v>
      </c>
      <c r="L242">
        <v>1.3358E-2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478.55299600000001</v>
      </c>
      <c r="I243">
        <v>7.3877999999999999E-2</v>
      </c>
      <c r="J243" t="s">
        <v>3</v>
      </c>
      <c r="K243">
        <v>425.80223100000001</v>
      </c>
      <c r="L243">
        <v>5.2269999999999997E-2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717.90747099999999</v>
      </c>
      <c r="I244">
        <v>0.15601599999999999</v>
      </c>
      <c r="J244" t="s">
        <v>3</v>
      </c>
      <c r="K244">
        <v>638.69854599999996</v>
      </c>
      <c r="L244">
        <v>0.107671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957.24677699999995</v>
      </c>
      <c r="I245">
        <v>0.27084000000000003</v>
      </c>
      <c r="J245" t="s">
        <v>3</v>
      </c>
      <c r="K245">
        <v>851.583932</v>
      </c>
      <c r="L245">
        <v>0.18096200000000001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1196.593586</v>
      </c>
      <c r="I246">
        <v>0.421458</v>
      </c>
      <c r="J246" t="s">
        <v>3</v>
      </c>
      <c r="K246">
        <v>1064.475134</v>
      </c>
      <c r="L246">
        <v>0.27543400000000001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1435.9349850000001</v>
      </c>
      <c r="I247">
        <v>0.60720200000000002</v>
      </c>
      <c r="J247" t="s">
        <v>3</v>
      </c>
      <c r="K247">
        <v>1277.360242</v>
      </c>
      <c r="L247">
        <v>0.40124700000000002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1675.2975879999999</v>
      </c>
      <c r="I248">
        <v>0.79970600000000003</v>
      </c>
      <c r="J248" t="s">
        <v>3</v>
      </c>
      <c r="K248">
        <v>1490.265161</v>
      </c>
      <c r="L248">
        <v>0.53637199999999996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1914.653755</v>
      </c>
      <c r="I249">
        <v>1.009881</v>
      </c>
      <c r="J249" t="s">
        <v>3</v>
      </c>
      <c r="K249">
        <v>1703.165356</v>
      </c>
      <c r="L249">
        <v>0.67990499999999998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2153.994111</v>
      </c>
      <c r="I250">
        <v>1.244618</v>
      </c>
      <c r="J250" t="s">
        <v>3</v>
      </c>
      <c r="K250">
        <v>1916.046257</v>
      </c>
      <c r="L250">
        <v>0.84421599999999997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2393.3216109999998</v>
      </c>
      <c r="I251">
        <v>1.462483</v>
      </c>
      <c r="J251" t="s">
        <v>3</v>
      </c>
      <c r="K251">
        <v>2128.9180470000001</v>
      </c>
      <c r="L251">
        <v>1.0043200000000001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2632.6663530000001</v>
      </c>
      <c r="I252">
        <v>1.7007840000000001</v>
      </c>
      <c r="J252" t="s">
        <v>3</v>
      </c>
      <c r="K252">
        <v>2341.8049270000001</v>
      </c>
      <c r="L252">
        <v>1.1807259999999999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2871.9845310000001</v>
      </c>
      <c r="I253">
        <v>2.0055230000000002</v>
      </c>
      <c r="J253" t="s">
        <v>3</v>
      </c>
      <c r="K253">
        <v>2554.6676419999999</v>
      </c>
      <c r="L253">
        <v>1.394636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3111.3129490000001</v>
      </c>
      <c r="I254">
        <v>2.333704</v>
      </c>
      <c r="J254" t="s">
        <v>3</v>
      </c>
      <c r="K254">
        <v>2767.5427690000001</v>
      </c>
      <c r="L254">
        <v>1.614106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3350.650474</v>
      </c>
      <c r="I255">
        <v>2.6879249999999999</v>
      </c>
      <c r="J255" t="s">
        <v>3</v>
      </c>
      <c r="K255">
        <v>2980.4246779999999</v>
      </c>
      <c r="L255">
        <v>1.8655600000000001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3589.997578</v>
      </c>
      <c r="I256">
        <v>3.0534059999999998</v>
      </c>
      <c r="J256" t="s">
        <v>3</v>
      </c>
      <c r="K256">
        <v>3193.3156049999998</v>
      </c>
      <c r="L256">
        <v>2.152431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3829.3629980000001</v>
      </c>
      <c r="I257">
        <v>3.411718</v>
      </c>
      <c r="J257" t="s">
        <v>3</v>
      </c>
      <c r="K257">
        <v>3406.2230220000001</v>
      </c>
      <c r="L257">
        <v>2.4298410000000001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4068.7422270000002</v>
      </c>
      <c r="I258">
        <v>3.7517330000000002</v>
      </c>
      <c r="J258" t="s">
        <v>3</v>
      </c>
      <c r="K258">
        <v>3619.141357</v>
      </c>
      <c r="L258">
        <v>2.6918890000000002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4308.1021680000003</v>
      </c>
      <c r="I259">
        <v>4.1883949999999999</v>
      </c>
      <c r="J259" t="s">
        <v>3</v>
      </c>
      <c r="K259">
        <v>3832.0451170000001</v>
      </c>
      <c r="L259">
        <v>3.0522170000000002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4547.4539160000004</v>
      </c>
      <c r="I260">
        <v>4.6764549999999998</v>
      </c>
      <c r="J260" t="s">
        <v>3</v>
      </c>
      <c r="K260">
        <v>4044.940298</v>
      </c>
      <c r="L260">
        <v>3.3991440000000002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4786.8186230000001</v>
      </c>
      <c r="I261">
        <v>5.1088579999999997</v>
      </c>
      <c r="J261" t="s">
        <v>3</v>
      </c>
      <c r="K261">
        <v>4257.8437110000004</v>
      </c>
      <c r="L261">
        <v>3.698188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136.710511</v>
      </c>
      <c r="I262">
        <v>0.23182800000000001</v>
      </c>
      <c r="J262" t="s">
        <v>3</v>
      </c>
      <c r="K262">
        <v>44.386938000000001</v>
      </c>
      <c r="L262">
        <v>9.2060000000000006E-3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274.15851300000003</v>
      </c>
      <c r="I263">
        <v>0.338509</v>
      </c>
      <c r="J263" t="s">
        <v>3</v>
      </c>
      <c r="K263">
        <v>89.162794000000005</v>
      </c>
      <c r="L263">
        <v>2.3626000000000001E-2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411.68785600000001</v>
      </c>
      <c r="I264">
        <v>0.63729100000000005</v>
      </c>
      <c r="J264" t="s">
        <v>3</v>
      </c>
      <c r="K264">
        <v>134.14999800000001</v>
      </c>
      <c r="L264">
        <v>3.388E-2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549.56399799999997</v>
      </c>
      <c r="I265">
        <v>0.89786100000000002</v>
      </c>
      <c r="J265" t="s">
        <v>3</v>
      </c>
      <c r="K265">
        <v>179.28575000000001</v>
      </c>
      <c r="L265">
        <v>4.1725999999999999E-2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687.45101899999997</v>
      </c>
      <c r="I266">
        <v>1.211357</v>
      </c>
      <c r="J266" t="s">
        <v>3</v>
      </c>
      <c r="K266">
        <v>224.54530299999999</v>
      </c>
      <c r="L266">
        <v>5.1472999999999998E-2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825.45230800000002</v>
      </c>
      <c r="I267">
        <v>1.2714479999999999</v>
      </c>
      <c r="J267" t="s">
        <v>3</v>
      </c>
      <c r="K267">
        <v>269.89978100000002</v>
      </c>
      <c r="L267">
        <v>6.3432000000000002E-2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963.57347300000004</v>
      </c>
      <c r="I268">
        <v>1.5349820000000001</v>
      </c>
      <c r="J268" t="s">
        <v>3</v>
      </c>
      <c r="K268">
        <v>315.35409900000002</v>
      </c>
      <c r="L268">
        <v>7.2984999999999994E-2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1101.76584</v>
      </c>
      <c r="I269">
        <v>1.9020630000000001</v>
      </c>
      <c r="J269" t="s">
        <v>3</v>
      </c>
      <c r="K269">
        <v>360.92918500000002</v>
      </c>
      <c r="L269">
        <v>9.0917999999999999E-2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1240.020522</v>
      </c>
      <c r="I270">
        <v>2.1201020000000002</v>
      </c>
      <c r="J270" t="s">
        <v>3</v>
      </c>
      <c r="K270">
        <v>406.57746300000002</v>
      </c>
      <c r="L270">
        <v>0.100249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1378.4108960000001</v>
      </c>
      <c r="I271">
        <v>2.3687309999999999</v>
      </c>
      <c r="J271" t="s">
        <v>3</v>
      </c>
      <c r="K271">
        <v>452.31536999999997</v>
      </c>
      <c r="L271">
        <v>0.117381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0.02</v>
      </c>
      <c r="AM271">
        <v>1.9599999999999999E-2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1517.0075019999999</v>
      </c>
      <c r="I272">
        <v>2.4082720000000002</v>
      </c>
      <c r="J272" t="s">
        <v>3</v>
      </c>
      <c r="K272">
        <v>498.16588100000001</v>
      </c>
      <c r="L272">
        <v>0.126274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0.02</v>
      </c>
      <c r="AM272">
        <v>1.9599999999999999E-2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1655.6003559999999</v>
      </c>
      <c r="I273">
        <v>2.557715</v>
      </c>
      <c r="J273" t="s">
        <v>3</v>
      </c>
      <c r="K273">
        <v>544.11475099999996</v>
      </c>
      <c r="L273">
        <v>0.12612100000000001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0.02</v>
      </c>
      <c r="AM273">
        <v>1.9599999999999999E-2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1794.348743</v>
      </c>
      <c r="I274">
        <v>2.4173079999999998</v>
      </c>
      <c r="J274" t="s">
        <v>3</v>
      </c>
      <c r="K274">
        <v>590.14952000000005</v>
      </c>
      <c r="L274">
        <v>0.13279199999999999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1933.0908669999999</v>
      </c>
      <c r="I275">
        <v>3.13205</v>
      </c>
      <c r="J275" t="s">
        <v>3</v>
      </c>
      <c r="K275">
        <v>636.24582799999996</v>
      </c>
      <c r="L275">
        <v>0.138069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2071.924043</v>
      </c>
      <c r="I276">
        <v>3.9834969999999998</v>
      </c>
      <c r="J276" t="s">
        <v>3</v>
      </c>
      <c r="K276">
        <v>682.44247700000005</v>
      </c>
      <c r="L276">
        <v>0.17662900000000001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2210.890488</v>
      </c>
      <c r="I277">
        <v>4.1525340000000002</v>
      </c>
      <c r="J277" t="s">
        <v>3</v>
      </c>
      <c r="K277">
        <v>728.728838</v>
      </c>
      <c r="L277">
        <v>0.18865599999999999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2349.9650980000001</v>
      </c>
      <c r="I278">
        <v>4.5374369999999997</v>
      </c>
      <c r="J278" t="s">
        <v>3</v>
      </c>
      <c r="K278">
        <v>775.06357100000002</v>
      </c>
      <c r="L278">
        <v>0.216141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0.02</v>
      </c>
      <c r="AM278">
        <v>1.9599999999999999E-2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2489.0139789999998</v>
      </c>
      <c r="I279">
        <v>4.9981850000000003</v>
      </c>
      <c r="J279" t="s">
        <v>3</v>
      </c>
      <c r="K279">
        <v>821.48339399999998</v>
      </c>
      <c r="L279">
        <v>0.23220099999999999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0.02</v>
      </c>
      <c r="AM279">
        <v>1.9599999999999999E-2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2628.3019869999998</v>
      </c>
      <c r="I280">
        <v>5.2259919999999997</v>
      </c>
      <c r="J280" t="s">
        <v>3</v>
      </c>
      <c r="K280">
        <v>867.98061399999995</v>
      </c>
      <c r="L280">
        <v>0.26993200000000001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0.02</v>
      </c>
      <c r="AM280">
        <v>1.9599999999999999E-2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2767.6116649999999</v>
      </c>
      <c r="I281">
        <v>5.7239310000000003</v>
      </c>
      <c r="J281" t="s">
        <v>3</v>
      </c>
      <c r="K281">
        <v>914.55321900000001</v>
      </c>
      <c r="L281">
        <v>0.294074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0.02</v>
      </c>
      <c r="AM281">
        <v>1.9599999999999999E-2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128.89952</v>
      </c>
      <c r="I282">
        <v>0.20844099999999999</v>
      </c>
      <c r="J282" t="s">
        <v>3</v>
      </c>
      <c r="K282">
        <v>36.434085000000003</v>
      </c>
      <c r="L282">
        <v>6.1799999999999995E-4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257.97173299999997</v>
      </c>
      <c r="I283">
        <v>0.48381800000000003</v>
      </c>
      <c r="J283" t="s">
        <v>3</v>
      </c>
      <c r="K283">
        <v>72.857641000000001</v>
      </c>
      <c r="L283">
        <v>1.557E-3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387.12659400000001</v>
      </c>
      <c r="I284">
        <v>0.60768200000000006</v>
      </c>
      <c r="J284" t="s">
        <v>3</v>
      </c>
      <c r="K284">
        <v>109.28394900000001</v>
      </c>
      <c r="L284">
        <v>2.879E-3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516.24776399999996</v>
      </c>
      <c r="I285">
        <v>0.82994599999999996</v>
      </c>
      <c r="J285" t="s">
        <v>3</v>
      </c>
      <c r="K285">
        <v>145.70513700000001</v>
      </c>
      <c r="L285">
        <v>4.8739999999999999E-3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645.34985600000005</v>
      </c>
      <c r="I286">
        <v>0.91902899999999998</v>
      </c>
      <c r="J286" t="s">
        <v>3</v>
      </c>
      <c r="K286">
        <v>182.12992499999999</v>
      </c>
      <c r="L286">
        <v>7.554E-3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774.425387</v>
      </c>
      <c r="I287">
        <v>1.168868</v>
      </c>
      <c r="J287" t="s">
        <v>3</v>
      </c>
      <c r="K287">
        <v>218.552874</v>
      </c>
      <c r="L287">
        <v>1.0775E-2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903.47870999999998</v>
      </c>
      <c r="I288">
        <v>1.2179530000000001</v>
      </c>
      <c r="J288" t="s">
        <v>3</v>
      </c>
      <c r="K288">
        <v>254.97480400000001</v>
      </c>
      <c r="L288">
        <v>1.3780000000000001E-2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1032.587898</v>
      </c>
      <c r="I289">
        <v>1.531344</v>
      </c>
      <c r="J289" t="s">
        <v>3</v>
      </c>
      <c r="K289">
        <v>291.395466</v>
      </c>
      <c r="L289">
        <v>1.6284E-2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1161.640938</v>
      </c>
      <c r="I290">
        <v>1.4854540000000001</v>
      </c>
      <c r="J290" t="s">
        <v>3</v>
      </c>
      <c r="K290">
        <v>327.81265000000002</v>
      </c>
      <c r="L290">
        <v>2.1857999999999999E-2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1290.7687209999999</v>
      </c>
      <c r="I291">
        <v>1.661797</v>
      </c>
      <c r="J291" t="s">
        <v>3</v>
      </c>
      <c r="K291">
        <v>364.23324000000002</v>
      </c>
      <c r="L291">
        <v>2.6254E-2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1419.8327220000001</v>
      </c>
      <c r="I292">
        <v>1.942877</v>
      </c>
      <c r="J292" t="s">
        <v>3</v>
      </c>
      <c r="K292">
        <v>400.655081</v>
      </c>
      <c r="L292">
        <v>3.0546E-2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1549.0033370000001</v>
      </c>
      <c r="I293">
        <v>2.1419640000000002</v>
      </c>
      <c r="J293" t="s">
        <v>3</v>
      </c>
      <c r="K293">
        <v>437.078576</v>
      </c>
      <c r="L293">
        <v>3.6084999999999999E-2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1678.126567</v>
      </c>
      <c r="I294">
        <v>2.2931080000000001</v>
      </c>
      <c r="J294" t="s">
        <v>3</v>
      </c>
      <c r="K294">
        <v>473.50286999999997</v>
      </c>
      <c r="L294">
        <v>4.0128999999999998E-2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1807.235212</v>
      </c>
      <c r="I295">
        <v>2.2669519999999999</v>
      </c>
      <c r="J295" t="s">
        <v>3</v>
      </c>
      <c r="K295">
        <v>509.92053800000002</v>
      </c>
      <c r="L295">
        <v>4.5658999999999998E-2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1936.3684519999999</v>
      </c>
      <c r="I296">
        <v>2.6833339999999999</v>
      </c>
      <c r="J296" t="s">
        <v>3</v>
      </c>
      <c r="K296">
        <v>546.34064499999999</v>
      </c>
      <c r="L296">
        <v>5.3454000000000002E-2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2065.4252489999999</v>
      </c>
      <c r="I297">
        <v>2.8458589999999999</v>
      </c>
      <c r="J297" t="s">
        <v>3</v>
      </c>
      <c r="K297">
        <v>582.76479400000005</v>
      </c>
      <c r="L297">
        <v>6.1471999999999999E-2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2194.5254049999999</v>
      </c>
      <c r="I298">
        <v>3.1880320000000002</v>
      </c>
      <c r="J298" t="s">
        <v>3</v>
      </c>
      <c r="K298">
        <v>619.18433300000004</v>
      </c>
      <c r="L298">
        <v>6.7155000000000006E-2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2323.7499899999998</v>
      </c>
      <c r="I299">
        <v>3.428118</v>
      </c>
      <c r="J299" t="s">
        <v>3</v>
      </c>
      <c r="K299">
        <v>655.60871799999995</v>
      </c>
      <c r="L299">
        <v>7.3543999999999998E-2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2452.8723490000002</v>
      </c>
      <c r="I300">
        <v>3.9396620000000002</v>
      </c>
      <c r="J300" t="s">
        <v>3</v>
      </c>
      <c r="K300">
        <v>692.02774999999997</v>
      </c>
      <c r="L300">
        <v>8.0267000000000005E-2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2581.9997410000001</v>
      </c>
      <c r="I301">
        <v>4.0649829999999998</v>
      </c>
      <c r="J301" t="s">
        <v>3</v>
      </c>
      <c r="K301">
        <v>728.45444599999996</v>
      </c>
      <c r="L301">
        <v>8.6511000000000005E-2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68.080427999999998</v>
      </c>
      <c r="I302">
        <v>9.5700000000000004E-3</v>
      </c>
      <c r="J302" t="s">
        <v>3</v>
      </c>
      <c r="K302">
        <v>44.444341999999999</v>
      </c>
      <c r="L302">
        <v>8.1550000000000008E-3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136.42323500000001</v>
      </c>
      <c r="I303">
        <v>3.1814000000000002E-2</v>
      </c>
      <c r="J303" t="s">
        <v>3</v>
      </c>
      <c r="K303">
        <v>89.213587000000004</v>
      </c>
      <c r="L303">
        <v>2.6993E-2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204.97564299999999</v>
      </c>
      <c r="I304">
        <v>5.2322E-2</v>
      </c>
      <c r="J304" t="s">
        <v>3</v>
      </c>
      <c r="K304">
        <v>134.197901</v>
      </c>
      <c r="L304">
        <v>4.3187000000000003E-2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273.66288300000002</v>
      </c>
      <c r="I305">
        <v>7.3243000000000003E-2</v>
      </c>
      <c r="J305" t="s">
        <v>3</v>
      </c>
      <c r="K305">
        <v>179.320234</v>
      </c>
      <c r="L305">
        <v>5.7255E-2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342.484533</v>
      </c>
      <c r="I306">
        <v>0.101133</v>
      </c>
      <c r="J306" t="s">
        <v>3</v>
      </c>
      <c r="K306">
        <v>224.57491200000001</v>
      </c>
      <c r="L306">
        <v>7.7013999999999999E-2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411.43776300000002</v>
      </c>
      <c r="I307">
        <v>0.12721099999999999</v>
      </c>
      <c r="J307" t="s">
        <v>3</v>
      </c>
      <c r="K307">
        <v>269.960374</v>
      </c>
      <c r="L307">
        <v>9.3411999999999995E-2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480.46388200000001</v>
      </c>
      <c r="I308">
        <v>0.14701</v>
      </c>
      <c r="J308" t="s">
        <v>3</v>
      </c>
      <c r="K308">
        <v>315.418049</v>
      </c>
      <c r="L308">
        <v>0.105532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0.04</v>
      </c>
      <c r="AM308">
        <v>3.8399999999999997E-2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549.60331499999995</v>
      </c>
      <c r="I309">
        <v>0.165182</v>
      </c>
      <c r="J309" t="s">
        <v>3</v>
      </c>
      <c r="K309">
        <v>360.98792200000003</v>
      </c>
      <c r="L309">
        <v>0.113555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0.04</v>
      </c>
      <c r="AM309">
        <v>3.8399999999999997E-2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618.84827600000006</v>
      </c>
      <c r="I310">
        <v>0.19874900000000001</v>
      </c>
      <c r="J310" t="s">
        <v>3</v>
      </c>
      <c r="K310">
        <v>406.66441800000001</v>
      </c>
      <c r="L310">
        <v>0.13628899999999999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0.04</v>
      </c>
      <c r="AM310">
        <v>3.8399999999999997E-2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688.18204700000001</v>
      </c>
      <c r="I311">
        <v>0.25342700000000001</v>
      </c>
      <c r="J311" t="s">
        <v>3</v>
      </c>
      <c r="K311">
        <v>452.42859900000002</v>
      </c>
      <c r="L311">
        <v>0.17500199999999999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0.04</v>
      </c>
      <c r="AM311">
        <v>3.8399999999999997E-2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757.60269200000005</v>
      </c>
      <c r="I312">
        <v>0.25793700000000003</v>
      </c>
      <c r="J312" t="s">
        <v>3</v>
      </c>
      <c r="K312">
        <v>498.27818200000002</v>
      </c>
      <c r="L312">
        <v>0.172123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0.04</v>
      </c>
      <c r="AM312">
        <v>3.8399999999999997E-2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827.10034099999996</v>
      </c>
      <c r="I313">
        <v>0.293682</v>
      </c>
      <c r="J313" t="s">
        <v>3</v>
      </c>
      <c r="K313">
        <v>544.20741599999997</v>
      </c>
      <c r="L313">
        <v>0.18696499999999999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0.04</v>
      </c>
      <c r="AM313">
        <v>3.8399999999999997E-2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896.69895799999995</v>
      </c>
      <c r="I314">
        <v>0.36494900000000002</v>
      </c>
      <c r="J314" t="s">
        <v>3</v>
      </c>
      <c r="K314">
        <v>590.23722199999997</v>
      </c>
      <c r="L314">
        <v>0.23483499999999999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0.06</v>
      </c>
      <c r="AM314">
        <v>5.6399999999999999E-2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966.39150600000005</v>
      </c>
      <c r="I315">
        <v>0.42994900000000003</v>
      </c>
      <c r="J315" t="s">
        <v>3</v>
      </c>
      <c r="K315">
        <v>636.36269700000003</v>
      </c>
      <c r="L315">
        <v>0.27961200000000003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0.06</v>
      </c>
      <c r="AM315">
        <v>5.6399999999999999E-2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1036.1721680000001</v>
      </c>
      <c r="I316">
        <v>0.500247</v>
      </c>
      <c r="J316" t="s">
        <v>3</v>
      </c>
      <c r="K316">
        <v>682.57000900000003</v>
      </c>
      <c r="L316">
        <v>0.32419300000000001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0.06</v>
      </c>
      <c r="AM316">
        <v>5.6399999999999999E-2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1106.045989</v>
      </c>
      <c r="I317">
        <v>0.50462200000000001</v>
      </c>
      <c r="J317" t="s">
        <v>3</v>
      </c>
      <c r="K317">
        <v>728.87417800000003</v>
      </c>
      <c r="L317">
        <v>0.31638699999999997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0.06</v>
      </c>
      <c r="AM317">
        <v>5.6399999999999999E-2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1175.979773</v>
      </c>
      <c r="I318">
        <v>0.59809199999999996</v>
      </c>
      <c r="J318" t="s">
        <v>3</v>
      </c>
      <c r="K318">
        <v>775.23958600000003</v>
      </c>
      <c r="L318">
        <v>0.37847599999999998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0.06</v>
      </c>
      <c r="AM318">
        <v>5.6399999999999999E-2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1245.978484</v>
      </c>
      <c r="I319">
        <v>0.67232499999999995</v>
      </c>
      <c r="J319" t="s">
        <v>3</v>
      </c>
      <c r="K319">
        <v>821.66651200000001</v>
      </c>
      <c r="L319">
        <v>0.43340299999999998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0.06</v>
      </c>
      <c r="AM319">
        <v>5.6399999999999999E-2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1316.0925999999999</v>
      </c>
      <c r="I320">
        <v>0.72323899999999997</v>
      </c>
      <c r="J320" t="s">
        <v>3</v>
      </c>
      <c r="K320">
        <v>868.21254999999996</v>
      </c>
      <c r="L320">
        <v>0.461895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0.06</v>
      </c>
      <c r="AM320">
        <v>5.6399999999999999E-2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1386.245535</v>
      </c>
      <c r="I321">
        <v>0.80890399999999996</v>
      </c>
      <c r="J321" t="s">
        <v>3</v>
      </c>
      <c r="K321">
        <v>914.79488400000002</v>
      </c>
      <c r="L321">
        <v>0.520675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0.06</v>
      </c>
      <c r="AM321">
        <v>5.6399999999999999E-2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210</v>
      </c>
    </row>
    <row r="343" spans="1:1" x14ac:dyDescent="0.25">
      <c r="A343" t="s">
        <v>210</v>
      </c>
    </row>
    <row r="344" spans="1:1" x14ac:dyDescent="0.25">
      <c r="A344" t="s">
        <v>210</v>
      </c>
    </row>
    <row r="345" spans="1:1" x14ac:dyDescent="0.25">
      <c r="A345" t="s">
        <v>210</v>
      </c>
    </row>
    <row r="346" spans="1:1" x14ac:dyDescent="0.25">
      <c r="A346" t="s">
        <v>210</v>
      </c>
    </row>
    <row r="347" spans="1:1" x14ac:dyDescent="0.25">
      <c r="A347" t="s">
        <v>210</v>
      </c>
    </row>
    <row r="348" spans="1:1" x14ac:dyDescent="0.25">
      <c r="A348" t="s">
        <v>210</v>
      </c>
    </row>
    <row r="349" spans="1:1" x14ac:dyDescent="0.25">
      <c r="A349" t="s">
        <v>210</v>
      </c>
    </row>
    <row r="350" spans="1:1" x14ac:dyDescent="0.25">
      <c r="A350" t="s">
        <v>210</v>
      </c>
    </row>
    <row r="351" spans="1:1" x14ac:dyDescent="0.25">
      <c r="A351" t="s">
        <v>210</v>
      </c>
    </row>
    <row r="352" spans="1:1" x14ac:dyDescent="0.25">
      <c r="A352" t="s">
        <v>210</v>
      </c>
    </row>
    <row r="353" spans="1:1" x14ac:dyDescent="0.25">
      <c r="A353" t="s">
        <v>210</v>
      </c>
    </row>
    <row r="354" spans="1:1" x14ac:dyDescent="0.25">
      <c r="A354" t="s">
        <v>210</v>
      </c>
    </row>
    <row r="355" spans="1:1" x14ac:dyDescent="0.25">
      <c r="A355" t="s">
        <v>210</v>
      </c>
    </row>
    <row r="356" spans="1:1" x14ac:dyDescent="0.25">
      <c r="A356" t="s">
        <v>210</v>
      </c>
    </row>
    <row r="357" spans="1:1" x14ac:dyDescent="0.25">
      <c r="A357" t="s">
        <v>210</v>
      </c>
    </row>
    <row r="358" spans="1:1" x14ac:dyDescent="0.25">
      <c r="A358" t="s">
        <v>210</v>
      </c>
    </row>
    <row r="359" spans="1:1" x14ac:dyDescent="0.25">
      <c r="A359" t="s">
        <v>210</v>
      </c>
    </row>
    <row r="360" spans="1:1" x14ac:dyDescent="0.25">
      <c r="A360" t="s">
        <v>210</v>
      </c>
    </row>
    <row r="361" spans="1:1" x14ac:dyDescent="0.25">
      <c r="A361" t="s">
        <v>210</v>
      </c>
    </row>
    <row r="362" spans="1:1" x14ac:dyDescent="0.25">
      <c r="A362" t="s">
        <v>211</v>
      </c>
    </row>
    <row r="363" spans="1:1" x14ac:dyDescent="0.25">
      <c r="A363" t="s">
        <v>211</v>
      </c>
    </row>
    <row r="364" spans="1:1" x14ac:dyDescent="0.25">
      <c r="A364" t="s">
        <v>211</v>
      </c>
    </row>
    <row r="365" spans="1:1" x14ac:dyDescent="0.25">
      <c r="A365" t="s">
        <v>211</v>
      </c>
    </row>
    <row r="366" spans="1:1" x14ac:dyDescent="0.25">
      <c r="A366" t="s">
        <v>211</v>
      </c>
    </row>
    <row r="367" spans="1:1" x14ac:dyDescent="0.25">
      <c r="A367" t="s">
        <v>211</v>
      </c>
    </row>
    <row r="368" spans="1:1" x14ac:dyDescent="0.25">
      <c r="A368" t="s">
        <v>211</v>
      </c>
    </row>
    <row r="369" spans="1:39" x14ac:dyDescent="0.25">
      <c r="A369" t="s">
        <v>211</v>
      </c>
    </row>
    <row r="370" spans="1:39" x14ac:dyDescent="0.25">
      <c r="A370" t="s">
        <v>211</v>
      </c>
    </row>
    <row r="371" spans="1:39" x14ac:dyDescent="0.25">
      <c r="A371" t="s">
        <v>211</v>
      </c>
    </row>
    <row r="372" spans="1:39" x14ac:dyDescent="0.25">
      <c r="A372" t="s">
        <v>211</v>
      </c>
    </row>
    <row r="373" spans="1:39" x14ac:dyDescent="0.25">
      <c r="A373" t="s">
        <v>211</v>
      </c>
    </row>
    <row r="374" spans="1:39" x14ac:dyDescent="0.25">
      <c r="A374" t="s">
        <v>211</v>
      </c>
    </row>
    <row r="375" spans="1:39" x14ac:dyDescent="0.25">
      <c r="A375" t="s">
        <v>211</v>
      </c>
    </row>
    <row r="376" spans="1:39" x14ac:dyDescent="0.25">
      <c r="A376" t="s">
        <v>211</v>
      </c>
    </row>
    <row r="377" spans="1:39" x14ac:dyDescent="0.25">
      <c r="A377" t="s">
        <v>211</v>
      </c>
    </row>
    <row r="378" spans="1:39" x14ac:dyDescent="0.25">
      <c r="A378" t="s">
        <v>211</v>
      </c>
    </row>
    <row r="379" spans="1:39" x14ac:dyDescent="0.25">
      <c r="A379" t="s">
        <v>211</v>
      </c>
    </row>
    <row r="380" spans="1:39" x14ac:dyDescent="0.25">
      <c r="A380" t="s">
        <v>211</v>
      </c>
    </row>
    <row r="381" spans="1:39" x14ac:dyDescent="0.25">
      <c r="A381" t="s">
        <v>211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877.42579899999998</v>
      </c>
      <c r="I382">
        <v>0.17147999999999999</v>
      </c>
      <c r="J382" t="s">
        <v>3</v>
      </c>
      <c r="K382">
        <v>876.51555099999996</v>
      </c>
      <c r="L382">
        <v>0.172125</v>
      </c>
      <c r="M382" t="s">
        <v>4</v>
      </c>
      <c r="N382">
        <v>45.351076999999997</v>
      </c>
      <c r="O382">
        <v>1.769E-3</v>
      </c>
      <c r="P382" t="s">
        <v>5</v>
      </c>
      <c r="Q382">
        <v>85.200209000000001</v>
      </c>
      <c r="R382">
        <v>2.9949999999999998E-3</v>
      </c>
      <c r="S382" t="s">
        <v>6</v>
      </c>
      <c r="T382">
        <v>20.082118000000001</v>
      </c>
      <c r="U382">
        <v>1.5100000000000001E-4</v>
      </c>
      <c r="V382" t="s">
        <v>7</v>
      </c>
      <c r="W382">
        <v>21.892088000000001</v>
      </c>
      <c r="X382">
        <v>2.8800000000000001E-4</v>
      </c>
      <c r="Y382" t="s">
        <v>8</v>
      </c>
      <c r="Z382">
        <v>38.999920000000003</v>
      </c>
      <c r="AA382">
        <v>2.464E-3</v>
      </c>
      <c r="AB382" t="s">
        <v>9</v>
      </c>
      <c r="AC382">
        <v>742.92933800000003</v>
      </c>
      <c r="AD382">
        <v>0.16624900000000001</v>
      </c>
      <c r="AE382" t="s">
        <v>10</v>
      </c>
      <c r="AF382">
        <v>8.3538000000000001E-2</v>
      </c>
      <c r="AG382">
        <v>4.1E-5</v>
      </c>
      <c r="AH382" t="s">
        <v>11</v>
      </c>
      <c r="AI382">
        <v>0.91698100000000005</v>
      </c>
      <c r="AJ382">
        <v>1.7000000000000001E-4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1754.3959540000001</v>
      </c>
      <c r="I383">
        <v>0.50129599999999996</v>
      </c>
      <c r="J383" t="s">
        <v>3</v>
      </c>
      <c r="K383">
        <v>1752.579217</v>
      </c>
      <c r="L383">
        <v>0.50231800000000004</v>
      </c>
      <c r="M383" t="s">
        <v>4</v>
      </c>
      <c r="N383">
        <v>90.589799999999997</v>
      </c>
      <c r="O383">
        <v>2.8040000000000001E-3</v>
      </c>
      <c r="P383" t="s">
        <v>5</v>
      </c>
      <c r="Q383">
        <v>170.73684299999999</v>
      </c>
      <c r="R383">
        <v>1.0479E-2</v>
      </c>
      <c r="S383" t="s">
        <v>6</v>
      </c>
      <c r="T383">
        <v>40.127101000000003</v>
      </c>
      <c r="U383">
        <v>3.9800000000000002E-4</v>
      </c>
      <c r="V383" t="s">
        <v>7</v>
      </c>
      <c r="W383">
        <v>43.780898999999998</v>
      </c>
      <c r="X383">
        <v>3.8499999999999998E-4</v>
      </c>
      <c r="Y383" t="s">
        <v>8</v>
      </c>
      <c r="Z383">
        <v>78.380065999999999</v>
      </c>
      <c r="AA383">
        <v>1.0394E-2</v>
      </c>
      <c r="AB383" t="s">
        <v>9</v>
      </c>
      <c r="AC383">
        <v>1485.190771</v>
      </c>
      <c r="AD383">
        <v>0.46795599999999998</v>
      </c>
      <c r="AE383" t="s">
        <v>10</v>
      </c>
      <c r="AF383">
        <v>7.9897999999999997E-2</v>
      </c>
      <c r="AG383">
        <v>8.3999999999999995E-5</v>
      </c>
      <c r="AH383" t="s">
        <v>11</v>
      </c>
      <c r="AI383">
        <v>0.92142800000000002</v>
      </c>
      <c r="AJ383">
        <v>1.3899999999999999E-4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2631.4756200000002</v>
      </c>
      <c r="I384">
        <v>0.77122800000000002</v>
      </c>
      <c r="J384" t="s">
        <v>3</v>
      </c>
      <c r="K384">
        <v>2628.752919</v>
      </c>
      <c r="L384">
        <v>0.77269100000000002</v>
      </c>
      <c r="M384" t="s">
        <v>4</v>
      </c>
      <c r="N384">
        <v>135.833933</v>
      </c>
      <c r="O384">
        <v>3.8340000000000002E-3</v>
      </c>
      <c r="P384" t="s">
        <v>5</v>
      </c>
      <c r="Q384">
        <v>256.29749199999998</v>
      </c>
      <c r="R384">
        <v>2.8969999999999999E-2</v>
      </c>
      <c r="S384" t="s">
        <v>6</v>
      </c>
      <c r="T384">
        <v>60.175071000000003</v>
      </c>
      <c r="U384">
        <v>7.3099999999999999E-4</v>
      </c>
      <c r="V384" t="s">
        <v>7</v>
      </c>
      <c r="W384">
        <v>65.667463999999995</v>
      </c>
      <c r="X384">
        <v>5.4000000000000001E-4</v>
      </c>
      <c r="Y384" t="s">
        <v>8</v>
      </c>
      <c r="Z384">
        <v>117.783433</v>
      </c>
      <c r="AA384">
        <v>2.9219999999999999E-2</v>
      </c>
      <c r="AB384" t="s">
        <v>9</v>
      </c>
      <c r="AC384">
        <v>2227.5319140000001</v>
      </c>
      <c r="AD384">
        <v>0.70807799999999999</v>
      </c>
      <c r="AE384" t="s">
        <v>10</v>
      </c>
      <c r="AF384">
        <v>7.7615000000000003E-2</v>
      </c>
      <c r="AG384">
        <v>1.3100000000000001E-4</v>
      </c>
      <c r="AH384" t="s">
        <v>11</v>
      </c>
      <c r="AI384">
        <v>0.92493499999999995</v>
      </c>
      <c r="AJ384">
        <v>8.6000000000000003E-5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3508.6354540000002</v>
      </c>
      <c r="I385">
        <v>1.3594280000000001</v>
      </c>
      <c r="J385" t="s">
        <v>3</v>
      </c>
      <c r="K385">
        <v>3505.006523</v>
      </c>
      <c r="L385">
        <v>1.361575</v>
      </c>
      <c r="M385" t="s">
        <v>4</v>
      </c>
      <c r="N385">
        <v>181.071686</v>
      </c>
      <c r="O385">
        <v>4.1859999999999996E-3</v>
      </c>
      <c r="P385" t="s">
        <v>5</v>
      </c>
      <c r="Q385">
        <v>341.88876299999998</v>
      </c>
      <c r="R385">
        <v>5.0250000000000003E-2</v>
      </c>
      <c r="S385" t="s">
        <v>6</v>
      </c>
      <c r="T385">
        <v>80.222756000000004</v>
      </c>
      <c r="U385">
        <v>9.5E-4</v>
      </c>
      <c r="V385" t="s">
        <v>7</v>
      </c>
      <c r="W385">
        <v>87.554783999999998</v>
      </c>
      <c r="X385">
        <v>7.8700000000000005E-4</v>
      </c>
      <c r="Y385" t="s">
        <v>8</v>
      </c>
      <c r="Z385">
        <v>157.217029</v>
      </c>
      <c r="AA385">
        <v>4.7903000000000001E-2</v>
      </c>
      <c r="AB385" t="s">
        <v>9</v>
      </c>
      <c r="AC385">
        <v>2969.930922</v>
      </c>
      <c r="AD385">
        <v>1.2248060000000001</v>
      </c>
      <c r="AE385" t="s">
        <v>10</v>
      </c>
      <c r="AF385">
        <v>7.6646000000000006E-2</v>
      </c>
      <c r="AG385">
        <v>1.3999999999999999E-4</v>
      </c>
      <c r="AH385" t="s">
        <v>11</v>
      </c>
      <c r="AI385">
        <v>0.92780899999999999</v>
      </c>
      <c r="AJ385">
        <v>6.4999999999999994E-5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4385.6398289999997</v>
      </c>
      <c r="I386">
        <v>2.0078589999999998</v>
      </c>
      <c r="J386" t="s">
        <v>3</v>
      </c>
      <c r="K386">
        <v>4381.104781</v>
      </c>
      <c r="L386">
        <v>2.0087860000000002</v>
      </c>
      <c r="M386" t="s">
        <v>4</v>
      </c>
      <c r="N386">
        <v>226.31566100000001</v>
      </c>
      <c r="O386">
        <v>7.0239999999999999E-3</v>
      </c>
      <c r="P386" t="s">
        <v>5</v>
      </c>
      <c r="Q386">
        <v>427.47030699999999</v>
      </c>
      <c r="R386">
        <v>7.1367E-2</v>
      </c>
      <c r="S386" t="s">
        <v>6</v>
      </c>
      <c r="T386">
        <v>100.27138100000001</v>
      </c>
      <c r="U386">
        <v>1.5610000000000001E-3</v>
      </c>
      <c r="V386" t="s">
        <v>7</v>
      </c>
      <c r="W386">
        <v>109.44306400000001</v>
      </c>
      <c r="X386">
        <v>1.0169999999999999E-3</v>
      </c>
      <c r="Y386" t="s">
        <v>8</v>
      </c>
      <c r="Z386">
        <v>196.63834900000001</v>
      </c>
      <c r="AA386">
        <v>6.8277000000000004E-2</v>
      </c>
      <c r="AB386" t="s">
        <v>9</v>
      </c>
      <c r="AC386">
        <v>3712.1792519999999</v>
      </c>
      <c r="AD386">
        <v>1.8329489999999999</v>
      </c>
      <c r="AE386" t="s">
        <v>10</v>
      </c>
      <c r="AF386">
        <v>7.3912000000000005E-2</v>
      </c>
      <c r="AG386">
        <v>1.5799999999999999E-4</v>
      </c>
      <c r="AH386" t="s">
        <v>11</v>
      </c>
      <c r="AI386">
        <v>0.92973099999999997</v>
      </c>
      <c r="AJ386">
        <v>5.7000000000000003E-5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5262.6798609999996</v>
      </c>
      <c r="I387">
        <v>2.8966310000000002</v>
      </c>
      <c r="J387" t="s">
        <v>3</v>
      </c>
      <c r="K387">
        <v>5257.238515</v>
      </c>
      <c r="L387">
        <v>2.8999320000000002</v>
      </c>
      <c r="M387" t="s">
        <v>4</v>
      </c>
      <c r="N387">
        <v>271.55399899999998</v>
      </c>
      <c r="O387">
        <v>9.9819999999999996E-3</v>
      </c>
      <c r="P387" t="s">
        <v>5</v>
      </c>
      <c r="Q387">
        <v>513.06395199999997</v>
      </c>
      <c r="R387">
        <v>8.8291999999999995E-2</v>
      </c>
      <c r="S387" t="s">
        <v>6</v>
      </c>
      <c r="T387">
        <v>120.320446</v>
      </c>
      <c r="U387">
        <v>2.3909999999999999E-3</v>
      </c>
      <c r="V387" t="s">
        <v>7</v>
      </c>
      <c r="W387">
        <v>131.32975099999999</v>
      </c>
      <c r="X387">
        <v>1.3290000000000001E-3</v>
      </c>
      <c r="Y387" t="s">
        <v>8</v>
      </c>
      <c r="Z387">
        <v>236.07239899999999</v>
      </c>
      <c r="AA387">
        <v>8.4544999999999995E-2</v>
      </c>
      <c r="AB387" t="s">
        <v>9</v>
      </c>
      <c r="AC387">
        <v>4454.454925</v>
      </c>
      <c r="AD387">
        <v>2.720367</v>
      </c>
      <c r="AE387" t="s">
        <v>10</v>
      </c>
      <c r="AF387">
        <v>7.3103000000000001E-2</v>
      </c>
      <c r="AG387">
        <v>1.64E-4</v>
      </c>
      <c r="AH387" t="s">
        <v>11</v>
      </c>
      <c r="AI387">
        <v>0.93044099999999996</v>
      </c>
      <c r="AJ387">
        <v>5.0000000000000002E-5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6139.7855369999997</v>
      </c>
      <c r="I388">
        <v>4.0813050000000004</v>
      </c>
      <c r="J388" t="s">
        <v>3</v>
      </c>
      <c r="K388">
        <v>6133.4376679999996</v>
      </c>
      <c r="L388">
        <v>4.0842530000000004</v>
      </c>
      <c r="M388" t="s">
        <v>4</v>
      </c>
      <c r="N388">
        <v>316.79844700000001</v>
      </c>
      <c r="O388">
        <v>1.3948E-2</v>
      </c>
      <c r="P388" t="s">
        <v>5</v>
      </c>
      <c r="Q388">
        <v>598.65081699999996</v>
      </c>
      <c r="R388">
        <v>0.113736</v>
      </c>
      <c r="S388" t="s">
        <v>6</v>
      </c>
      <c r="T388">
        <v>140.366817</v>
      </c>
      <c r="U388">
        <v>2.7499999999999998E-3</v>
      </c>
      <c r="V388" t="s">
        <v>7</v>
      </c>
      <c r="W388">
        <v>153.21836400000001</v>
      </c>
      <c r="X388">
        <v>1.6720000000000001E-3</v>
      </c>
      <c r="Y388" t="s">
        <v>8</v>
      </c>
      <c r="Z388">
        <v>275.50127300000003</v>
      </c>
      <c r="AA388">
        <v>0.108294</v>
      </c>
      <c r="AB388" t="s">
        <v>9</v>
      </c>
      <c r="AC388">
        <v>5196.7963200000004</v>
      </c>
      <c r="AD388">
        <v>3.741819</v>
      </c>
      <c r="AE388" t="s">
        <v>10</v>
      </c>
      <c r="AF388">
        <v>7.3044999999999999E-2</v>
      </c>
      <c r="AG388">
        <v>1.63E-4</v>
      </c>
      <c r="AH388" t="s">
        <v>11</v>
      </c>
      <c r="AI388">
        <v>0.93146200000000001</v>
      </c>
      <c r="AJ388">
        <v>5.5999999999999999E-5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7016.8204029999997</v>
      </c>
      <c r="I389">
        <v>5.0295500000000004</v>
      </c>
      <c r="J389" t="s">
        <v>3</v>
      </c>
      <c r="K389">
        <v>7009.5667839999996</v>
      </c>
      <c r="L389">
        <v>5.0310100000000002</v>
      </c>
      <c r="M389" t="s">
        <v>4</v>
      </c>
      <c r="N389">
        <v>362.03499399999998</v>
      </c>
      <c r="O389">
        <v>1.8173000000000002E-2</v>
      </c>
      <c r="P389" t="s">
        <v>5</v>
      </c>
      <c r="Q389">
        <v>684.28318400000001</v>
      </c>
      <c r="R389">
        <v>0.12911600000000001</v>
      </c>
      <c r="S389" t="s">
        <v>6</v>
      </c>
      <c r="T389">
        <v>160.414625</v>
      </c>
      <c r="U389">
        <v>3.009E-3</v>
      </c>
      <c r="V389" t="s">
        <v>7</v>
      </c>
      <c r="W389">
        <v>175.10646800000001</v>
      </c>
      <c r="X389">
        <v>2.085E-3</v>
      </c>
      <c r="Y389" t="s">
        <v>8</v>
      </c>
      <c r="Z389">
        <v>314.97509000000002</v>
      </c>
      <c r="AA389">
        <v>0.122707</v>
      </c>
      <c r="AB389" t="s">
        <v>9</v>
      </c>
      <c r="AC389">
        <v>5939.0322040000001</v>
      </c>
      <c r="AD389">
        <v>4.5224500000000001</v>
      </c>
      <c r="AE389" t="s">
        <v>10</v>
      </c>
      <c r="AF389">
        <v>7.1079000000000003E-2</v>
      </c>
      <c r="AG389">
        <v>1.7000000000000001E-4</v>
      </c>
      <c r="AH389" t="s">
        <v>11</v>
      </c>
      <c r="AI389">
        <v>0.931975</v>
      </c>
      <c r="AJ389">
        <v>4.8999999999999998E-5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7893.8617880000002</v>
      </c>
      <c r="I390">
        <v>6.543215</v>
      </c>
      <c r="J390" t="s">
        <v>3</v>
      </c>
      <c r="K390">
        <v>7885.7017880000003</v>
      </c>
      <c r="L390">
        <v>6.5399700000000003</v>
      </c>
      <c r="M390" t="s">
        <v>4</v>
      </c>
      <c r="N390">
        <v>407.27596299999999</v>
      </c>
      <c r="O390">
        <v>1.9147999999999998E-2</v>
      </c>
      <c r="P390" t="s">
        <v>5</v>
      </c>
      <c r="Q390">
        <v>769.91530899999998</v>
      </c>
      <c r="R390">
        <v>0.169659</v>
      </c>
      <c r="S390" t="s">
        <v>6</v>
      </c>
      <c r="T390">
        <v>180.46242100000001</v>
      </c>
      <c r="U390">
        <v>3.3649999999999999E-3</v>
      </c>
      <c r="V390" t="s">
        <v>7</v>
      </c>
      <c r="W390">
        <v>196.99883600000001</v>
      </c>
      <c r="X390">
        <v>2.7360000000000002E-3</v>
      </c>
      <c r="Y390" t="s">
        <v>8</v>
      </c>
      <c r="Z390">
        <v>354.44404900000001</v>
      </c>
      <c r="AA390">
        <v>0.155</v>
      </c>
      <c r="AB390" t="s">
        <v>9</v>
      </c>
      <c r="AC390">
        <v>6681.2691359999999</v>
      </c>
      <c r="AD390">
        <v>5.8082140000000004</v>
      </c>
      <c r="AE390" t="s">
        <v>10</v>
      </c>
      <c r="AF390">
        <v>7.0403999999999994E-2</v>
      </c>
      <c r="AG390">
        <v>1.7100000000000001E-4</v>
      </c>
      <c r="AH390" t="s">
        <v>11</v>
      </c>
      <c r="AI390">
        <v>0.932195</v>
      </c>
      <c r="AJ390">
        <v>4.6999999999999997E-5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8770.9044240000003</v>
      </c>
      <c r="I391">
        <v>8.2886109999999995</v>
      </c>
      <c r="J391" t="s">
        <v>3</v>
      </c>
      <c r="K391">
        <v>8761.8382509999992</v>
      </c>
      <c r="L391">
        <v>8.2849459999999997</v>
      </c>
      <c r="M391" t="s">
        <v>4</v>
      </c>
      <c r="N391">
        <v>452.51113900000001</v>
      </c>
      <c r="O391">
        <v>2.1995000000000001E-2</v>
      </c>
      <c r="P391" t="s">
        <v>5</v>
      </c>
      <c r="Q391">
        <v>855.54151000000002</v>
      </c>
      <c r="R391">
        <v>0.199494</v>
      </c>
      <c r="S391" t="s">
        <v>6</v>
      </c>
      <c r="T391">
        <v>200.508465</v>
      </c>
      <c r="U391">
        <v>3.4139999999999999E-3</v>
      </c>
      <c r="V391" t="s">
        <v>7</v>
      </c>
      <c r="W391">
        <v>218.88846000000001</v>
      </c>
      <c r="X391">
        <v>2.941E-3</v>
      </c>
      <c r="Y391" t="s">
        <v>8</v>
      </c>
      <c r="Z391">
        <v>393.91102100000001</v>
      </c>
      <c r="AA391">
        <v>0.176759</v>
      </c>
      <c r="AB391" t="s">
        <v>9</v>
      </c>
      <c r="AC391">
        <v>7423.5189440000004</v>
      </c>
      <c r="AD391">
        <v>7.3662000000000001</v>
      </c>
      <c r="AE391" t="s">
        <v>10</v>
      </c>
      <c r="AF391">
        <v>6.8712999999999996E-2</v>
      </c>
      <c r="AG391">
        <v>1.7699999999999999E-4</v>
      </c>
      <c r="AH391" t="s">
        <v>11</v>
      </c>
      <c r="AI391">
        <v>0.93235500000000004</v>
      </c>
      <c r="AJ391">
        <v>4.6E-5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9648.0559429999994</v>
      </c>
      <c r="I392">
        <v>9.5767439999999997</v>
      </c>
      <c r="J392" t="s">
        <v>3</v>
      </c>
      <c r="K392">
        <v>9638.0836859999999</v>
      </c>
      <c r="L392">
        <v>9.5708710000000004</v>
      </c>
      <c r="M392" t="s">
        <v>4</v>
      </c>
      <c r="N392">
        <v>497.74707599999999</v>
      </c>
      <c r="O392">
        <v>2.5245E-2</v>
      </c>
      <c r="P392" t="s">
        <v>5</v>
      </c>
      <c r="Q392">
        <v>941.17985599999997</v>
      </c>
      <c r="R392">
        <v>0.23713400000000001</v>
      </c>
      <c r="S392" t="s">
        <v>6</v>
      </c>
      <c r="T392">
        <v>220.553695</v>
      </c>
      <c r="U392">
        <v>3.2469999999999999E-3</v>
      </c>
      <c r="V392" t="s">
        <v>7</v>
      </c>
      <c r="W392">
        <v>240.77952099999999</v>
      </c>
      <c r="X392">
        <v>3.5609999999999999E-3</v>
      </c>
      <c r="Y392" t="s">
        <v>8</v>
      </c>
      <c r="Z392">
        <v>433.38941299999999</v>
      </c>
      <c r="AA392">
        <v>0.205345</v>
      </c>
      <c r="AB392" t="s">
        <v>9</v>
      </c>
      <c r="AC392">
        <v>8165.864431</v>
      </c>
      <c r="AD392">
        <v>8.6732069999999997</v>
      </c>
      <c r="AE392" t="s">
        <v>10</v>
      </c>
      <c r="AF392">
        <v>6.8690000000000001E-2</v>
      </c>
      <c r="AG392">
        <v>1.7699999999999999E-4</v>
      </c>
      <c r="AH392" t="s">
        <v>11</v>
      </c>
      <c r="AI392">
        <v>0.93235500000000004</v>
      </c>
      <c r="AJ392">
        <v>4.6E-5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10525.133486000001</v>
      </c>
      <c r="I393">
        <v>11.916380999999999</v>
      </c>
      <c r="J393" t="s">
        <v>3</v>
      </c>
      <c r="K393">
        <v>10514.254859000001</v>
      </c>
      <c r="L393">
        <v>11.904158000000001</v>
      </c>
      <c r="M393" t="s">
        <v>4</v>
      </c>
      <c r="N393">
        <v>542.97975199999996</v>
      </c>
      <c r="O393">
        <v>2.6880000000000001E-2</v>
      </c>
      <c r="P393" t="s">
        <v>5</v>
      </c>
      <c r="Q393">
        <v>1026.805738</v>
      </c>
      <c r="R393">
        <v>0.27370100000000003</v>
      </c>
      <c r="S393" t="s">
        <v>6</v>
      </c>
      <c r="T393">
        <v>240.60076100000001</v>
      </c>
      <c r="U393">
        <v>3.8059999999999999E-3</v>
      </c>
      <c r="V393" t="s">
        <v>7</v>
      </c>
      <c r="W393">
        <v>262.67241000000001</v>
      </c>
      <c r="X393">
        <v>4.0049999999999999E-3</v>
      </c>
      <c r="Y393" t="s">
        <v>8</v>
      </c>
      <c r="Z393">
        <v>472.851156</v>
      </c>
      <c r="AA393">
        <v>0.23244500000000001</v>
      </c>
      <c r="AB393" t="s">
        <v>9</v>
      </c>
      <c r="AC393">
        <v>8908.1517559999993</v>
      </c>
      <c r="AD393">
        <v>10.575438999999999</v>
      </c>
      <c r="AE393" t="s">
        <v>10</v>
      </c>
      <c r="AF393">
        <v>6.6941000000000001E-2</v>
      </c>
      <c r="AG393">
        <v>1.7100000000000001E-4</v>
      </c>
      <c r="AH393" t="s">
        <v>11</v>
      </c>
      <c r="AI393">
        <v>0.93241200000000002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11402.294409</v>
      </c>
      <c r="I394">
        <v>14.931995000000001</v>
      </c>
      <c r="J394" t="s">
        <v>3</v>
      </c>
      <c r="K394">
        <v>11390.509179000001</v>
      </c>
      <c r="L394">
        <v>14.919256000000001</v>
      </c>
      <c r="M394" t="s">
        <v>4</v>
      </c>
      <c r="N394">
        <v>588.21260400000006</v>
      </c>
      <c r="O394">
        <v>3.0044000000000001E-2</v>
      </c>
      <c r="P394" t="s">
        <v>5</v>
      </c>
      <c r="Q394">
        <v>1112.441869</v>
      </c>
      <c r="R394">
        <v>0.31694099999999997</v>
      </c>
      <c r="S394" t="s">
        <v>6</v>
      </c>
      <c r="T394">
        <v>260.64564899999999</v>
      </c>
      <c r="U394">
        <v>4.3779999999999999E-3</v>
      </c>
      <c r="V394" t="s">
        <v>7</v>
      </c>
      <c r="W394">
        <v>284.56388600000002</v>
      </c>
      <c r="X394">
        <v>4.3930000000000002E-3</v>
      </c>
      <c r="Y394" t="s">
        <v>8</v>
      </c>
      <c r="Z394">
        <v>512.32820100000004</v>
      </c>
      <c r="AA394">
        <v>0.26569399999999999</v>
      </c>
      <c r="AB394" t="s">
        <v>9</v>
      </c>
      <c r="AC394">
        <v>9650.5111259999994</v>
      </c>
      <c r="AD394">
        <v>13.399493</v>
      </c>
      <c r="AE394" t="s">
        <v>10</v>
      </c>
      <c r="AF394">
        <v>6.6795999999999994E-2</v>
      </c>
      <c r="AG394">
        <v>1.6699999999999999E-4</v>
      </c>
      <c r="AH394" t="s">
        <v>11</v>
      </c>
      <c r="AI394">
        <v>0.93396900000000005</v>
      </c>
      <c r="AJ394">
        <v>5.5000000000000002E-5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12279.442803</v>
      </c>
      <c r="I395">
        <v>16.763372</v>
      </c>
      <c r="J395" t="s">
        <v>3</v>
      </c>
      <c r="K395">
        <v>12266.751840000001</v>
      </c>
      <c r="L395">
        <v>16.743472000000001</v>
      </c>
      <c r="M395" t="s">
        <v>4</v>
      </c>
      <c r="N395">
        <v>633.45140600000002</v>
      </c>
      <c r="O395">
        <v>2.9203E-2</v>
      </c>
      <c r="P395" t="s">
        <v>5</v>
      </c>
      <c r="Q395">
        <v>1198.0825589999999</v>
      </c>
      <c r="R395">
        <v>0.32726300000000003</v>
      </c>
      <c r="S395" t="s">
        <v>6</v>
      </c>
      <c r="T395">
        <v>280.69158499999998</v>
      </c>
      <c r="U395">
        <v>4.5469999999999998E-3</v>
      </c>
      <c r="V395" t="s">
        <v>7</v>
      </c>
      <c r="W395">
        <v>306.45611600000001</v>
      </c>
      <c r="X395">
        <v>5.117E-3</v>
      </c>
      <c r="Y395" t="s">
        <v>8</v>
      </c>
      <c r="Z395">
        <v>551.80781200000001</v>
      </c>
      <c r="AA395">
        <v>0.27904899999999999</v>
      </c>
      <c r="AB395" t="s">
        <v>9</v>
      </c>
      <c r="AC395">
        <v>10392.849759000001</v>
      </c>
      <c r="AD395">
        <v>15.141633000000001</v>
      </c>
      <c r="AE395" t="s">
        <v>10</v>
      </c>
      <c r="AF395">
        <v>6.5972000000000003E-2</v>
      </c>
      <c r="AG395">
        <v>1.6699999999999999E-4</v>
      </c>
      <c r="AH395" t="s">
        <v>11</v>
      </c>
      <c r="AI395">
        <v>0.93400799999999995</v>
      </c>
      <c r="AJ395">
        <v>5.5000000000000002E-5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13156.517464</v>
      </c>
      <c r="I396">
        <v>20.021569</v>
      </c>
      <c r="J396" t="s">
        <v>3</v>
      </c>
      <c r="K396">
        <v>13142.920493</v>
      </c>
      <c r="L396">
        <v>19.994672999999999</v>
      </c>
      <c r="M396" t="s">
        <v>4</v>
      </c>
      <c r="N396">
        <v>678.68142899999998</v>
      </c>
      <c r="O396">
        <v>3.2136999999999999E-2</v>
      </c>
      <c r="P396" t="s">
        <v>5</v>
      </c>
      <c r="Q396">
        <v>1283.717476</v>
      </c>
      <c r="R396">
        <v>0.35216199999999998</v>
      </c>
      <c r="S396" t="s">
        <v>6</v>
      </c>
      <c r="T396">
        <v>300.740725</v>
      </c>
      <c r="U396">
        <v>4.829E-3</v>
      </c>
      <c r="V396" t="s">
        <v>7</v>
      </c>
      <c r="W396">
        <v>328.34607999999997</v>
      </c>
      <c r="X396">
        <v>5.6360000000000004E-3</v>
      </c>
      <c r="Y396" t="s">
        <v>8</v>
      </c>
      <c r="Z396">
        <v>591.28083700000002</v>
      </c>
      <c r="AA396">
        <v>0.30101099999999997</v>
      </c>
      <c r="AB396" t="s">
        <v>9</v>
      </c>
      <c r="AC396">
        <v>11135.126897</v>
      </c>
      <c r="AD396">
        <v>18.022020000000001</v>
      </c>
      <c r="AE396" t="s">
        <v>10</v>
      </c>
      <c r="AF396">
        <v>6.5170000000000006E-2</v>
      </c>
      <c r="AG396">
        <v>1.56E-4</v>
      </c>
      <c r="AH396" t="s">
        <v>11</v>
      </c>
      <c r="AI396">
        <v>0.93403599999999998</v>
      </c>
      <c r="AJ396">
        <v>5.5000000000000002E-5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14033.589923</v>
      </c>
      <c r="I397">
        <v>23.826574999999998</v>
      </c>
      <c r="J397" t="s">
        <v>3</v>
      </c>
      <c r="K397">
        <v>14019.086829</v>
      </c>
      <c r="L397">
        <v>23.793693000000001</v>
      </c>
      <c r="M397" t="s">
        <v>4</v>
      </c>
      <c r="N397">
        <v>723.91340500000001</v>
      </c>
      <c r="O397">
        <v>4.2963000000000001E-2</v>
      </c>
      <c r="P397" t="s">
        <v>5</v>
      </c>
      <c r="Q397">
        <v>1369.362296</v>
      </c>
      <c r="R397">
        <v>0.40031</v>
      </c>
      <c r="S397" t="s">
        <v>6</v>
      </c>
      <c r="T397">
        <v>320.78745600000002</v>
      </c>
      <c r="U397">
        <v>4.8700000000000002E-3</v>
      </c>
      <c r="V397" t="s">
        <v>7</v>
      </c>
      <c r="W397">
        <v>350.23793699999999</v>
      </c>
      <c r="X397">
        <v>6.4720000000000003E-3</v>
      </c>
      <c r="Y397" t="s">
        <v>8</v>
      </c>
      <c r="Z397">
        <v>630.76399100000003</v>
      </c>
      <c r="AA397">
        <v>0.35102299999999997</v>
      </c>
      <c r="AB397" t="s">
        <v>9</v>
      </c>
      <c r="AC397">
        <v>11877.391806</v>
      </c>
      <c r="AD397">
        <v>21.448274999999999</v>
      </c>
      <c r="AE397" t="s">
        <v>10</v>
      </c>
      <c r="AF397">
        <v>6.4791000000000001E-2</v>
      </c>
      <c r="AG397">
        <v>1.4999999999999999E-4</v>
      </c>
      <c r="AH397" t="s">
        <v>11</v>
      </c>
      <c r="AI397">
        <v>0.93411</v>
      </c>
      <c r="AJ397">
        <v>5.5000000000000002E-5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14910.719865999999</v>
      </c>
      <c r="I398">
        <v>27.319602</v>
      </c>
      <c r="J398" t="s">
        <v>3</v>
      </c>
      <c r="K398">
        <v>14895.311298000001</v>
      </c>
      <c r="L398">
        <v>27.287120999999999</v>
      </c>
      <c r="M398" t="s">
        <v>4</v>
      </c>
      <c r="N398">
        <v>769.14350100000001</v>
      </c>
      <c r="O398">
        <v>4.6711000000000003E-2</v>
      </c>
      <c r="P398" t="s">
        <v>5</v>
      </c>
      <c r="Q398">
        <v>1454.996056</v>
      </c>
      <c r="R398">
        <v>0.44883600000000001</v>
      </c>
      <c r="S398" t="s">
        <v>6</v>
      </c>
      <c r="T398">
        <v>340.830691</v>
      </c>
      <c r="U398">
        <v>5.7650000000000002E-3</v>
      </c>
      <c r="V398" t="s">
        <v>7</v>
      </c>
      <c r="W398">
        <v>372.13246400000003</v>
      </c>
      <c r="X398">
        <v>7.2870000000000001E-3</v>
      </c>
      <c r="Y398" t="s">
        <v>8</v>
      </c>
      <c r="Z398">
        <v>670.23759199999995</v>
      </c>
      <c r="AA398">
        <v>0.386988</v>
      </c>
      <c r="AB398" t="s">
        <v>9</v>
      </c>
      <c r="AC398">
        <v>12619.728682999999</v>
      </c>
      <c r="AD398">
        <v>24.456647</v>
      </c>
      <c r="AE398" t="s">
        <v>10</v>
      </c>
      <c r="AF398">
        <v>6.4361000000000002E-2</v>
      </c>
      <c r="AG398">
        <v>1.5300000000000001E-4</v>
      </c>
      <c r="AH398" t="s">
        <v>11</v>
      </c>
      <c r="AI398">
        <v>0.93411</v>
      </c>
      <c r="AJ398">
        <v>5.5000000000000002E-5</v>
      </c>
      <c r="AK398" t="s">
        <v>12</v>
      </c>
      <c r="AL398">
        <v>0</v>
      </c>
      <c r="AM398">
        <v>0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15787.808220000001</v>
      </c>
      <c r="I399">
        <v>29.953322</v>
      </c>
      <c r="J399" t="s">
        <v>3</v>
      </c>
      <c r="K399">
        <v>15771.493780999999</v>
      </c>
      <c r="L399">
        <v>29.917428000000001</v>
      </c>
      <c r="M399" t="s">
        <v>4</v>
      </c>
      <c r="N399">
        <v>814.38050699999997</v>
      </c>
      <c r="O399">
        <v>4.8993000000000002E-2</v>
      </c>
      <c r="P399" t="s">
        <v>5</v>
      </c>
      <c r="Q399">
        <v>1540.635548</v>
      </c>
      <c r="R399">
        <v>0.49701400000000001</v>
      </c>
      <c r="S399" t="s">
        <v>6</v>
      </c>
      <c r="T399">
        <v>360.87758700000001</v>
      </c>
      <c r="U399">
        <v>6.6439999999999997E-3</v>
      </c>
      <c r="V399" t="s">
        <v>7</v>
      </c>
      <c r="W399">
        <v>394.023233</v>
      </c>
      <c r="X399">
        <v>8.0780000000000001E-3</v>
      </c>
      <c r="Y399" t="s">
        <v>8</v>
      </c>
      <c r="Z399">
        <v>709.71620700000005</v>
      </c>
      <c r="AA399">
        <v>0.434224</v>
      </c>
      <c r="AB399" t="s">
        <v>9</v>
      </c>
      <c r="AC399">
        <v>13362.010496000001</v>
      </c>
      <c r="AD399">
        <v>27.032347999999999</v>
      </c>
      <c r="AE399" t="s">
        <v>10</v>
      </c>
      <c r="AF399">
        <v>6.3492000000000007E-2</v>
      </c>
      <c r="AG399">
        <v>1.47E-4</v>
      </c>
      <c r="AH399" t="s">
        <v>11</v>
      </c>
      <c r="AI399">
        <v>0.93412700000000004</v>
      </c>
      <c r="AJ399">
        <v>5.5000000000000002E-5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16664.926243000002</v>
      </c>
      <c r="I400">
        <v>33.358240000000002</v>
      </c>
      <c r="J400" t="s">
        <v>3</v>
      </c>
      <c r="K400">
        <v>16647.705743999999</v>
      </c>
      <c r="L400">
        <v>33.319994999999999</v>
      </c>
      <c r="M400" t="s">
        <v>4</v>
      </c>
      <c r="N400">
        <v>859.61057500000004</v>
      </c>
      <c r="O400">
        <v>5.4122999999999998E-2</v>
      </c>
      <c r="P400" t="s">
        <v>5</v>
      </c>
      <c r="Q400">
        <v>1626.290334</v>
      </c>
      <c r="R400">
        <v>0.53502300000000003</v>
      </c>
      <c r="S400" t="s">
        <v>6</v>
      </c>
      <c r="T400">
        <v>380.92249600000002</v>
      </c>
      <c r="U400">
        <v>6.966E-3</v>
      </c>
      <c r="V400" t="s">
        <v>7</v>
      </c>
      <c r="W400">
        <v>415.91670699999997</v>
      </c>
      <c r="X400">
        <v>8.6289999999999995E-3</v>
      </c>
      <c r="Y400" t="s">
        <v>8</v>
      </c>
      <c r="Z400">
        <v>749.20914600000003</v>
      </c>
      <c r="AA400">
        <v>0.46948499999999999</v>
      </c>
      <c r="AB400" t="s">
        <v>9</v>
      </c>
      <c r="AC400">
        <v>14104.313131999999</v>
      </c>
      <c r="AD400">
        <v>30.262011999999999</v>
      </c>
      <c r="AE400" t="s">
        <v>10</v>
      </c>
      <c r="AF400">
        <v>6.3095999999999999E-2</v>
      </c>
      <c r="AG400">
        <v>1.4100000000000001E-4</v>
      </c>
      <c r="AH400" t="s">
        <v>11</v>
      </c>
      <c r="AI400">
        <v>0.93423599999999996</v>
      </c>
      <c r="AJ400">
        <v>5.3999999999999998E-5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17542.099403</v>
      </c>
      <c r="I401">
        <v>36.392487000000003</v>
      </c>
      <c r="J401" t="s">
        <v>3</v>
      </c>
      <c r="K401">
        <v>17523.972343000001</v>
      </c>
      <c r="L401">
        <v>36.343487000000003</v>
      </c>
      <c r="M401" t="s">
        <v>4</v>
      </c>
      <c r="N401">
        <v>904.83096599999999</v>
      </c>
      <c r="O401">
        <v>6.1983999999999997E-2</v>
      </c>
      <c r="P401" t="s">
        <v>5</v>
      </c>
      <c r="Q401">
        <v>1711.944328</v>
      </c>
      <c r="R401">
        <v>0.57428999999999997</v>
      </c>
      <c r="S401" t="s">
        <v>6</v>
      </c>
      <c r="T401">
        <v>400.96893699999998</v>
      </c>
      <c r="U401">
        <v>8.6759999999999997E-3</v>
      </c>
      <c r="V401" t="s">
        <v>7</v>
      </c>
      <c r="W401">
        <v>437.80564199999998</v>
      </c>
      <c r="X401">
        <v>1.0015E-2</v>
      </c>
      <c r="Y401" t="s">
        <v>8</v>
      </c>
      <c r="Z401">
        <v>788.70569799999998</v>
      </c>
      <c r="AA401">
        <v>0.50684099999999999</v>
      </c>
      <c r="AB401" t="s">
        <v>9</v>
      </c>
      <c r="AC401">
        <v>14846.678103</v>
      </c>
      <c r="AD401">
        <v>32.860888000000003</v>
      </c>
      <c r="AE401" t="s">
        <v>10</v>
      </c>
      <c r="AF401">
        <v>6.2502000000000002E-2</v>
      </c>
      <c r="AG401">
        <v>1.34E-4</v>
      </c>
      <c r="AH401" t="s">
        <v>11</v>
      </c>
      <c r="AI401">
        <v>0.93458799999999997</v>
      </c>
      <c r="AJ401">
        <v>5.8E-5</v>
      </c>
      <c r="AK401" t="s">
        <v>12</v>
      </c>
      <c r="AL401">
        <v>1.78</v>
      </c>
      <c r="AM401">
        <v>155.2516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810.58324600000003</v>
      </c>
      <c r="I422">
        <v>0.44749299999999997</v>
      </c>
      <c r="J422" t="s">
        <v>3</v>
      </c>
      <c r="K422">
        <v>809.65886399999999</v>
      </c>
      <c r="L422">
        <v>0.44691900000000001</v>
      </c>
      <c r="M422" t="s">
        <v>4</v>
      </c>
      <c r="N422">
        <v>45.259101000000001</v>
      </c>
      <c r="O422">
        <v>6.3169999999999997E-3</v>
      </c>
      <c r="P422" t="s">
        <v>5</v>
      </c>
      <c r="Q422">
        <v>0</v>
      </c>
      <c r="R422">
        <v>0</v>
      </c>
      <c r="S422" t="s">
        <v>6</v>
      </c>
      <c r="T422">
        <v>19.983909000000001</v>
      </c>
      <c r="U422">
        <v>8.7600000000000004E-4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8.1791000000000003E-2</v>
      </c>
      <c r="AD422">
        <v>6.7999999999999999E-5</v>
      </c>
      <c r="AE422" t="s">
        <v>10</v>
      </c>
      <c r="AF422">
        <v>0</v>
      </c>
      <c r="AG422">
        <v>0</v>
      </c>
      <c r="AH422" t="s">
        <v>11</v>
      </c>
      <c r="AI422">
        <v>0.91412599999999999</v>
      </c>
      <c r="AJ422">
        <v>1.76E-4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1620.8823150000001</v>
      </c>
      <c r="I423">
        <v>1.3106370000000001</v>
      </c>
      <c r="J423" t="s">
        <v>3</v>
      </c>
      <c r="K423">
        <v>1619.0325640000001</v>
      </c>
      <c r="L423">
        <v>1.3070809999999999</v>
      </c>
      <c r="M423" t="s">
        <v>4</v>
      </c>
      <c r="N423">
        <v>90.509608999999998</v>
      </c>
      <c r="O423">
        <v>1.0232E-2</v>
      </c>
      <c r="P423" t="s">
        <v>5</v>
      </c>
      <c r="Q423">
        <v>0</v>
      </c>
      <c r="R423">
        <v>0</v>
      </c>
      <c r="S423" t="s">
        <v>6</v>
      </c>
      <c r="T423">
        <v>39.960414</v>
      </c>
      <c r="U423">
        <v>1.645E-3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7.9600000000000004E-2</v>
      </c>
      <c r="AD423">
        <v>8.2999999999999998E-5</v>
      </c>
      <c r="AE423" t="s">
        <v>10</v>
      </c>
      <c r="AF423">
        <v>0</v>
      </c>
      <c r="AG423">
        <v>0</v>
      </c>
      <c r="AH423" t="s">
        <v>11</v>
      </c>
      <c r="AI423">
        <v>0.92176000000000002</v>
      </c>
      <c r="AJ423">
        <v>1.3799999999999999E-4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2431.201321</v>
      </c>
      <c r="I424">
        <v>2.5730840000000001</v>
      </c>
      <c r="J424" t="s">
        <v>3</v>
      </c>
      <c r="K424">
        <v>2428.4256089999999</v>
      </c>
      <c r="L424">
        <v>2.5656020000000002</v>
      </c>
      <c r="M424" t="s">
        <v>4</v>
      </c>
      <c r="N424">
        <v>135.75964400000001</v>
      </c>
      <c r="O424">
        <v>1.8886E-2</v>
      </c>
      <c r="P424" t="s">
        <v>5</v>
      </c>
      <c r="Q424">
        <v>0</v>
      </c>
      <c r="R424">
        <v>0</v>
      </c>
      <c r="S424" t="s">
        <v>6</v>
      </c>
      <c r="T424">
        <v>59.940285000000003</v>
      </c>
      <c r="U424">
        <v>2.5579999999999999E-3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7.7200000000000005E-2</v>
      </c>
      <c r="AD424">
        <v>1.13E-4</v>
      </c>
      <c r="AE424" t="s">
        <v>10</v>
      </c>
      <c r="AF424">
        <v>0</v>
      </c>
      <c r="AG424">
        <v>0</v>
      </c>
      <c r="AH424" t="s">
        <v>11</v>
      </c>
      <c r="AI424">
        <v>0.92571099999999995</v>
      </c>
      <c r="AJ424">
        <v>8.8999999999999995E-5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3241.4392520000001</v>
      </c>
      <c r="I425">
        <v>3.3386659999999999</v>
      </c>
      <c r="J425" t="s">
        <v>3</v>
      </c>
      <c r="K425">
        <v>3237.7384649999999</v>
      </c>
      <c r="L425">
        <v>3.3290009999999999</v>
      </c>
      <c r="M425" t="s">
        <v>4</v>
      </c>
      <c r="N425">
        <v>181.011155</v>
      </c>
      <c r="O425">
        <v>2.3973000000000001E-2</v>
      </c>
      <c r="P425" t="s">
        <v>5</v>
      </c>
      <c r="Q425">
        <v>0</v>
      </c>
      <c r="R425">
        <v>0</v>
      </c>
      <c r="S425" t="s">
        <v>6</v>
      </c>
      <c r="T425">
        <v>79.923792000000006</v>
      </c>
      <c r="U425">
        <v>4.463E-3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7.5784000000000004E-2</v>
      </c>
      <c r="AD425">
        <v>1.2999999999999999E-4</v>
      </c>
      <c r="AE425" t="s">
        <v>10</v>
      </c>
      <c r="AF425">
        <v>0</v>
      </c>
      <c r="AG425">
        <v>0</v>
      </c>
      <c r="AH425" t="s">
        <v>11</v>
      </c>
      <c r="AI425">
        <v>0.92781100000000005</v>
      </c>
      <c r="AJ425">
        <v>4.6E-5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4051.7269940000001</v>
      </c>
      <c r="I426">
        <v>4.1202449999999997</v>
      </c>
      <c r="J426" t="s">
        <v>3</v>
      </c>
      <c r="K426">
        <v>4047.0990619999998</v>
      </c>
      <c r="L426">
        <v>4.1009900000000004</v>
      </c>
      <c r="M426" t="s">
        <v>4</v>
      </c>
      <c r="N426">
        <v>226.26182299999999</v>
      </c>
      <c r="O426">
        <v>3.0098E-2</v>
      </c>
      <c r="P426" t="s">
        <v>5</v>
      </c>
      <c r="Q426">
        <v>0</v>
      </c>
      <c r="R426">
        <v>0</v>
      </c>
      <c r="S426" t="s">
        <v>6</v>
      </c>
      <c r="T426">
        <v>99.901033999999996</v>
      </c>
      <c r="U426">
        <v>4.7499999999999999E-3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7.5316999999999995E-2</v>
      </c>
      <c r="AD426">
        <v>1.3200000000000001E-4</v>
      </c>
      <c r="AE426" t="s">
        <v>10</v>
      </c>
      <c r="AF426">
        <v>0</v>
      </c>
      <c r="AG426">
        <v>0</v>
      </c>
      <c r="AH426" t="s">
        <v>11</v>
      </c>
      <c r="AI426">
        <v>0.928871</v>
      </c>
      <c r="AJ426">
        <v>2.9E-5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4862.0835639999996</v>
      </c>
      <c r="I427">
        <v>5.3639919999999996</v>
      </c>
      <c r="J427" t="s">
        <v>3</v>
      </c>
      <c r="K427">
        <v>4856.5274799999997</v>
      </c>
      <c r="L427">
        <v>5.3312929999999996</v>
      </c>
      <c r="M427" t="s">
        <v>4</v>
      </c>
      <c r="N427">
        <v>271.498873</v>
      </c>
      <c r="O427">
        <v>3.3571999999999998E-2</v>
      </c>
      <c r="P427" t="s">
        <v>5</v>
      </c>
      <c r="Q427">
        <v>0</v>
      </c>
      <c r="R427">
        <v>0</v>
      </c>
      <c r="S427" t="s">
        <v>6</v>
      </c>
      <c r="T427">
        <v>119.878907</v>
      </c>
      <c r="U427">
        <v>5.4900000000000001E-3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7.4123999999999995E-2</v>
      </c>
      <c r="AD427">
        <v>1.4100000000000001E-4</v>
      </c>
      <c r="AE427" t="s">
        <v>10</v>
      </c>
      <c r="AF427">
        <v>0</v>
      </c>
      <c r="AG427">
        <v>0</v>
      </c>
      <c r="AH427" t="s">
        <v>11</v>
      </c>
      <c r="AI427">
        <v>0.92930199999999996</v>
      </c>
      <c r="AJ427">
        <v>2.5000000000000001E-5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5672.4786180000001</v>
      </c>
      <c r="I428">
        <v>7.1893739999999999</v>
      </c>
      <c r="J428" t="s">
        <v>3</v>
      </c>
      <c r="K428">
        <v>5665.9971290000003</v>
      </c>
      <c r="L428">
        <v>7.1473589999999998</v>
      </c>
      <c r="M428" t="s">
        <v>4</v>
      </c>
      <c r="N428">
        <v>316.74187000000001</v>
      </c>
      <c r="O428">
        <v>3.7828000000000001E-2</v>
      </c>
      <c r="P428" t="s">
        <v>5</v>
      </c>
      <c r="Q428">
        <v>0</v>
      </c>
      <c r="R428">
        <v>0</v>
      </c>
      <c r="S428" t="s">
        <v>6</v>
      </c>
      <c r="T428">
        <v>139.85598100000001</v>
      </c>
      <c r="U428">
        <v>6.8120000000000003E-3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7.3083999999999996E-2</v>
      </c>
      <c r="AD428">
        <v>1.4300000000000001E-4</v>
      </c>
      <c r="AE428" t="s">
        <v>10</v>
      </c>
      <c r="AF428">
        <v>0</v>
      </c>
      <c r="AG428">
        <v>0</v>
      </c>
      <c r="AH428" t="s">
        <v>11</v>
      </c>
      <c r="AI428">
        <v>0.92986999999999997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6482.9196549999997</v>
      </c>
      <c r="I429">
        <v>8.6163270000000001</v>
      </c>
      <c r="J429" t="s">
        <v>3</v>
      </c>
      <c r="K429">
        <v>6475.5130170000002</v>
      </c>
      <c r="L429">
        <v>8.5657820000000005</v>
      </c>
      <c r="M429" t="s">
        <v>4</v>
      </c>
      <c r="N429">
        <v>361.99565100000001</v>
      </c>
      <c r="O429">
        <v>3.8408999999999999E-2</v>
      </c>
      <c r="P429" t="s">
        <v>5</v>
      </c>
      <c r="Q429">
        <v>0</v>
      </c>
      <c r="R429">
        <v>0</v>
      </c>
      <c r="S429" t="s">
        <v>6</v>
      </c>
      <c r="T429">
        <v>159.836355</v>
      </c>
      <c r="U429">
        <v>7.221E-3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7.2540999999999994E-2</v>
      </c>
      <c r="AD429">
        <v>1.4899999999999999E-4</v>
      </c>
      <c r="AE429" t="s">
        <v>10</v>
      </c>
      <c r="AF429">
        <v>0</v>
      </c>
      <c r="AG429">
        <v>0</v>
      </c>
      <c r="AH429" t="s">
        <v>11</v>
      </c>
      <c r="AI429">
        <v>0.93002200000000002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7293.2959840000003</v>
      </c>
      <c r="I430">
        <v>10.809958</v>
      </c>
      <c r="J430" t="s">
        <v>3</v>
      </c>
      <c r="K430">
        <v>7284.9596709999996</v>
      </c>
      <c r="L430">
        <v>10.742858999999999</v>
      </c>
      <c r="M430" t="s">
        <v>4</v>
      </c>
      <c r="N430">
        <v>407.26745899999997</v>
      </c>
      <c r="O430">
        <v>4.5171999999999997E-2</v>
      </c>
      <c r="P430" t="s">
        <v>5</v>
      </c>
      <c r="Q430">
        <v>0</v>
      </c>
      <c r="R430">
        <v>0</v>
      </c>
      <c r="S430" t="s">
        <v>6</v>
      </c>
      <c r="T430">
        <v>179.811329</v>
      </c>
      <c r="U430">
        <v>8.4119999999999993E-3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7.0063E-2</v>
      </c>
      <c r="AD430">
        <v>1.5300000000000001E-4</v>
      </c>
      <c r="AE430" t="s">
        <v>10</v>
      </c>
      <c r="AF430">
        <v>0</v>
      </c>
      <c r="AG430">
        <v>0</v>
      </c>
      <c r="AH430" t="s">
        <v>11</v>
      </c>
      <c r="AI430">
        <v>0.93030500000000005</v>
      </c>
      <c r="AJ430">
        <v>1.0000000000000001E-5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8103.5788009999997</v>
      </c>
      <c r="I431">
        <v>13.068531</v>
      </c>
      <c r="J431" t="s">
        <v>3</v>
      </c>
      <c r="K431">
        <v>8094.3172960000002</v>
      </c>
      <c r="L431">
        <v>12.985091000000001</v>
      </c>
      <c r="M431" t="s">
        <v>4</v>
      </c>
      <c r="N431">
        <v>452.50797699999998</v>
      </c>
      <c r="O431">
        <v>4.6057000000000001E-2</v>
      </c>
      <c r="P431" t="s">
        <v>5</v>
      </c>
      <c r="Q431">
        <v>0</v>
      </c>
      <c r="R431">
        <v>0</v>
      </c>
      <c r="S431" t="s">
        <v>6</v>
      </c>
      <c r="T431">
        <v>199.790188</v>
      </c>
      <c r="U431">
        <v>9.6349999999999995E-3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6.9843000000000002E-2</v>
      </c>
      <c r="AD431">
        <v>1.4899999999999999E-4</v>
      </c>
      <c r="AE431" t="s">
        <v>10</v>
      </c>
      <c r="AF431">
        <v>0</v>
      </c>
      <c r="AG431">
        <v>0</v>
      </c>
      <c r="AH431" t="s">
        <v>11</v>
      </c>
      <c r="AI431">
        <v>0.93046899999999999</v>
      </c>
      <c r="AJ431">
        <v>1.0000000000000001E-5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8914.095045</v>
      </c>
      <c r="I432">
        <v>15.570112</v>
      </c>
      <c r="J432" t="s">
        <v>3</v>
      </c>
      <c r="K432">
        <v>8903.9089249999997</v>
      </c>
      <c r="L432">
        <v>15.469200000000001</v>
      </c>
      <c r="M432" t="s">
        <v>4</v>
      </c>
      <c r="N432">
        <v>497.76565499999998</v>
      </c>
      <c r="O432">
        <v>5.3185999999999997E-2</v>
      </c>
      <c r="P432" t="s">
        <v>5</v>
      </c>
      <c r="Q432">
        <v>0</v>
      </c>
      <c r="R432">
        <v>0</v>
      </c>
      <c r="S432" t="s">
        <v>6</v>
      </c>
      <c r="T432">
        <v>219.76687100000001</v>
      </c>
      <c r="U432">
        <v>1.0987E-2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6.9029999999999994E-2</v>
      </c>
      <c r="AD432">
        <v>1.4899999999999999E-4</v>
      </c>
      <c r="AE432" t="s">
        <v>10</v>
      </c>
      <c r="AF432">
        <v>0</v>
      </c>
      <c r="AG432">
        <v>0</v>
      </c>
      <c r="AH432" t="s">
        <v>11</v>
      </c>
      <c r="AI432">
        <v>0.93087799999999998</v>
      </c>
      <c r="AJ432">
        <v>3.0000000000000001E-6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9724.5135829999999</v>
      </c>
      <c r="I433">
        <v>16.963954999999999</v>
      </c>
      <c r="J433" t="s">
        <v>3</v>
      </c>
      <c r="K433">
        <v>9713.4019119999994</v>
      </c>
      <c r="L433">
        <v>16.855073999999998</v>
      </c>
      <c r="M433" t="s">
        <v>4</v>
      </c>
      <c r="N433">
        <v>543.012382</v>
      </c>
      <c r="O433">
        <v>5.3712999999999997E-2</v>
      </c>
      <c r="P433" t="s">
        <v>5</v>
      </c>
      <c r="Q433">
        <v>0</v>
      </c>
      <c r="R433">
        <v>0</v>
      </c>
      <c r="S433" t="s">
        <v>6</v>
      </c>
      <c r="T433">
        <v>239.746512</v>
      </c>
      <c r="U433">
        <v>1.2961E-2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6.8162E-2</v>
      </c>
      <c r="AD433">
        <v>1.45E-4</v>
      </c>
      <c r="AE433" t="s">
        <v>10</v>
      </c>
      <c r="AF433">
        <v>0</v>
      </c>
      <c r="AG433">
        <v>0</v>
      </c>
      <c r="AH433" t="s">
        <v>11</v>
      </c>
      <c r="AI433">
        <v>0.93123599999999995</v>
      </c>
      <c r="AJ433">
        <v>1.9999999999999999E-6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10534.783063000001</v>
      </c>
      <c r="I434">
        <v>20.051680999999999</v>
      </c>
      <c r="J434" t="s">
        <v>3</v>
      </c>
      <c r="K434">
        <v>10522.745343000001</v>
      </c>
      <c r="L434">
        <v>19.950296000000002</v>
      </c>
      <c r="M434" t="s">
        <v>4</v>
      </c>
      <c r="N434">
        <v>588.25475700000004</v>
      </c>
      <c r="O434">
        <v>5.8624999999999997E-2</v>
      </c>
      <c r="P434" t="s">
        <v>5</v>
      </c>
      <c r="Q434">
        <v>0</v>
      </c>
      <c r="R434">
        <v>0</v>
      </c>
      <c r="S434" t="s">
        <v>6</v>
      </c>
      <c r="T434">
        <v>259.72469599999999</v>
      </c>
      <c r="U434">
        <v>1.3494000000000001E-2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6.7576999999999998E-2</v>
      </c>
      <c r="AD434">
        <v>1.44E-4</v>
      </c>
      <c r="AE434" t="s">
        <v>10</v>
      </c>
      <c r="AF434">
        <v>0</v>
      </c>
      <c r="AG434">
        <v>0</v>
      </c>
      <c r="AH434" t="s">
        <v>11</v>
      </c>
      <c r="AI434">
        <v>0.93188199999999999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11345.151861</v>
      </c>
      <c r="I435">
        <v>23.801234000000001</v>
      </c>
      <c r="J435" t="s">
        <v>3</v>
      </c>
      <c r="K435">
        <v>11332.187539</v>
      </c>
      <c r="L435">
        <v>23.693653999999999</v>
      </c>
      <c r="M435" t="s">
        <v>4</v>
      </c>
      <c r="N435">
        <v>633.50820499999998</v>
      </c>
      <c r="O435">
        <v>6.7043000000000005E-2</v>
      </c>
      <c r="P435" t="s">
        <v>5</v>
      </c>
      <c r="Q435">
        <v>0</v>
      </c>
      <c r="R435">
        <v>0</v>
      </c>
      <c r="S435" t="s">
        <v>6</v>
      </c>
      <c r="T435">
        <v>279.70115800000002</v>
      </c>
      <c r="U435">
        <v>1.5273E-2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6.6516000000000006E-2</v>
      </c>
      <c r="AD435">
        <v>1.3899999999999999E-4</v>
      </c>
      <c r="AE435" t="s">
        <v>10</v>
      </c>
      <c r="AF435">
        <v>0</v>
      </c>
      <c r="AG435">
        <v>0</v>
      </c>
      <c r="AH435" t="s">
        <v>11</v>
      </c>
      <c r="AI435">
        <v>0.931952</v>
      </c>
      <c r="AJ435">
        <v>1.5999999999999999E-5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12155.648146</v>
      </c>
      <c r="I436">
        <v>27.440353000000002</v>
      </c>
      <c r="J436" t="s">
        <v>3</v>
      </c>
      <c r="K436">
        <v>12141.757670999999</v>
      </c>
      <c r="L436">
        <v>27.310834</v>
      </c>
      <c r="M436" t="s">
        <v>4</v>
      </c>
      <c r="N436">
        <v>678.76322000000005</v>
      </c>
      <c r="O436">
        <v>7.5320999999999999E-2</v>
      </c>
      <c r="P436" t="s">
        <v>5</v>
      </c>
      <c r="Q436">
        <v>0</v>
      </c>
      <c r="R436">
        <v>0</v>
      </c>
      <c r="S436" t="s">
        <v>6</v>
      </c>
      <c r="T436">
        <v>299.67607199999998</v>
      </c>
      <c r="U436">
        <v>1.6413000000000001E-2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6.5876000000000004E-2</v>
      </c>
      <c r="AD436">
        <v>1.34E-4</v>
      </c>
      <c r="AE436" t="s">
        <v>10</v>
      </c>
      <c r="AF436">
        <v>0</v>
      </c>
      <c r="AG436">
        <v>0</v>
      </c>
      <c r="AH436" t="s">
        <v>11</v>
      </c>
      <c r="AI436">
        <v>0.93198599999999998</v>
      </c>
      <c r="AJ436">
        <v>1.5E-5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12966.095282</v>
      </c>
      <c r="I437">
        <v>32.683712</v>
      </c>
      <c r="J437" t="s">
        <v>3</v>
      </c>
      <c r="K437">
        <v>12951.278543</v>
      </c>
      <c r="L437">
        <v>32.523474999999998</v>
      </c>
      <c r="M437" t="s">
        <v>4</v>
      </c>
      <c r="N437">
        <v>724.01533400000005</v>
      </c>
      <c r="O437">
        <v>7.5079999999999994E-2</v>
      </c>
      <c r="P437" t="s">
        <v>5</v>
      </c>
      <c r="Q437">
        <v>0</v>
      </c>
      <c r="R437">
        <v>0</v>
      </c>
      <c r="S437" t="s">
        <v>6</v>
      </c>
      <c r="T437">
        <v>319.65174999999999</v>
      </c>
      <c r="U437">
        <v>1.8870000000000001E-2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6.5343999999999999E-2</v>
      </c>
      <c r="AD437">
        <v>1.2899999999999999E-4</v>
      </c>
      <c r="AE437" t="s">
        <v>10</v>
      </c>
      <c r="AF437">
        <v>0</v>
      </c>
      <c r="AG437">
        <v>0</v>
      </c>
      <c r="AH437" t="s">
        <v>11</v>
      </c>
      <c r="AI437">
        <v>0.93206299999999997</v>
      </c>
      <c r="AJ437">
        <v>1.5E-5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13776.372316000001</v>
      </c>
      <c r="I438">
        <v>36.404944</v>
      </c>
      <c r="J438" t="s">
        <v>3</v>
      </c>
      <c r="K438">
        <v>13760.629503</v>
      </c>
      <c r="L438">
        <v>36.237417999999998</v>
      </c>
      <c r="M438" t="s">
        <v>4</v>
      </c>
      <c r="N438">
        <v>769.26921000000004</v>
      </c>
      <c r="O438">
        <v>8.3742999999999998E-2</v>
      </c>
      <c r="P438" t="s">
        <v>5</v>
      </c>
      <c r="Q438">
        <v>0</v>
      </c>
      <c r="R438">
        <v>0</v>
      </c>
      <c r="S438" t="s">
        <v>6</v>
      </c>
      <c r="T438">
        <v>339.63562899999999</v>
      </c>
      <c r="U438">
        <v>1.9175000000000001E-2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6.4973000000000003E-2</v>
      </c>
      <c r="AD438">
        <v>1.2400000000000001E-4</v>
      </c>
      <c r="AE438" t="s">
        <v>10</v>
      </c>
      <c r="AF438">
        <v>0</v>
      </c>
      <c r="AG438">
        <v>0</v>
      </c>
      <c r="AH438" t="s">
        <v>11</v>
      </c>
      <c r="AI438">
        <v>0.93208500000000005</v>
      </c>
      <c r="AJ438">
        <v>1.5E-5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14586.684942</v>
      </c>
      <c r="I439">
        <v>42.874589999999998</v>
      </c>
      <c r="J439" t="s">
        <v>3</v>
      </c>
      <c r="K439">
        <v>14570.016447</v>
      </c>
      <c r="L439">
        <v>42.694794999999999</v>
      </c>
      <c r="M439" t="s">
        <v>4</v>
      </c>
      <c r="N439">
        <v>814.51596900000004</v>
      </c>
      <c r="O439">
        <v>8.8899000000000006E-2</v>
      </c>
      <c r="P439" t="s">
        <v>5</v>
      </c>
      <c r="Q439">
        <v>0</v>
      </c>
      <c r="R439">
        <v>0</v>
      </c>
      <c r="S439" t="s">
        <v>6</v>
      </c>
      <c r="T439">
        <v>359.61626799999999</v>
      </c>
      <c r="U439">
        <v>2.0160000000000001E-2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6.4542000000000002E-2</v>
      </c>
      <c r="AD439">
        <v>1.22E-4</v>
      </c>
      <c r="AE439" t="s">
        <v>10</v>
      </c>
      <c r="AF439">
        <v>0</v>
      </c>
      <c r="AG439">
        <v>0</v>
      </c>
      <c r="AH439" t="s">
        <v>11</v>
      </c>
      <c r="AI439">
        <v>0.93263099999999999</v>
      </c>
      <c r="AJ439">
        <v>2.8E-5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15397.243796000001</v>
      </c>
      <c r="I440">
        <v>48.957433000000002</v>
      </c>
      <c r="J440" t="s">
        <v>3</v>
      </c>
      <c r="K440">
        <v>15379.65029</v>
      </c>
      <c r="L440">
        <v>48.747745999999999</v>
      </c>
      <c r="M440" t="s">
        <v>4</v>
      </c>
      <c r="N440">
        <v>859.76541899999995</v>
      </c>
      <c r="O440">
        <v>9.2373999999999998E-2</v>
      </c>
      <c r="P440" t="s">
        <v>5</v>
      </c>
      <c r="Q440">
        <v>0</v>
      </c>
      <c r="R440">
        <v>0</v>
      </c>
      <c r="S440" t="s">
        <v>6</v>
      </c>
      <c r="T440">
        <v>379.59414500000003</v>
      </c>
      <c r="U440">
        <v>2.0808E-2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6.3257999999999995E-2</v>
      </c>
      <c r="AD440">
        <v>1.1E-4</v>
      </c>
      <c r="AE440" t="s">
        <v>10</v>
      </c>
      <c r="AF440">
        <v>0</v>
      </c>
      <c r="AG440">
        <v>0</v>
      </c>
      <c r="AH440" t="s">
        <v>11</v>
      </c>
      <c r="AI440">
        <v>0.93263099999999999</v>
      </c>
      <c r="AJ440">
        <v>2.8E-5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16207.767320999999</v>
      </c>
      <c r="I441">
        <v>55.438600000000001</v>
      </c>
      <c r="J441" t="s">
        <v>3</v>
      </c>
      <c r="K441">
        <v>16189.248466999999</v>
      </c>
      <c r="L441">
        <v>55.212282999999999</v>
      </c>
      <c r="M441" t="s">
        <v>4</v>
      </c>
      <c r="N441">
        <v>905.01860999999997</v>
      </c>
      <c r="O441">
        <v>9.2998999999999998E-2</v>
      </c>
      <c r="P441" t="s">
        <v>5</v>
      </c>
      <c r="Q441">
        <v>0</v>
      </c>
      <c r="R441">
        <v>0</v>
      </c>
      <c r="S441" t="s">
        <v>6</v>
      </c>
      <c r="T441">
        <v>399.58044000000001</v>
      </c>
      <c r="U441">
        <v>2.5092E-2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6.3200000000000006E-2</v>
      </c>
      <c r="AD441">
        <v>1.0900000000000001E-4</v>
      </c>
      <c r="AE441" t="s">
        <v>10</v>
      </c>
      <c r="AF441">
        <v>0</v>
      </c>
      <c r="AG441">
        <v>0</v>
      </c>
      <c r="AH441" t="s">
        <v>11</v>
      </c>
      <c r="AI441">
        <v>0.93299200000000004</v>
      </c>
      <c r="AJ441">
        <v>3.1999999999999999E-5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2723.0155220000001</v>
      </c>
      <c r="I442">
        <v>17.833379999999998</v>
      </c>
      <c r="J442" t="s">
        <v>3</v>
      </c>
      <c r="K442">
        <v>2721.4352979999999</v>
      </c>
      <c r="L442">
        <v>17.816158999999999</v>
      </c>
      <c r="M442" t="s">
        <v>4</v>
      </c>
      <c r="N442">
        <v>90.492520999999996</v>
      </c>
      <c r="O442">
        <v>0.103853</v>
      </c>
      <c r="P442" t="s">
        <v>5</v>
      </c>
      <c r="Q442">
        <v>193.37101999999999</v>
      </c>
      <c r="R442">
        <v>3.8261999999999997E-2</v>
      </c>
      <c r="S442" t="s">
        <v>6</v>
      </c>
      <c r="T442">
        <v>72.997850999999997</v>
      </c>
      <c r="U442">
        <v>3.6210000000000001E-3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8.1970000000000001E-2</v>
      </c>
      <c r="AG442">
        <v>5.8999999999999998E-5</v>
      </c>
      <c r="AH442" t="s">
        <v>11</v>
      </c>
      <c r="AI442">
        <v>0.91406900000000002</v>
      </c>
      <c r="AJ442">
        <v>1.55E-4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5454.933994</v>
      </c>
      <c r="I443">
        <v>72.336087000000006</v>
      </c>
      <c r="J443" t="s">
        <v>3</v>
      </c>
      <c r="K443">
        <v>5451.7796090000002</v>
      </c>
      <c r="L443">
        <v>72.412080000000003</v>
      </c>
      <c r="M443" t="s">
        <v>4</v>
      </c>
      <c r="N443">
        <v>181.078957</v>
      </c>
      <c r="O443">
        <v>0.16594400000000001</v>
      </c>
      <c r="P443" t="s">
        <v>5</v>
      </c>
      <c r="Q443">
        <v>386.58982500000002</v>
      </c>
      <c r="R443">
        <v>9.3424999999999994E-2</v>
      </c>
      <c r="S443" t="s">
        <v>6</v>
      </c>
      <c r="T443">
        <v>145.987945</v>
      </c>
      <c r="U443">
        <v>7.9419999999999994E-3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8.0498E-2</v>
      </c>
      <c r="AG443">
        <v>6.4999999999999994E-5</v>
      </c>
      <c r="AH443" t="s">
        <v>11</v>
      </c>
      <c r="AI443">
        <v>0.921655</v>
      </c>
      <c r="AJ443">
        <v>1.35E-4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8186.2708110000003</v>
      </c>
      <c r="I444">
        <v>154.08153100000001</v>
      </c>
      <c r="J444" t="s">
        <v>3</v>
      </c>
      <c r="K444">
        <v>8181.5462399999997</v>
      </c>
      <c r="L444">
        <v>154.32872800000001</v>
      </c>
      <c r="M444" t="s">
        <v>4</v>
      </c>
      <c r="N444">
        <v>271.63314200000002</v>
      </c>
      <c r="O444">
        <v>0.31735099999999999</v>
      </c>
      <c r="P444" t="s">
        <v>5</v>
      </c>
      <c r="Q444">
        <v>579.95391500000005</v>
      </c>
      <c r="R444">
        <v>0.31113000000000002</v>
      </c>
      <c r="S444" t="s">
        <v>6</v>
      </c>
      <c r="T444">
        <v>218.950571</v>
      </c>
      <c r="U444">
        <v>1.8457999999999999E-2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7.8307000000000002E-2</v>
      </c>
      <c r="AG444">
        <v>9.7999999999999997E-5</v>
      </c>
      <c r="AH444" t="s">
        <v>11</v>
      </c>
      <c r="AI444">
        <v>0.92386999999999997</v>
      </c>
      <c r="AJ444">
        <v>1.11E-4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10915.770527000001</v>
      </c>
      <c r="I445">
        <v>256.81795099999999</v>
      </c>
      <c r="J445" t="s">
        <v>3</v>
      </c>
      <c r="K445">
        <v>10909.451327999999</v>
      </c>
      <c r="L445">
        <v>257.262609</v>
      </c>
      <c r="M445" t="s">
        <v>4</v>
      </c>
      <c r="N445">
        <v>362.61024400000002</v>
      </c>
      <c r="O445">
        <v>0.41836699999999999</v>
      </c>
      <c r="P445" t="s">
        <v>5</v>
      </c>
      <c r="Q445">
        <v>771.10844999999995</v>
      </c>
      <c r="R445">
        <v>0.38980500000000001</v>
      </c>
      <c r="S445" t="s">
        <v>6</v>
      </c>
      <c r="T445">
        <v>291.95178099999998</v>
      </c>
      <c r="U445">
        <v>2.9682E-2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7.6117000000000004E-2</v>
      </c>
      <c r="AG445">
        <v>1.18E-4</v>
      </c>
      <c r="AH445" t="s">
        <v>11</v>
      </c>
      <c r="AI445">
        <v>0.92574599999999996</v>
      </c>
      <c r="AJ445">
        <v>8.6000000000000003E-5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13643.209726999999</v>
      </c>
      <c r="I446">
        <v>391.860634</v>
      </c>
      <c r="J446" t="s">
        <v>3</v>
      </c>
      <c r="K446">
        <v>13635.296034999999</v>
      </c>
      <c r="L446">
        <v>392.81971900000002</v>
      </c>
      <c r="M446" t="s">
        <v>4</v>
      </c>
      <c r="N446">
        <v>453.53910000000002</v>
      </c>
      <c r="O446">
        <v>0.54726900000000001</v>
      </c>
      <c r="P446" t="s">
        <v>5</v>
      </c>
      <c r="Q446">
        <v>961.68856400000004</v>
      </c>
      <c r="R446">
        <v>0.50788699999999998</v>
      </c>
      <c r="S446" t="s">
        <v>6</v>
      </c>
      <c r="T446">
        <v>364.959407</v>
      </c>
      <c r="U446">
        <v>3.6976000000000002E-2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7.5330999999999995E-2</v>
      </c>
      <c r="AG446">
        <v>1.2400000000000001E-4</v>
      </c>
      <c r="AH446" t="s">
        <v>11</v>
      </c>
      <c r="AI446">
        <v>0.92877900000000002</v>
      </c>
      <c r="AJ446">
        <v>5.7000000000000003E-5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16371.378065999999</v>
      </c>
      <c r="I447">
        <v>567.37446299999999</v>
      </c>
      <c r="J447" t="s">
        <v>3</v>
      </c>
      <c r="K447">
        <v>16361.870526999999</v>
      </c>
      <c r="L447">
        <v>568.93451400000004</v>
      </c>
      <c r="M447" t="s">
        <v>4</v>
      </c>
      <c r="N447">
        <v>544.78193799999997</v>
      </c>
      <c r="O447">
        <v>0.71306000000000003</v>
      </c>
      <c r="P447" t="s">
        <v>5</v>
      </c>
      <c r="Q447">
        <v>1152.294087</v>
      </c>
      <c r="R447">
        <v>0.59024399999999999</v>
      </c>
      <c r="S447" t="s">
        <v>6</v>
      </c>
      <c r="T447">
        <v>437.95127200000002</v>
      </c>
      <c r="U447">
        <v>4.2978000000000002E-2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7.3469999999999994E-2</v>
      </c>
      <c r="AG447">
        <v>1.37E-4</v>
      </c>
      <c r="AH447" t="s">
        <v>11</v>
      </c>
      <c r="AI447">
        <v>0.93039400000000005</v>
      </c>
      <c r="AJ447">
        <v>5.3999999999999998E-5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19099.058476999999</v>
      </c>
      <c r="I448">
        <v>809.77552100000003</v>
      </c>
      <c r="J448" t="s">
        <v>3</v>
      </c>
      <c r="K448">
        <v>19087.956483999998</v>
      </c>
      <c r="L448">
        <v>812.12774899999999</v>
      </c>
      <c r="M448" t="s">
        <v>4</v>
      </c>
      <c r="N448">
        <v>635.80335600000001</v>
      </c>
      <c r="O448">
        <v>0.83029500000000001</v>
      </c>
      <c r="P448" t="s">
        <v>5</v>
      </c>
      <c r="Q448">
        <v>1342.794177</v>
      </c>
      <c r="R448">
        <v>0.74413700000000005</v>
      </c>
      <c r="S448" t="s">
        <v>6</v>
      </c>
      <c r="T448">
        <v>510.96214300000003</v>
      </c>
      <c r="U448">
        <v>5.9132999999999998E-2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7.1843000000000004E-2</v>
      </c>
      <c r="AG448">
        <v>1.3999999999999999E-4</v>
      </c>
      <c r="AH448" t="s">
        <v>11</v>
      </c>
      <c r="AI448">
        <v>0.93069100000000005</v>
      </c>
      <c r="AJ448">
        <v>5.1E-5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21827.782305000001</v>
      </c>
      <c r="I449">
        <v>1121.795766</v>
      </c>
      <c r="J449" t="s">
        <v>3</v>
      </c>
      <c r="K449">
        <v>21815.085938</v>
      </c>
      <c r="L449">
        <v>1124.980665</v>
      </c>
      <c r="M449" t="s">
        <v>4</v>
      </c>
      <c r="N449">
        <v>726.92170499999997</v>
      </c>
      <c r="O449">
        <v>1.0583020000000001</v>
      </c>
      <c r="P449" t="s">
        <v>5</v>
      </c>
      <c r="Q449">
        <v>1533.431104</v>
      </c>
      <c r="R449">
        <v>0.93368799999999996</v>
      </c>
      <c r="S449" t="s">
        <v>6</v>
      </c>
      <c r="T449">
        <v>583.971901</v>
      </c>
      <c r="U449">
        <v>7.3409000000000002E-2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7.0766999999999997E-2</v>
      </c>
      <c r="AG449">
        <v>1.45E-4</v>
      </c>
      <c r="AH449" t="s">
        <v>11</v>
      </c>
      <c r="AI449">
        <v>0.93137700000000001</v>
      </c>
      <c r="AJ449">
        <v>6.0999999999999999E-5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24556.580352000001</v>
      </c>
      <c r="I450">
        <v>1461.0024430000001</v>
      </c>
      <c r="J450" t="s">
        <v>3</v>
      </c>
      <c r="K450">
        <v>24542.288124999999</v>
      </c>
      <c r="L450">
        <v>1465.127033</v>
      </c>
      <c r="M450" t="s">
        <v>4</v>
      </c>
      <c r="N450">
        <v>818.23229200000003</v>
      </c>
      <c r="O450">
        <v>1.3404050000000001</v>
      </c>
      <c r="P450" t="s">
        <v>5</v>
      </c>
      <c r="Q450">
        <v>1724.1211209999999</v>
      </c>
      <c r="R450">
        <v>1.289445</v>
      </c>
      <c r="S450" t="s">
        <v>6</v>
      </c>
      <c r="T450">
        <v>656.97947499999998</v>
      </c>
      <c r="U450">
        <v>9.8473000000000005E-2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6.8839999999999998E-2</v>
      </c>
      <c r="AG450">
        <v>1.47E-4</v>
      </c>
      <c r="AH450" t="s">
        <v>11</v>
      </c>
      <c r="AI450">
        <v>0.93217099999999997</v>
      </c>
      <c r="AJ450">
        <v>6.8999999999999997E-5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27285.330936999999</v>
      </c>
      <c r="I451">
        <v>1810.5163460000001</v>
      </c>
      <c r="J451" t="s">
        <v>3</v>
      </c>
      <c r="K451">
        <v>27269.444219000001</v>
      </c>
      <c r="L451">
        <v>1815.6850890000001</v>
      </c>
      <c r="M451" t="s">
        <v>4</v>
      </c>
      <c r="N451">
        <v>909.416788</v>
      </c>
      <c r="O451">
        <v>1.63951</v>
      </c>
      <c r="P451" t="s">
        <v>5</v>
      </c>
      <c r="Q451">
        <v>1914.8254959999999</v>
      </c>
      <c r="R451">
        <v>1.6940740000000001</v>
      </c>
      <c r="S451" t="s">
        <v>6</v>
      </c>
      <c r="T451">
        <v>729.972444</v>
      </c>
      <c r="U451">
        <v>0.113814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6.6084000000000004E-2</v>
      </c>
      <c r="AG451">
        <v>1.35E-4</v>
      </c>
      <c r="AH451" t="s">
        <v>11</v>
      </c>
      <c r="AI451">
        <v>0.93281199999999997</v>
      </c>
      <c r="AJ451">
        <v>5.0000000000000002E-5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30014.005390999999</v>
      </c>
      <c r="I452">
        <v>2213.9763849999999</v>
      </c>
      <c r="J452" t="s">
        <v>3</v>
      </c>
      <c r="K452">
        <v>29996.518359000002</v>
      </c>
      <c r="L452">
        <v>2220.4942660000002</v>
      </c>
      <c r="M452" t="s">
        <v>4</v>
      </c>
      <c r="N452">
        <v>1000.7928429999999</v>
      </c>
      <c r="O452">
        <v>2.1653069999999999</v>
      </c>
      <c r="P452" t="s">
        <v>5</v>
      </c>
      <c r="Q452">
        <v>2105.6653860000001</v>
      </c>
      <c r="R452">
        <v>2.079834</v>
      </c>
      <c r="S452" t="s">
        <v>6</v>
      </c>
      <c r="T452">
        <v>802.97033999999996</v>
      </c>
      <c r="U452">
        <v>0.13159100000000001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6.4972000000000002E-2</v>
      </c>
      <c r="AG452">
        <v>1.34E-4</v>
      </c>
      <c r="AH452" t="s">
        <v>11</v>
      </c>
      <c r="AI452">
        <v>0.93350999999999995</v>
      </c>
      <c r="AJ452">
        <v>5.3999999999999998E-5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32742.508789</v>
      </c>
      <c r="I453">
        <v>2650.7758159999998</v>
      </c>
      <c r="J453" t="s">
        <v>3</v>
      </c>
      <c r="K453">
        <v>32723.422890999998</v>
      </c>
      <c r="L453">
        <v>2658.4749360000001</v>
      </c>
      <c r="M453" t="s">
        <v>4</v>
      </c>
      <c r="N453">
        <v>1091.9972270000001</v>
      </c>
      <c r="O453">
        <v>2.315388</v>
      </c>
      <c r="P453" t="s">
        <v>5</v>
      </c>
      <c r="Q453">
        <v>2296.4118600000002</v>
      </c>
      <c r="R453">
        <v>2.526948</v>
      </c>
      <c r="S453" t="s">
        <v>6</v>
      </c>
      <c r="T453">
        <v>875.97257999999999</v>
      </c>
      <c r="U453">
        <v>0.155782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6.4616000000000007E-2</v>
      </c>
      <c r="AG453">
        <v>1.36E-4</v>
      </c>
      <c r="AH453" t="s">
        <v>11</v>
      </c>
      <c r="AI453">
        <v>0.93360100000000001</v>
      </c>
      <c r="AJ453">
        <v>5.3000000000000001E-5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35471.649921999997</v>
      </c>
      <c r="I454">
        <v>3025.101314</v>
      </c>
      <c r="J454" t="s">
        <v>3</v>
      </c>
      <c r="K454">
        <v>35450.963671999998</v>
      </c>
      <c r="L454">
        <v>3034.2242369999999</v>
      </c>
      <c r="M454" t="s">
        <v>4</v>
      </c>
      <c r="N454">
        <v>1183.244993</v>
      </c>
      <c r="O454">
        <v>2.5870060000000001</v>
      </c>
      <c r="P454" t="s">
        <v>5</v>
      </c>
      <c r="Q454">
        <v>2487.3055370000002</v>
      </c>
      <c r="R454">
        <v>3.2243029999999999</v>
      </c>
      <c r="S454" t="s">
        <v>6</v>
      </c>
      <c r="T454">
        <v>948.96973700000001</v>
      </c>
      <c r="U454">
        <v>0.17200699999999999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6.4611000000000002E-2</v>
      </c>
      <c r="AG454">
        <v>1.36E-4</v>
      </c>
      <c r="AH454" t="s">
        <v>11</v>
      </c>
      <c r="AI454">
        <v>0.93363200000000002</v>
      </c>
      <c r="AJ454">
        <v>5.3000000000000001E-5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38200.530624999999</v>
      </c>
      <c r="I455">
        <v>3562.637123</v>
      </c>
      <c r="J455" t="s">
        <v>3</v>
      </c>
      <c r="K455">
        <v>38178.248906000001</v>
      </c>
      <c r="L455">
        <v>3573.5448369999999</v>
      </c>
      <c r="M455" t="s">
        <v>4</v>
      </c>
      <c r="N455">
        <v>1274.6566379999999</v>
      </c>
      <c r="O455">
        <v>3.0608939999999998</v>
      </c>
      <c r="P455" t="s">
        <v>5</v>
      </c>
      <c r="Q455">
        <v>2678.1600490000001</v>
      </c>
      <c r="R455">
        <v>3.9304969999999999</v>
      </c>
      <c r="S455" t="s">
        <v>6</v>
      </c>
      <c r="T455">
        <v>1021.976574</v>
      </c>
      <c r="U455">
        <v>0.203484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6.454E-2</v>
      </c>
      <c r="AG455">
        <v>1.3799999999999999E-4</v>
      </c>
      <c r="AH455" t="s">
        <v>11</v>
      </c>
      <c r="AI455">
        <v>0.93367</v>
      </c>
      <c r="AJ455">
        <v>5.3000000000000001E-5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40929.366249999999</v>
      </c>
      <c r="I456">
        <v>4120.5439210000004</v>
      </c>
      <c r="J456" t="s">
        <v>3</v>
      </c>
      <c r="K456">
        <v>40905.486562999999</v>
      </c>
      <c r="L456">
        <v>4133.1112050000002</v>
      </c>
      <c r="M456" t="s">
        <v>4</v>
      </c>
      <c r="N456">
        <v>1365.863196</v>
      </c>
      <c r="O456">
        <v>3.5620609999999999</v>
      </c>
      <c r="P456" t="s">
        <v>5</v>
      </c>
      <c r="Q456">
        <v>2869.0604440000002</v>
      </c>
      <c r="R456">
        <v>4.7243560000000002</v>
      </c>
      <c r="S456" t="s">
        <v>6</v>
      </c>
      <c r="T456">
        <v>1094.988636</v>
      </c>
      <c r="U456">
        <v>0.213478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6.3809000000000005E-2</v>
      </c>
      <c r="AG456">
        <v>1.2999999999999999E-4</v>
      </c>
      <c r="AH456" t="s">
        <v>11</v>
      </c>
      <c r="AI456">
        <v>0.93371499999999996</v>
      </c>
      <c r="AJ456">
        <v>5.3000000000000001E-5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43658.991562000003</v>
      </c>
      <c r="I457">
        <v>4628.1402959999996</v>
      </c>
      <c r="J457" t="s">
        <v>3</v>
      </c>
      <c r="K457">
        <v>43633.510391000003</v>
      </c>
      <c r="L457">
        <v>4642.4145109999999</v>
      </c>
      <c r="M457" t="s">
        <v>4</v>
      </c>
      <c r="N457">
        <v>1457.287388</v>
      </c>
      <c r="O457">
        <v>3.8153600000000001</v>
      </c>
      <c r="P457" t="s">
        <v>5</v>
      </c>
      <c r="Q457">
        <v>3060.159482</v>
      </c>
      <c r="R457">
        <v>6.3344420000000001</v>
      </c>
      <c r="S457" t="s">
        <v>6</v>
      </c>
      <c r="T457">
        <v>1167.9876469999999</v>
      </c>
      <c r="U457">
        <v>0.241289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6.3334000000000001E-2</v>
      </c>
      <c r="AG457">
        <v>1.26E-4</v>
      </c>
      <c r="AH457" t="s">
        <v>11</v>
      </c>
      <c r="AI457">
        <v>0.93373899999999999</v>
      </c>
      <c r="AJ457">
        <v>5.1999999999999997E-5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46388.864374999997</v>
      </c>
      <c r="I458">
        <v>5196.16842</v>
      </c>
      <c r="J458" t="s">
        <v>3</v>
      </c>
      <c r="K458">
        <v>46361.785546999999</v>
      </c>
      <c r="L458">
        <v>5212.7766389999997</v>
      </c>
      <c r="M458" t="s">
        <v>4</v>
      </c>
      <c r="N458">
        <v>1548.5392240000001</v>
      </c>
      <c r="O458">
        <v>4.324859</v>
      </c>
      <c r="P458" t="s">
        <v>5</v>
      </c>
      <c r="Q458">
        <v>3251.149512</v>
      </c>
      <c r="R458">
        <v>6.8768010000000004</v>
      </c>
      <c r="S458" t="s">
        <v>6</v>
      </c>
      <c r="T458">
        <v>1241.0038400000001</v>
      </c>
      <c r="U458">
        <v>0.26095499999999999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6.3295000000000004E-2</v>
      </c>
      <c r="AG458">
        <v>1.25E-4</v>
      </c>
      <c r="AH458" t="s">
        <v>11</v>
      </c>
      <c r="AI458">
        <v>0.93459800000000004</v>
      </c>
      <c r="AJ458">
        <v>6.7000000000000002E-5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49118.043984000004</v>
      </c>
      <c r="I459">
        <v>5930.6573559999997</v>
      </c>
      <c r="J459" t="s">
        <v>3</v>
      </c>
      <c r="K459">
        <v>49089.369530999997</v>
      </c>
      <c r="L459">
        <v>5949.0373449999997</v>
      </c>
      <c r="M459" t="s">
        <v>4</v>
      </c>
      <c r="N459">
        <v>1639.756519</v>
      </c>
      <c r="O459">
        <v>4.7112230000000004</v>
      </c>
      <c r="P459" t="s">
        <v>5</v>
      </c>
      <c r="Q459">
        <v>3442.2040670000001</v>
      </c>
      <c r="R459">
        <v>7.262664</v>
      </c>
      <c r="S459" t="s">
        <v>6</v>
      </c>
      <c r="T459">
        <v>1314.0105820000001</v>
      </c>
      <c r="U459">
        <v>0.29540899999999998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6.2847E-2</v>
      </c>
      <c r="AG459">
        <v>1.22E-4</v>
      </c>
      <c r="AH459" t="s">
        <v>11</v>
      </c>
      <c r="AI459">
        <v>0.93532300000000002</v>
      </c>
      <c r="AJ459">
        <v>8.3999999999999995E-5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51847.670078000003</v>
      </c>
      <c r="I460">
        <v>6695.9553329999999</v>
      </c>
      <c r="J460" t="s">
        <v>3</v>
      </c>
      <c r="K460">
        <v>51817.397266</v>
      </c>
      <c r="L460">
        <v>6716.2473620000001</v>
      </c>
      <c r="M460" t="s">
        <v>4</v>
      </c>
      <c r="N460">
        <v>1731.32989</v>
      </c>
      <c r="O460">
        <v>5.3770509999999998</v>
      </c>
      <c r="P460" t="s">
        <v>5</v>
      </c>
      <c r="Q460">
        <v>3633.2913330000001</v>
      </c>
      <c r="R460">
        <v>8.0736080000000001</v>
      </c>
      <c r="S460" t="s">
        <v>6</v>
      </c>
      <c r="T460">
        <v>1387.0100210000001</v>
      </c>
      <c r="U460">
        <v>0.32288699999999998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6.1323000000000003E-2</v>
      </c>
      <c r="AG460">
        <v>1.07E-4</v>
      </c>
      <c r="AH460" t="s">
        <v>11</v>
      </c>
      <c r="AI460">
        <v>0.93587100000000001</v>
      </c>
      <c r="AJ460">
        <v>9.3999999999999994E-5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54577.286483999997</v>
      </c>
      <c r="I461">
        <v>7393.3026659999996</v>
      </c>
      <c r="J461" t="s">
        <v>3</v>
      </c>
      <c r="K461">
        <v>54545.417500000003</v>
      </c>
      <c r="L461">
        <v>7416.1789669999998</v>
      </c>
      <c r="M461" t="s">
        <v>4</v>
      </c>
      <c r="N461">
        <v>1822.588291</v>
      </c>
      <c r="O461">
        <v>5.7250319999999997</v>
      </c>
      <c r="P461" t="s">
        <v>5</v>
      </c>
      <c r="Q461">
        <v>3824.4339359999999</v>
      </c>
      <c r="R461">
        <v>10.651036</v>
      </c>
      <c r="S461" t="s">
        <v>6</v>
      </c>
      <c r="T461">
        <v>1459.996081</v>
      </c>
      <c r="U461">
        <v>0.35943000000000003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6.0804999999999998E-2</v>
      </c>
      <c r="AG461">
        <v>1E-4</v>
      </c>
      <c r="AH461" t="s">
        <v>11</v>
      </c>
      <c r="AI461">
        <v>0.93656700000000004</v>
      </c>
      <c r="AJ461">
        <v>1.02E-4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2591.7609470000002</v>
      </c>
      <c r="I462">
        <v>17.958677000000002</v>
      </c>
      <c r="J462" t="s">
        <v>3</v>
      </c>
      <c r="K462">
        <v>2590.1838429999998</v>
      </c>
      <c r="L462">
        <v>17.935431000000001</v>
      </c>
      <c r="M462" t="s">
        <v>4</v>
      </c>
      <c r="N462">
        <v>90.431809000000001</v>
      </c>
      <c r="O462">
        <v>7.986E-2</v>
      </c>
      <c r="P462" t="s">
        <v>5</v>
      </c>
      <c r="Q462">
        <v>0</v>
      </c>
      <c r="R462">
        <v>0</v>
      </c>
      <c r="S462" t="s">
        <v>6</v>
      </c>
      <c r="T462">
        <v>72.965311</v>
      </c>
      <c r="U462">
        <v>1.1762999999999999E-2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8.4039000000000003E-2</v>
      </c>
      <c r="AG462">
        <v>4.6E-5</v>
      </c>
      <c r="AH462" t="s">
        <v>11</v>
      </c>
      <c r="AI462">
        <v>0.91328900000000002</v>
      </c>
      <c r="AJ462">
        <v>1.7899999999999999E-4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5192.8312889999997</v>
      </c>
      <c r="I463">
        <v>63.185772999999998</v>
      </c>
      <c r="J463" t="s">
        <v>3</v>
      </c>
      <c r="K463">
        <v>5189.6690529999996</v>
      </c>
      <c r="L463">
        <v>63.154389000000002</v>
      </c>
      <c r="M463" t="s">
        <v>4</v>
      </c>
      <c r="N463">
        <v>180.86502300000001</v>
      </c>
      <c r="O463">
        <v>0.15337000000000001</v>
      </c>
      <c r="P463" t="s">
        <v>5</v>
      </c>
      <c r="Q463">
        <v>0</v>
      </c>
      <c r="R463">
        <v>0</v>
      </c>
      <c r="S463" t="s">
        <v>6</v>
      </c>
      <c r="T463">
        <v>145.928124</v>
      </c>
      <c r="U463">
        <v>1.7274999999999999E-2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7.8892000000000004E-2</v>
      </c>
      <c r="AG463">
        <v>9.7999999999999997E-5</v>
      </c>
      <c r="AH463" t="s">
        <v>11</v>
      </c>
      <c r="AI463">
        <v>0.92225599999999996</v>
      </c>
      <c r="AJ463">
        <v>1.6899999999999999E-4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7793.8963670000003</v>
      </c>
      <c r="I464">
        <v>150.393035</v>
      </c>
      <c r="J464" t="s">
        <v>3</v>
      </c>
      <c r="K464">
        <v>7789.1489549999997</v>
      </c>
      <c r="L464">
        <v>150.38965300000001</v>
      </c>
      <c r="M464" t="s">
        <v>4</v>
      </c>
      <c r="N464">
        <v>271.274946</v>
      </c>
      <c r="O464">
        <v>0.40005800000000002</v>
      </c>
      <c r="P464" t="s">
        <v>5</v>
      </c>
      <c r="Q464">
        <v>0</v>
      </c>
      <c r="R464">
        <v>0</v>
      </c>
      <c r="S464" t="s">
        <v>6</v>
      </c>
      <c r="T464">
        <v>218.88782699999999</v>
      </c>
      <c r="U464">
        <v>2.3668999999999999E-2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7.7217999999999995E-2</v>
      </c>
      <c r="AG464">
        <v>1.1400000000000001E-4</v>
      </c>
      <c r="AH464" t="s">
        <v>11</v>
      </c>
      <c r="AI464">
        <v>0.92818400000000001</v>
      </c>
      <c r="AJ464">
        <v>8.1000000000000004E-5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10395.321953000001</v>
      </c>
      <c r="I465">
        <v>273.45067299999999</v>
      </c>
      <c r="J465" t="s">
        <v>3</v>
      </c>
      <c r="K465">
        <v>10388.988535</v>
      </c>
      <c r="L465">
        <v>273.64461799999998</v>
      </c>
      <c r="M465" t="s">
        <v>4</v>
      </c>
      <c r="N465">
        <v>361.70658100000003</v>
      </c>
      <c r="O465">
        <v>0.55872500000000003</v>
      </c>
      <c r="P465" t="s">
        <v>5</v>
      </c>
      <c r="Q465">
        <v>0</v>
      </c>
      <c r="R465">
        <v>0</v>
      </c>
      <c r="S465" t="s">
        <v>6</v>
      </c>
      <c r="T465">
        <v>291.85990800000002</v>
      </c>
      <c r="U465">
        <v>3.0522000000000001E-2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7.4982999999999994E-2</v>
      </c>
      <c r="AG465">
        <v>1.34E-4</v>
      </c>
      <c r="AH465" t="s">
        <v>11</v>
      </c>
      <c r="AI465">
        <v>0.93002499999999999</v>
      </c>
      <c r="AJ465">
        <v>3.6999999999999998E-5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12996.336327999999</v>
      </c>
      <c r="I466">
        <v>459.39250299999998</v>
      </c>
      <c r="J466" t="s">
        <v>3</v>
      </c>
      <c r="K466">
        <v>12988.416836</v>
      </c>
      <c r="L466">
        <v>459.92896200000001</v>
      </c>
      <c r="M466" t="s">
        <v>4</v>
      </c>
      <c r="N466">
        <v>452.13418000000001</v>
      </c>
      <c r="O466">
        <v>0.56422700000000003</v>
      </c>
      <c r="P466" t="s">
        <v>5</v>
      </c>
      <c r="Q466">
        <v>0</v>
      </c>
      <c r="R466">
        <v>0</v>
      </c>
      <c r="S466" t="s">
        <v>6</v>
      </c>
      <c r="T466">
        <v>364.82676500000002</v>
      </c>
      <c r="U466">
        <v>3.6679999999999997E-2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7.3549000000000003E-2</v>
      </c>
      <c r="AG466">
        <v>1.4300000000000001E-4</v>
      </c>
      <c r="AH466" t="s">
        <v>11</v>
      </c>
      <c r="AI466">
        <v>0.93089500000000003</v>
      </c>
      <c r="AJ466">
        <v>4.3000000000000002E-5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15596.504569999999</v>
      </c>
      <c r="I467">
        <v>690.285302</v>
      </c>
      <c r="J467" t="s">
        <v>3</v>
      </c>
      <c r="K467">
        <v>15586.998457</v>
      </c>
      <c r="L467">
        <v>691.03205200000002</v>
      </c>
      <c r="M467" t="s">
        <v>4</v>
      </c>
      <c r="N467">
        <v>542.54416600000002</v>
      </c>
      <c r="O467">
        <v>0.68924300000000005</v>
      </c>
      <c r="P467" t="s">
        <v>5</v>
      </c>
      <c r="Q467">
        <v>0</v>
      </c>
      <c r="R467">
        <v>0</v>
      </c>
      <c r="S467" t="s">
        <v>6</v>
      </c>
      <c r="T467">
        <v>437.78542399999998</v>
      </c>
      <c r="U467">
        <v>4.0523999999999998E-2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7.288E-2</v>
      </c>
      <c r="AG467">
        <v>1.4799999999999999E-4</v>
      </c>
      <c r="AH467" t="s">
        <v>11</v>
      </c>
      <c r="AI467">
        <v>0.93123699999999998</v>
      </c>
      <c r="AJ467">
        <v>4.1E-5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18197.104374999999</v>
      </c>
      <c r="I468">
        <v>975.61426900000004</v>
      </c>
      <c r="J468" t="s">
        <v>3</v>
      </c>
      <c r="K468">
        <v>18186.011054999999</v>
      </c>
      <c r="L468">
        <v>976.80674599999998</v>
      </c>
      <c r="M468" t="s">
        <v>4</v>
      </c>
      <c r="N468">
        <v>632.95121300000005</v>
      </c>
      <c r="O468">
        <v>0.91783599999999999</v>
      </c>
      <c r="P468" t="s">
        <v>5</v>
      </c>
      <c r="Q468">
        <v>0</v>
      </c>
      <c r="R468">
        <v>0</v>
      </c>
      <c r="S468" t="s">
        <v>6</v>
      </c>
      <c r="T468">
        <v>510.734802</v>
      </c>
      <c r="U468">
        <v>4.6870000000000002E-2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7.1654999999999996E-2</v>
      </c>
      <c r="AG468">
        <v>1.4799999999999999E-4</v>
      </c>
      <c r="AH468" t="s">
        <v>11</v>
      </c>
      <c r="AI468">
        <v>0.93180099999999999</v>
      </c>
      <c r="AJ468">
        <v>3.1999999999999999E-5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20797.506055000002</v>
      </c>
      <c r="I469">
        <v>1336.8549760000001</v>
      </c>
      <c r="J469" t="s">
        <v>3</v>
      </c>
      <c r="K469">
        <v>20784.825585999999</v>
      </c>
      <c r="L469">
        <v>1338.5678250000001</v>
      </c>
      <c r="M469" t="s">
        <v>4</v>
      </c>
      <c r="N469">
        <v>723.31862799999999</v>
      </c>
      <c r="O469">
        <v>1.070055</v>
      </c>
      <c r="P469" t="s">
        <v>5</v>
      </c>
      <c r="Q469">
        <v>0</v>
      </c>
      <c r="R469">
        <v>0</v>
      </c>
      <c r="S469" t="s">
        <v>6</v>
      </c>
      <c r="T469">
        <v>583.71656700000005</v>
      </c>
      <c r="U469">
        <v>5.6175999999999997E-2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7.0539000000000004E-2</v>
      </c>
      <c r="AG469">
        <v>1.4999999999999999E-4</v>
      </c>
      <c r="AH469" t="s">
        <v>11</v>
      </c>
      <c r="AI469">
        <v>0.93227400000000005</v>
      </c>
      <c r="AJ469">
        <v>3.6999999999999998E-5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23398.183008</v>
      </c>
      <c r="I470">
        <v>1710.1164180000001</v>
      </c>
      <c r="J470" t="s">
        <v>3</v>
      </c>
      <c r="K470">
        <v>23383.915585999999</v>
      </c>
      <c r="L470">
        <v>1712.5585530000001</v>
      </c>
      <c r="M470" t="s">
        <v>4</v>
      </c>
      <c r="N470">
        <v>813.72197900000003</v>
      </c>
      <c r="O470">
        <v>1.2404170000000001</v>
      </c>
      <c r="P470" t="s">
        <v>5</v>
      </c>
      <c r="Q470">
        <v>0</v>
      </c>
      <c r="R470">
        <v>0</v>
      </c>
      <c r="S470" t="s">
        <v>6</v>
      </c>
      <c r="T470">
        <v>656.68233299999997</v>
      </c>
      <c r="U470">
        <v>6.5079999999999999E-2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7.0044999999999996E-2</v>
      </c>
      <c r="AG470">
        <v>1.4999999999999999E-4</v>
      </c>
      <c r="AH470" t="s">
        <v>11</v>
      </c>
      <c r="AI470">
        <v>0.93240100000000004</v>
      </c>
      <c r="AJ470">
        <v>3.6000000000000001E-5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25998.528750000001</v>
      </c>
      <c r="I471">
        <v>2127.16381</v>
      </c>
      <c r="J471" t="s">
        <v>3</v>
      </c>
      <c r="K471">
        <v>25982.676835999999</v>
      </c>
      <c r="L471">
        <v>2130.2717560000001</v>
      </c>
      <c r="M471" t="s">
        <v>4</v>
      </c>
      <c r="N471">
        <v>904.10154399999999</v>
      </c>
      <c r="O471">
        <v>1.5449299999999999</v>
      </c>
      <c r="P471" t="s">
        <v>5</v>
      </c>
      <c r="Q471">
        <v>0</v>
      </c>
      <c r="R471">
        <v>0</v>
      </c>
      <c r="S471" t="s">
        <v>6</v>
      </c>
      <c r="T471">
        <v>729.64413200000001</v>
      </c>
      <c r="U471">
        <v>7.4129E-2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6.8955000000000002E-2</v>
      </c>
      <c r="AG471">
        <v>1.45E-4</v>
      </c>
      <c r="AH471" t="s">
        <v>11</v>
      </c>
      <c r="AI471">
        <v>0.93252000000000002</v>
      </c>
      <c r="AJ471">
        <v>3.6000000000000001E-5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28598.563867000001</v>
      </c>
      <c r="I472">
        <v>2615.0811180000001</v>
      </c>
      <c r="J472" t="s">
        <v>3</v>
      </c>
      <c r="K472">
        <v>28581.122188000001</v>
      </c>
      <c r="L472">
        <v>2618.9995990000002</v>
      </c>
      <c r="M472" t="s">
        <v>4</v>
      </c>
      <c r="N472">
        <v>994.44095500000003</v>
      </c>
      <c r="O472">
        <v>1.7442219999999999</v>
      </c>
      <c r="P472" t="s">
        <v>5</v>
      </c>
      <c r="Q472">
        <v>0</v>
      </c>
      <c r="R472">
        <v>0</v>
      </c>
      <c r="S472" t="s">
        <v>6</v>
      </c>
      <c r="T472">
        <v>802.59335699999997</v>
      </c>
      <c r="U472">
        <v>8.5613999999999996E-2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6.8362999999999993E-2</v>
      </c>
      <c r="AG472">
        <v>1.44E-4</v>
      </c>
      <c r="AH472" t="s">
        <v>11</v>
      </c>
      <c r="AI472">
        <v>0.93285399999999996</v>
      </c>
      <c r="AJ472">
        <v>3.3000000000000003E-5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31198.78125</v>
      </c>
      <c r="I473">
        <v>3112.7574709999999</v>
      </c>
      <c r="J473" t="s">
        <v>3</v>
      </c>
      <c r="K473">
        <v>31179.754063</v>
      </c>
      <c r="L473">
        <v>3117.8343260000001</v>
      </c>
      <c r="M473" t="s">
        <v>4</v>
      </c>
      <c r="N473">
        <v>1084.845022</v>
      </c>
      <c r="O473">
        <v>2.1687259999999999</v>
      </c>
      <c r="P473" t="s">
        <v>5</v>
      </c>
      <c r="Q473">
        <v>0</v>
      </c>
      <c r="R473">
        <v>0</v>
      </c>
      <c r="S473" t="s">
        <v>6</v>
      </c>
      <c r="T473">
        <v>875.53972899999997</v>
      </c>
      <c r="U473">
        <v>9.8563999999999999E-2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6.8293999999999994E-2</v>
      </c>
      <c r="AG473">
        <v>1.46E-4</v>
      </c>
      <c r="AH473" t="s">
        <v>11</v>
      </c>
      <c r="AI473">
        <v>0.93292299999999995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33799.755937000002</v>
      </c>
      <c r="I474">
        <v>3692.0165280000001</v>
      </c>
      <c r="J474" t="s">
        <v>3</v>
      </c>
      <c r="K474">
        <v>33779.142734000001</v>
      </c>
      <c r="L474">
        <v>3697.9686809999998</v>
      </c>
      <c r="M474" t="s">
        <v>4</v>
      </c>
      <c r="N474">
        <v>1175.329219</v>
      </c>
      <c r="O474">
        <v>2.2107220000000001</v>
      </c>
      <c r="P474" t="s">
        <v>5</v>
      </c>
      <c r="Q474">
        <v>0</v>
      </c>
      <c r="R474">
        <v>0</v>
      </c>
      <c r="S474" t="s">
        <v>6</v>
      </c>
      <c r="T474">
        <v>948.49295400000005</v>
      </c>
      <c r="U474">
        <v>0.114899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6.8268999999999996E-2</v>
      </c>
      <c r="AG474">
        <v>1.47E-4</v>
      </c>
      <c r="AH474" t="s">
        <v>11</v>
      </c>
      <c r="AI474">
        <v>0.93323199999999995</v>
      </c>
      <c r="AJ474">
        <v>3.4999999999999997E-5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36401.050000000003</v>
      </c>
      <c r="I475">
        <v>4229.0925809999999</v>
      </c>
      <c r="J475" t="s">
        <v>3</v>
      </c>
      <c r="K475">
        <v>36378.850624999999</v>
      </c>
      <c r="L475">
        <v>4236.1245920000001</v>
      </c>
      <c r="M475" t="s">
        <v>4</v>
      </c>
      <c r="N475">
        <v>1265.754089</v>
      </c>
      <c r="O475">
        <v>2.688599</v>
      </c>
      <c r="P475" t="s">
        <v>5</v>
      </c>
      <c r="Q475">
        <v>0</v>
      </c>
      <c r="R475">
        <v>0</v>
      </c>
      <c r="S475" t="s">
        <v>6</v>
      </c>
      <c r="T475">
        <v>1021.459064</v>
      </c>
      <c r="U475">
        <v>0.12599199999999999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6.7585999999999993E-2</v>
      </c>
      <c r="AG475">
        <v>1.5200000000000001E-4</v>
      </c>
      <c r="AH475" t="s">
        <v>11</v>
      </c>
      <c r="AI475">
        <v>0.93323299999999998</v>
      </c>
      <c r="AJ475">
        <v>3.4999999999999997E-5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39001.964219000001</v>
      </c>
      <c r="I476">
        <v>4863.7925429999996</v>
      </c>
      <c r="J476" t="s">
        <v>3</v>
      </c>
      <c r="K476">
        <v>38978.176094000002</v>
      </c>
      <c r="L476">
        <v>4872.3538010000002</v>
      </c>
      <c r="M476" t="s">
        <v>4</v>
      </c>
      <c r="N476">
        <v>1356.1902339999999</v>
      </c>
      <c r="O476">
        <v>3.2066430000000001</v>
      </c>
      <c r="P476" t="s">
        <v>5</v>
      </c>
      <c r="Q476">
        <v>0</v>
      </c>
      <c r="R476">
        <v>0</v>
      </c>
      <c r="S476" t="s">
        <v>6</v>
      </c>
      <c r="T476">
        <v>1094.4204279999999</v>
      </c>
      <c r="U476">
        <v>0.13048499999999999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6.7016000000000006E-2</v>
      </c>
      <c r="AG476">
        <v>1.55E-4</v>
      </c>
      <c r="AH476" t="s">
        <v>11</v>
      </c>
      <c r="AI476">
        <v>0.93328599999999995</v>
      </c>
      <c r="AJ476">
        <v>3.4E-5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41602.476718999998</v>
      </c>
      <c r="I477">
        <v>5674.5076209999997</v>
      </c>
      <c r="J477" t="s">
        <v>3</v>
      </c>
      <c r="K477">
        <v>41577.102343999999</v>
      </c>
      <c r="L477">
        <v>5684.239388</v>
      </c>
      <c r="M477" t="s">
        <v>4</v>
      </c>
      <c r="N477">
        <v>1446.5440530000001</v>
      </c>
      <c r="O477">
        <v>3.459835</v>
      </c>
      <c r="P477" t="s">
        <v>5</v>
      </c>
      <c r="Q477">
        <v>0</v>
      </c>
      <c r="R477">
        <v>0</v>
      </c>
      <c r="S477" t="s">
        <v>6</v>
      </c>
      <c r="T477">
        <v>1167.393235</v>
      </c>
      <c r="U477">
        <v>0.14645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6.7012000000000002E-2</v>
      </c>
      <c r="AG477">
        <v>1.55E-4</v>
      </c>
      <c r="AH477" t="s">
        <v>11</v>
      </c>
      <c r="AI477">
        <v>0.93335400000000002</v>
      </c>
      <c r="AJ477">
        <v>3.4E-5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44203.257656000002</v>
      </c>
      <c r="I478">
        <v>6446.4159019999997</v>
      </c>
      <c r="J478" t="s">
        <v>3</v>
      </c>
      <c r="K478">
        <v>44176.296172000002</v>
      </c>
      <c r="L478">
        <v>6457.6291810000002</v>
      </c>
      <c r="M478" t="s">
        <v>4</v>
      </c>
      <c r="N478">
        <v>1536.9982689999999</v>
      </c>
      <c r="O478">
        <v>3.8090480000000002</v>
      </c>
      <c r="P478" t="s">
        <v>5</v>
      </c>
      <c r="Q478">
        <v>0</v>
      </c>
      <c r="R478">
        <v>0</v>
      </c>
      <c r="S478" t="s">
        <v>6</v>
      </c>
      <c r="T478">
        <v>1240.3571039999999</v>
      </c>
      <c r="U478">
        <v>0.157276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6.6849000000000006E-2</v>
      </c>
      <c r="AG478">
        <v>1.5100000000000001E-4</v>
      </c>
      <c r="AH478" t="s">
        <v>11</v>
      </c>
      <c r="AI478">
        <v>0.933396</v>
      </c>
      <c r="AJ478">
        <v>3.4E-5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46804.290781000003</v>
      </c>
      <c r="I479">
        <v>7229.1539030000004</v>
      </c>
      <c r="J479" t="s">
        <v>3</v>
      </c>
      <c r="K479">
        <v>46775.743594</v>
      </c>
      <c r="L479">
        <v>7241.2941989999999</v>
      </c>
      <c r="M479" t="s">
        <v>4</v>
      </c>
      <c r="N479">
        <v>1627.446702</v>
      </c>
      <c r="O479">
        <v>4.0674919999999997</v>
      </c>
      <c r="P479" t="s">
        <v>5</v>
      </c>
      <c r="Q479">
        <v>0</v>
      </c>
      <c r="R479">
        <v>0</v>
      </c>
      <c r="S479" t="s">
        <v>6</v>
      </c>
      <c r="T479">
        <v>1313.3160170000001</v>
      </c>
      <c r="U479">
        <v>0.170877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6.4861000000000002E-2</v>
      </c>
      <c r="AG479">
        <v>1.3200000000000001E-4</v>
      </c>
      <c r="AH479" t="s">
        <v>11</v>
      </c>
      <c r="AI479">
        <v>0.933423</v>
      </c>
      <c r="AJ479">
        <v>3.4E-5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49405.845546999997</v>
      </c>
      <c r="I480">
        <v>8094.7075580000001</v>
      </c>
      <c r="J480" t="s">
        <v>3</v>
      </c>
      <c r="K480">
        <v>49375.711093999998</v>
      </c>
      <c r="L480">
        <v>8107.5926099999997</v>
      </c>
      <c r="M480" t="s">
        <v>4</v>
      </c>
      <c r="N480">
        <v>1717.9144819999999</v>
      </c>
      <c r="O480">
        <v>3.9555940000000001</v>
      </c>
      <c r="P480" t="s">
        <v>5</v>
      </c>
      <c r="Q480">
        <v>0</v>
      </c>
      <c r="R480">
        <v>0</v>
      </c>
      <c r="S480" t="s">
        <v>6</v>
      </c>
      <c r="T480">
        <v>1386.297253</v>
      </c>
      <c r="U480">
        <v>0.18681400000000001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6.4587000000000006E-2</v>
      </c>
      <c r="AG480">
        <v>1.35E-4</v>
      </c>
      <c r="AH480" t="s">
        <v>11</v>
      </c>
      <c r="AI480">
        <v>0.93343500000000001</v>
      </c>
      <c r="AJ480">
        <v>3.4E-5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52007.162578000003</v>
      </c>
      <c r="I481">
        <v>9063.5719119999994</v>
      </c>
      <c r="J481" t="s">
        <v>3</v>
      </c>
      <c r="K481">
        <v>51975.443281</v>
      </c>
      <c r="L481">
        <v>9077.5657819999997</v>
      </c>
      <c r="M481" t="s">
        <v>4</v>
      </c>
      <c r="N481">
        <v>1808.3719579999999</v>
      </c>
      <c r="O481">
        <v>3.9715029999999998</v>
      </c>
      <c r="P481" t="s">
        <v>5</v>
      </c>
      <c r="Q481">
        <v>0</v>
      </c>
      <c r="R481">
        <v>0</v>
      </c>
      <c r="S481" t="s">
        <v>6</v>
      </c>
      <c r="T481">
        <v>1459.2635969999999</v>
      </c>
      <c r="U481">
        <v>0.20134299999999999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6.4271999999999996E-2</v>
      </c>
      <c r="AG481">
        <v>1.2899999999999999E-4</v>
      </c>
      <c r="AH481" t="s">
        <v>11</v>
      </c>
      <c r="AI481">
        <v>0.93405899999999997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899.00768100000005</v>
      </c>
      <c r="I482">
        <v>0.33865499999999998</v>
      </c>
      <c r="J482" t="s">
        <v>3</v>
      </c>
      <c r="K482">
        <v>898.06122500000004</v>
      </c>
      <c r="L482">
        <v>0.33784799999999998</v>
      </c>
      <c r="M482" t="s">
        <v>4</v>
      </c>
      <c r="N482">
        <v>42.944150999999998</v>
      </c>
      <c r="O482">
        <v>1.0252000000000001E-2</v>
      </c>
      <c r="P482" t="s">
        <v>5</v>
      </c>
      <c r="Q482">
        <v>82.010470999999995</v>
      </c>
      <c r="R482">
        <v>5.1780000000000003E-3</v>
      </c>
      <c r="S482" t="s">
        <v>6</v>
      </c>
      <c r="T482">
        <v>19.888408999999999</v>
      </c>
      <c r="U482">
        <v>4.6000000000000001E-4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8.4113999999999994E-2</v>
      </c>
      <c r="AG482">
        <v>6.7999999999999999E-5</v>
      </c>
      <c r="AH482" t="s">
        <v>11</v>
      </c>
      <c r="AI482">
        <v>0.916072</v>
      </c>
      <c r="AJ482">
        <v>1.5100000000000001E-4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1797.5441900000001</v>
      </c>
      <c r="I483">
        <v>0.65629599999999999</v>
      </c>
      <c r="J483" t="s">
        <v>3</v>
      </c>
      <c r="K483">
        <v>1795.6545309999999</v>
      </c>
      <c r="L483">
        <v>0.65505199999999997</v>
      </c>
      <c r="M483" t="s">
        <v>4</v>
      </c>
      <c r="N483">
        <v>85.752082000000001</v>
      </c>
      <c r="O483">
        <v>2.4344000000000001E-2</v>
      </c>
      <c r="P483" t="s">
        <v>5</v>
      </c>
      <c r="Q483">
        <v>164.38257300000001</v>
      </c>
      <c r="R483">
        <v>1.1443999999999999E-2</v>
      </c>
      <c r="S483" t="s">
        <v>6</v>
      </c>
      <c r="T483">
        <v>39.742801999999998</v>
      </c>
      <c r="U483">
        <v>1.737E-3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8.0825999999999995E-2</v>
      </c>
      <c r="AG483">
        <v>6.4999999999999994E-5</v>
      </c>
      <c r="AH483" t="s">
        <v>11</v>
      </c>
      <c r="AI483">
        <v>0.92202200000000001</v>
      </c>
      <c r="AJ483">
        <v>1.07E-4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2696.0235039999998</v>
      </c>
      <c r="I484">
        <v>0.93360100000000001</v>
      </c>
      <c r="J484" t="s">
        <v>3</v>
      </c>
      <c r="K484">
        <v>2693.1916569999999</v>
      </c>
      <c r="L484">
        <v>0.93211100000000002</v>
      </c>
      <c r="M484" t="s">
        <v>4</v>
      </c>
      <c r="N484">
        <v>128.55459300000001</v>
      </c>
      <c r="O484">
        <v>3.5364E-2</v>
      </c>
      <c r="P484" t="s">
        <v>5</v>
      </c>
      <c r="Q484">
        <v>246.77245300000001</v>
      </c>
      <c r="R484">
        <v>1.9753E-2</v>
      </c>
      <c r="S484" t="s">
        <v>6</v>
      </c>
      <c r="T484">
        <v>59.598660000000002</v>
      </c>
      <c r="U484">
        <v>2.9160000000000002E-3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7.8130000000000005E-2</v>
      </c>
      <c r="AG484">
        <v>9.0000000000000006E-5</v>
      </c>
      <c r="AH484" t="s">
        <v>11</v>
      </c>
      <c r="AI484">
        <v>0.92569999999999997</v>
      </c>
      <c r="AJ484">
        <v>8.1000000000000004E-5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3594.6440790000001</v>
      </c>
      <c r="I485">
        <v>1.735233</v>
      </c>
      <c r="J485" t="s">
        <v>3</v>
      </c>
      <c r="K485">
        <v>3590.8704699999998</v>
      </c>
      <c r="L485">
        <v>1.7307729999999999</v>
      </c>
      <c r="M485" t="s">
        <v>4</v>
      </c>
      <c r="N485">
        <v>171.367065</v>
      </c>
      <c r="O485">
        <v>3.5952999999999999E-2</v>
      </c>
      <c r="P485" t="s">
        <v>5</v>
      </c>
      <c r="Q485">
        <v>329.16536500000001</v>
      </c>
      <c r="R485">
        <v>3.0568999999999999E-2</v>
      </c>
      <c r="S485" t="s">
        <v>6</v>
      </c>
      <c r="T485">
        <v>79.452135999999996</v>
      </c>
      <c r="U485">
        <v>3.6480000000000002E-3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7.7743000000000007E-2</v>
      </c>
      <c r="AG485">
        <v>9.0000000000000006E-5</v>
      </c>
      <c r="AH485" t="s">
        <v>11</v>
      </c>
      <c r="AI485">
        <v>0.92797799999999997</v>
      </c>
      <c r="AJ485">
        <v>5.8E-5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4493.2791530000004</v>
      </c>
      <c r="I486">
        <v>2.6173350000000002</v>
      </c>
      <c r="J486" t="s">
        <v>3</v>
      </c>
      <c r="K486">
        <v>4488.5623480000004</v>
      </c>
      <c r="L486">
        <v>2.6098669999999999</v>
      </c>
      <c r="M486" t="s">
        <v>4</v>
      </c>
      <c r="N486">
        <v>214.181434</v>
      </c>
      <c r="O486">
        <v>5.5236E-2</v>
      </c>
      <c r="P486" t="s">
        <v>5</v>
      </c>
      <c r="Q486">
        <v>411.61548499999998</v>
      </c>
      <c r="R486">
        <v>4.7600999999999997E-2</v>
      </c>
      <c r="S486" t="s">
        <v>6</v>
      </c>
      <c r="T486">
        <v>99.317841000000001</v>
      </c>
      <c r="U486">
        <v>5.6109999999999997E-3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7.5938000000000005E-2</v>
      </c>
      <c r="AG486">
        <v>1.08E-4</v>
      </c>
      <c r="AH486" t="s">
        <v>11</v>
      </c>
      <c r="AI486">
        <v>0.92908299999999999</v>
      </c>
      <c r="AJ486">
        <v>4.0000000000000003E-5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5392.0658819999999</v>
      </c>
      <c r="I487">
        <v>3.9028510000000001</v>
      </c>
      <c r="J487" t="s">
        <v>3</v>
      </c>
      <c r="K487">
        <v>5386.4053089999998</v>
      </c>
      <c r="L487">
        <v>3.8950740000000001</v>
      </c>
      <c r="M487" t="s">
        <v>4</v>
      </c>
      <c r="N487">
        <v>256.96832999999998</v>
      </c>
      <c r="O487">
        <v>6.5248E-2</v>
      </c>
      <c r="P487" t="s">
        <v>5</v>
      </c>
      <c r="Q487">
        <v>494.09027700000001</v>
      </c>
      <c r="R487">
        <v>8.7422E-2</v>
      </c>
      <c r="S487" t="s">
        <v>6</v>
      </c>
      <c r="T487">
        <v>119.171386</v>
      </c>
      <c r="U487">
        <v>6.2550000000000001E-3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7.5458999999999998E-2</v>
      </c>
      <c r="AG487">
        <v>1.11E-4</v>
      </c>
      <c r="AH487" t="s">
        <v>11</v>
      </c>
      <c r="AI487">
        <v>0.929427</v>
      </c>
      <c r="AJ487">
        <v>3.6000000000000001E-5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6290.7795990000004</v>
      </c>
      <c r="I488">
        <v>5.3756940000000002</v>
      </c>
      <c r="J488" t="s">
        <v>3</v>
      </c>
      <c r="K488">
        <v>6284.1759119999997</v>
      </c>
      <c r="L488">
        <v>5.3566880000000001</v>
      </c>
      <c r="M488" t="s">
        <v>4</v>
      </c>
      <c r="N488">
        <v>299.74024200000002</v>
      </c>
      <c r="O488">
        <v>7.0225999999999997E-2</v>
      </c>
      <c r="P488" t="s">
        <v>5</v>
      </c>
      <c r="Q488">
        <v>576.54894999999999</v>
      </c>
      <c r="R488">
        <v>0.130694</v>
      </c>
      <c r="S488" t="s">
        <v>6</v>
      </c>
      <c r="T488">
        <v>139.02466100000001</v>
      </c>
      <c r="U488">
        <v>6.3559999999999997E-3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7.3231000000000004E-2</v>
      </c>
      <c r="AG488">
        <v>1.5100000000000001E-4</v>
      </c>
      <c r="AH488" t="s">
        <v>11</v>
      </c>
      <c r="AI488">
        <v>0.93016699999999997</v>
      </c>
      <c r="AJ488">
        <v>4.5000000000000003E-5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7189.4867860000004</v>
      </c>
      <c r="I489">
        <v>6.231122</v>
      </c>
      <c r="J489" t="s">
        <v>3</v>
      </c>
      <c r="K489">
        <v>7181.9394769999999</v>
      </c>
      <c r="L489">
        <v>6.216399</v>
      </c>
      <c r="M489" t="s">
        <v>4</v>
      </c>
      <c r="N489">
        <v>342.50923699999998</v>
      </c>
      <c r="O489">
        <v>8.1182000000000004E-2</v>
      </c>
      <c r="P489" t="s">
        <v>5</v>
      </c>
      <c r="Q489">
        <v>659.03513499999997</v>
      </c>
      <c r="R489">
        <v>0.151667</v>
      </c>
      <c r="S489" t="s">
        <v>6</v>
      </c>
      <c r="T489">
        <v>158.88037</v>
      </c>
      <c r="U489">
        <v>7.2049999999999996E-3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7.2079000000000004E-2</v>
      </c>
      <c r="AG489">
        <v>1.5100000000000001E-4</v>
      </c>
      <c r="AH489" t="s">
        <v>11</v>
      </c>
      <c r="AI489">
        <v>0.93054000000000003</v>
      </c>
      <c r="AJ489">
        <v>4.1999999999999998E-5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8088.0694329999997</v>
      </c>
      <c r="I490">
        <v>7.7398660000000001</v>
      </c>
      <c r="J490" t="s">
        <v>3</v>
      </c>
      <c r="K490">
        <v>8079.57917</v>
      </c>
      <c r="L490">
        <v>7.7219170000000004</v>
      </c>
      <c r="M490" t="s">
        <v>4</v>
      </c>
      <c r="N490">
        <v>385.28948100000002</v>
      </c>
      <c r="O490">
        <v>8.3755999999999997E-2</v>
      </c>
      <c r="P490" t="s">
        <v>5</v>
      </c>
      <c r="Q490">
        <v>741.54469600000004</v>
      </c>
      <c r="R490">
        <v>0.196908</v>
      </c>
      <c r="S490" t="s">
        <v>6</v>
      </c>
      <c r="T490">
        <v>178.73343499999999</v>
      </c>
      <c r="U490">
        <v>8.4950000000000008E-3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7.0532999999999998E-2</v>
      </c>
      <c r="AG490">
        <v>1.54E-4</v>
      </c>
      <c r="AH490" t="s">
        <v>11</v>
      </c>
      <c r="AI490">
        <v>0.93133600000000005</v>
      </c>
      <c r="AJ490">
        <v>4.8000000000000001E-5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8986.7331740000009</v>
      </c>
      <c r="I491">
        <v>9.236046</v>
      </c>
      <c r="J491" t="s">
        <v>3</v>
      </c>
      <c r="K491">
        <v>8977.2999280000004</v>
      </c>
      <c r="L491">
        <v>9.2171230000000008</v>
      </c>
      <c r="M491" t="s">
        <v>4</v>
      </c>
      <c r="N491">
        <v>428.05572000000001</v>
      </c>
      <c r="O491">
        <v>0.102743</v>
      </c>
      <c r="P491" t="s">
        <v>5</v>
      </c>
      <c r="Q491">
        <v>824.06764299999998</v>
      </c>
      <c r="R491">
        <v>0.26385599999999998</v>
      </c>
      <c r="S491" t="s">
        <v>6</v>
      </c>
      <c r="T491">
        <v>198.58238399999999</v>
      </c>
      <c r="U491">
        <v>1.01E-2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6.9450999999999999E-2</v>
      </c>
      <c r="AG491">
        <v>1.56E-4</v>
      </c>
      <c r="AH491" t="s">
        <v>11</v>
      </c>
      <c r="AI491">
        <v>0.93268700000000004</v>
      </c>
      <c r="AJ491">
        <v>5.7000000000000003E-5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9885.2056670000002</v>
      </c>
      <c r="I492">
        <v>9.7432739999999995</v>
      </c>
      <c r="J492" t="s">
        <v>3</v>
      </c>
      <c r="K492">
        <v>9874.8303379999998</v>
      </c>
      <c r="L492">
        <v>9.727983</v>
      </c>
      <c r="M492" t="s">
        <v>4</v>
      </c>
      <c r="N492">
        <v>470.825312</v>
      </c>
      <c r="O492">
        <v>0.12929599999999999</v>
      </c>
      <c r="P492" t="s">
        <v>5</v>
      </c>
      <c r="Q492">
        <v>906.55667900000003</v>
      </c>
      <c r="R492">
        <v>0.31665300000000002</v>
      </c>
      <c r="S492" t="s">
        <v>6</v>
      </c>
      <c r="T492">
        <v>218.43277599999999</v>
      </c>
      <c r="U492">
        <v>1.1021E-2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6.8366999999999997E-2</v>
      </c>
      <c r="AG492">
        <v>1.6000000000000001E-4</v>
      </c>
      <c r="AH492" t="s">
        <v>11</v>
      </c>
      <c r="AI492">
        <v>0.93324399999999996</v>
      </c>
      <c r="AJ492">
        <v>7.1000000000000005E-5</v>
      </c>
      <c r="AK492" t="s">
        <v>12</v>
      </c>
      <c r="AL492">
        <v>0.92</v>
      </c>
      <c r="AM492">
        <v>41.473599999999998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10783.815952999999</v>
      </c>
      <c r="I493">
        <v>10.270333000000001</v>
      </c>
      <c r="J493" t="s">
        <v>3</v>
      </c>
      <c r="K493">
        <v>10772.497809</v>
      </c>
      <c r="L493">
        <v>10.259316</v>
      </c>
      <c r="M493" t="s">
        <v>4</v>
      </c>
      <c r="N493">
        <v>513.60877800000003</v>
      </c>
      <c r="O493">
        <v>0.15896399999999999</v>
      </c>
      <c r="P493" t="s">
        <v>5</v>
      </c>
      <c r="Q493">
        <v>989.08282599999995</v>
      </c>
      <c r="R493">
        <v>0.40314699999999998</v>
      </c>
      <c r="S493" t="s">
        <v>6</v>
      </c>
      <c r="T493">
        <v>238.28024500000001</v>
      </c>
      <c r="U493">
        <v>1.1246000000000001E-2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6.8314E-2</v>
      </c>
      <c r="AG493">
        <v>1.5899999999999999E-4</v>
      </c>
      <c r="AH493" t="s">
        <v>11</v>
      </c>
      <c r="AI493">
        <v>0.93394200000000005</v>
      </c>
      <c r="AJ493">
        <v>7.8999999999999996E-5</v>
      </c>
      <c r="AK493" t="s">
        <v>12</v>
      </c>
      <c r="AL493">
        <v>0.92</v>
      </c>
      <c r="AM493">
        <v>41.473599999999998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11682.485569</v>
      </c>
      <c r="I494">
        <v>10.756482</v>
      </c>
      <c r="J494" t="s">
        <v>3</v>
      </c>
      <c r="K494">
        <v>11670.225504</v>
      </c>
      <c r="L494">
        <v>10.732106999999999</v>
      </c>
      <c r="M494" t="s">
        <v>4</v>
      </c>
      <c r="N494">
        <v>556.39099499999998</v>
      </c>
      <c r="O494">
        <v>0.18926299999999999</v>
      </c>
      <c r="P494" t="s">
        <v>5</v>
      </c>
      <c r="Q494">
        <v>1071.615695</v>
      </c>
      <c r="R494">
        <v>0.43232199999999998</v>
      </c>
      <c r="S494" t="s">
        <v>6</v>
      </c>
      <c r="T494">
        <v>258.13469300000003</v>
      </c>
      <c r="U494">
        <v>1.0765E-2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6.7239999999999994E-2</v>
      </c>
      <c r="AG494">
        <v>1.5799999999999999E-4</v>
      </c>
      <c r="AH494" t="s">
        <v>11</v>
      </c>
      <c r="AI494">
        <v>0.93462000000000001</v>
      </c>
      <c r="AJ494">
        <v>8.7999999999999998E-5</v>
      </c>
      <c r="AK494" t="s">
        <v>12</v>
      </c>
      <c r="AL494">
        <v>0.92</v>
      </c>
      <c r="AM494">
        <v>41.473599999999998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12581.143948000001</v>
      </c>
      <c r="I495">
        <v>13.093059</v>
      </c>
      <c r="J495" t="s">
        <v>3</v>
      </c>
      <c r="K495">
        <v>12567.941057</v>
      </c>
      <c r="L495">
        <v>13.068117000000001</v>
      </c>
      <c r="M495" t="s">
        <v>4</v>
      </c>
      <c r="N495">
        <v>599.15708500000005</v>
      </c>
      <c r="O495">
        <v>0.22394900000000001</v>
      </c>
      <c r="P495" t="s">
        <v>5</v>
      </c>
      <c r="Q495">
        <v>1154.132572</v>
      </c>
      <c r="R495">
        <v>0.48494100000000001</v>
      </c>
      <c r="S495" t="s">
        <v>6</v>
      </c>
      <c r="T495">
        <v>277.98844600000001</v>
      </c>
      <c r="U495">
        <v>1.0363000000000001E-2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6.5794000000000005E-2</v>
      </c>
      <c r="AG495">
        <v>1.4300000000000001E-4</v>
      </c>
      <c r="AH495" t="s">
        <v>11</v>
      </c>
      <c r="AI495">
        <v>0.93518400000000002</v>
      </c>
      <c r="AJ495">
        <v>9.2999999999999997E-5</v>
      </c>
      <c r="AK495" t="s">
        <v>12</v>
      </c>
      <c r="AL495">
        <v>0.92</v>
      </c>
      <c r="AM495">
        <v>41.473599999999998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13480.008244000001</v>
      </c>
      <c r="I496">
        <v>15.346273999999999</v>
      </c>
      <c r="J496" t="s">
        <v>3</v>
      </c>
      <c r="K496">
        <v>13465.863133999999</v>
      </c>
      <c r="L496">
        <v>15.312412</v>
      </c>
      <c r="M496" t="s">
        <v>4</v>
      </c>
      <c r="N496">
        <v>641.94263799999999</v>
      </c>
      <c r="O496">
        <v>0.27504000000000001</v>
      </c>
      <c r="P496" t="s">
        <v>5</v>
      </c>
      <c r="Q496">
        <v>1236.689609</v>
      </c>
      <c r="R496">
        <v>0.53677200000000003</v>
      </c>
      <c r="S496" t="s">
        <v>6</v>
      </c>
      <c r="T496">
        <v>297.84721200000001</v>
      </c>
      <c r="U496">
        <v>1.0324E-2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6.5309000000000006E-2</v>
      </c>
      <c r="AG496">
        <v>1.4799999999999999E-4</v>
      </c>
      <c r="AH496" t="s">
        <v>11</v>
      </c>
      <c r="AI496">
        <v>0.93522400000000006</v>
      </c>
      <c r="AJ496">
        <v>9.2E-5</v>
      </c>
      <c r="AK496" t="s">
        <v>12</v>
      </c>
      <c r="AL496">
        <v>0.92</v>
      </c>
      <c r="AM496">
        <v>41.473599999999998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14378.711549</v>
      </c>
      <c r="I497">
        <v>17.989540999999999</v>
      </c>
      <c r="J497" t="s">
        <v>3</v>
      </c>
      <c r="K497">
        <v>14363.624148999999</v>
      </c>
      <c r="L497">
        <v>17.945308000000001</v>
      </c>
      <c r="M497" t="s">
        <v>4</v>
      </c>
      <c r="N497">
        <v>684.73539500000004</v>
      </c>
      <c r="O497">
        <v>0.28144799999999998</v>
      </c>
      <c r="P497" t="s">
        <v>5</v>
      </c>
      <c r="Q497">
        <v>1319.2540509999999</v>
      </c>
      <c r="R497">
        <v>0.57965100000000003</v>
      </c>
      <c r="S497" t="s">
        <v>6</v>
      </c>
      <c r="T497">
        <v>317.70705900000002</v>
      </c>
      <c r="U497">
        <v>1.1605000000000001E-2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6.4768999999999993E-2</v>
      </c>
      <c r="AG497">
        <v>1.4300000000000001E-4</v>
      </c>
      <c r="AH497" t="s">
        <v>11</v>
      </c>
      <c r="AI497">
        <v>0.93534700000000004</v>
      </c>
      <c r="AJ497">
        <v>8.7000000000000001E-5</v>
      </c>
      <c r="AK497" t="s">
        <v>12</v>
      </c>
      <c r="AL497">
        <v>0.92</v>
      </c>
      <c r="AM497">
        <v>41.473599999999998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15277.302250000001</v>
      </c>
      <c r="I498">
        <v>19.548355000000001</v>
      </c>
      <c r="J498" t="s">
        <v>3</v>
      </c>
      <c r="K498">
        <v>15261.271397</v>
      </c>
      <c r="L498">
        <v>19.497536</v>
      </c>
      <c r="M498" t="s">
        <v>4</v>
      </c>
      <c r="N498">
        <v>727.50929499999995</v>
      </c>
      <c r="O498">
        <v>0.29352499999999998</v>
      </c>
      <c r="P498" t="s">
        <v>5</v>
      </c>
      <c r="Q498">
        <v>1401.7597860000001</v>
      </c>
      <c r="R498">
        <v>0.61250800000000005</v>
      </c>
      <c r="S498" t="s">
        <v>6</v>
      </c>
      <c r="T498">
        <v>337.55291099999999</v>
      </c>
      <c r="U498">
        <v>1.2732E-2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6.4363000000000004E-2</v>
      </c>
      <c r="AG498">
        <v>1.37E-4</v>
      </c>
      <c r="AH498" t="s">
        <v>11</v>
      </c>
      <c r="AI498">
        <v>0.93562400000000001</v>
      </c>
      <c r="AJ498">
        <v>8.1000000000000004E-5</v>
      </c>
      <c r="AK498" t="s">
        <v>12</v>
      </c>
      <c r="AL498">
        <v>4.2</v>
      </c>
      <c r="AM498">
        <v>562.6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16175.94868</v>
      </c>
      <c r="I499">
        <v>22.217694999999999</v>
      </c>
      <c r="J499" t="s">
        <v>3</v>
      </c>
      <c r="K499">
        <v>16158.976312000001</v>
      </c>
      <c r="L499">
        <v>22.143988</v>
      </c>
      <c r="M499" t="s">
        <v>4</v>
      </c>
      <c r="N499">
        <v>770.25803800000006</v>
      </c>
      <c r="O499">
        <v>0.31640299999999999</v>
      </c>
      <c r="P499" t="s">
        <v>5</v>
      </c>
      <c r="Q499">
        <v>1484.290103</v>
      </c>
      <c r="R499">
        <v>0.640073</v>
      </c>
      <c r="S499" t="s">
        <v>6</v>
      </c>
      <c r="T499">
        <v>357.40789899999999</v>
      </c>
      <c r="U499">
        <v>1.2569E-2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6.4111000000000001E-2</v>
      </c>
      <c r="AG499">
        <v>1.36E-4</v>
      </c>
      <c r="AH499" t="s">
        <v>11</v>
      </c>
      <c r="AI499">
        <v>0.936303</v>
      </c>
      <c r="AJ499">
        <v>8.7000000000000001E-5</v>
      </c>
      <c r="AK499" t="s">
        <v>12</v>
      </c>
      <c r="AL499">
        <v>4.2</v>
      </c>
      <c r="AM499">
        <v>562.6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17074.722183000002</v>
      </c>
      <c r="I500">
        <v>24.466699999999999</v>
      </c>
      <c r="J500" t="s">
        <v>3</v>
      </c>
      <c r="K500">
        <v>17056.807101999999</v>
      </c>
      <c r="L500">
        <v>24.384105000000002</v>
      </c>
      <c r="M500" t="s">
        <v>4</v>
      </c>
      <c r="N500">
        <v>813.05329900000004</v>
      </c>
      <c r="O500">
        <v>0.374413</v>
      </c>
      <c r="P500" t="s">
        <v>5</v>
      </c>
      <c r="Q500">
        <v>1566.850426</v>
      </c>
      <c r="R500">
        <v>0.70810300000000004</v>
      </c>
      <c r="S500" t="s">
        <v>6</v>
      </c>
      <c r="T500">
        <v>377.26199100000002</v>
      </c>
      <c r="U500">
        <v>1.3611E-2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6.3732999999999998E-2</v>
      </c>
      <c r="AG500">
        <v>1.3899999999999999E-4</v>
      </c>
      <c r="AH500" t="s">
        <v>11</v>
      </c>
      <c r="AI500">
        <v>0.93630800000000003</v>
      </c>
      <c r="AJ500">
        <v>8.7000000000000001E-5</v>
      </c>
      <c r="AK500" t="s">
        <v>12</v>
      </c>
      <c r="AL500">
        <v>4.2</v>
      </c>
      <c r="AM500">
        <v>562.6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17973.425057</v>
      </c>
      <c r="I501">
        <v>27.045869</v>
      </c>
      <c r="J501" t="s">
        <v>3</v>
      </c>
      <c r="K501">
        <v>17954.567867000002</v>
      </c>
      <c r="L501">
        <v>26.943852</v>
      </c>
      <c r="M501" t="s">
        <v>4</v>
      </c>
      <c r="N501">
        <v>855.81768299999999</v>
      </c>
      <c r="O501">
        <v>0.39147300000000002</v>
      </c>
      <c r="P501" t="s">
        <v>5</v>
      </c>
      <c r="Q501">
        <v>1649.4263080000001</v>
      </c>
      <c r="R501">
        <v>0.75075499999999995</v>
      </c>
      <c r="S501" t="s">
        <v>6</v>
      </c>
      <c r="T501">
        <v>397.11092600000001</v>
      </c>
      <c r="U501">
        <v>1.4484E-2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6.3521999999999995E-2</v>
      </c>
      <c r="AG501">
        <v>1.3300000000000001E-4</v>
      </c>
      <c r="AH501" t="s">
        <v>11</v>
      </c>
      <c r="AI501">
        <v>0.93657800000000002</v>
      </c>
      <c r="AJ501">
        <v>8.7999999999999998E-5</v>
      </c>
      <c r="AK501" t="s">
        <v>12</v>
      </c>
      <c r="AL501">
        <v>6.52</v>
      </c>
      <c r="AM501">
        <v>802.24959999999999</v>
      </c>
    </row>
    <row r="502" spans="1:39" x14ac:dyDescent="0.25">
      <c r="A502" t="s">
        <v>77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830.31329000000005</v>
      </c>
      <c r="I502">
        <v>0.73244900000000002</v>
      </c>
      <c r="J502" t="s">
        <v>3</v>
      </c>
      <c r="K502">
        <v>829.36917500000004</v>
      </c>
      <c r="L502">
        <v>0.73352899999999999</v>
      </c>
      <c r="M502" t="s">
        <v>4</v>
      </c>
      <c r="N502">
        <v>42.776254999999999</v>
      </c>
      <c r="O502">
        <v>9.1489999999999991E-3</v>
      </c>
      <c r="P502" t="s">
        <v>5</v>
      </c>
      <c r="Q502">
        <v>0</v>
      </c>
      <c r="R502">
        <v>0</v>
      </c>
      <c r="S502" t="s">
        <v>6</v>
      </c>
      <c r="T502">
        <v>20.032395999999999</v>
      </c>
      <c r="U502">
        <v>6.3699999999999998E-4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8.4103999999999998E-2</v>
      </c>
      <c r="AG502">
        <v>6.9999999999999994E-5</v>
      </c>
      <c r="AH502" t="s">
        <v>11</v>
      </c>
      <c r="AI502">
        <v>0.91491800000000001</v>
      </c>
      <c r="AJ502">
        <v>1.7000000000000001E-4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77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1660.942421</v>
      </c>
      <c r="I503">
        <v>2.5546419999999999</v>
      </c>
      <c r="J503" t="s">
        <v>3</v>
      </c>
      <c r="K503">
        <v>1659.0536910000001</v>
      </c>
      <c r="L503">
        <v>2.5510120000000001</v>
      </c>
      <c r="M503" t="s">
        <v>4</v>
      </c>
      <c r="N503">
        <v>85.522053</v>
      </c>
      <c r="O503">
        <v>1.5191E-2</v>
      </c>
      <c r="P503" t="s">
        <v>5</v>
      </c>
      <c r="Q503">
        <v>0</v>
      </c>
      <c r="R503">
        <v>0</v>
      </c>
      <c r="S503" t="s">
        <v>6</v>
      </c>
      <c r="T503">
        <v>40.065907000000003</v>
      </c>
      <c r="U503">
        <v>2.2920000000000002E-3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8.0436999999999995E-2</v>
      </c>
      <c r="AG503">
        <v>6.0999999999999999E-5</v>
      </c>
      <c r="AH503" t="s">
        <v>11</v>
      </c>
      <c r="AI503">
        <v>0.92145200000000005</v>
      </c>
      <c r="AJ503">
        <v>1.3799999999999999E-4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77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2491.6794209999998</v>
      </c>
      <c r="I504">
        <v>4.4475220000000002</v>
      </c>
      <c r="J504" t="s">
        <v>3</v>
      </c>
      <c r="K504">
        <v>2488.8458009999999</v>
      </c>
      <c r="L504">
        <v>4.443282</v>
      </c>
      <c r="M504" t="s">
        <v>4</v>
      </c>
      <c r="N504">
        <v>128.27184800000001</v>
      </c>
      <c r="O504">
        <v>1.6886999999999999E-2</v>
      </c>
      <c r="P504" t="s">
        <v>5</v>
      </c>
      <c r="Q504">
        <v>0</v>
      </c>
      <c r="R504">
        <v>0</v>
      </c>
      <c r="S504" t="s">
        <v>6</v>
      </c>
      <c r="T504">
        <v>60.093206000000002</v>
      </c>
      <c r="U504">
        <v>2.879E-3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7.7836000000000002E-2</v>
      </c>
      <c r="AG504">
        <v>1.0900000000000001E-4</v>
      </c>
      <c r="AH504" t="s">
        <v>11</v>
      </c>
      <c r="AI504">
        <v>0.92589299999999997</v>
      </c>
      <c r="AJ504">
        <v>7.3999999999999996E-5</v>
      </c>
      <c r="AK504" t="s">
        <v>12</v>
      </c>
      <c r="AL504">
        <v>0</v>
      </c>
      <c r="AM504">
        <v>0</v>
      </c>
    </row>
    <row r="505" spans="1:39" x14ac:dyDescent="0.25">
      <c r="A505" t="s">
        <v>77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3322.4205609999999</v>
      </c>
      <c r="I505">
        <v>4.9386510000000001</v>
      </c>
      <c r="J505" t="s">
        <v>3</v>
      </c>
      <c r="K505">
        <v>3318.6431080000002</v>
      </c>
      <c r="L505">
        <v>4.9340460000000004</v>
      </c>
      <c r="M505" t="s">
        <v>4</v>
      </c>
      <c r="N505">
        <v>171.064863</v>
      </c>
      <c r="O505">
        <v>2.8898E-2</v>
      </c>
      <c r="P505" t="s">
        <v>5</v>
      </c>
      <c r="Q505">
        <v>0</v>
      </c>
      <c r="R505">
        <v>0</v>
      </c>
      <c r="S505" t="s">
        <v>6</v>
      </c>
      <c r="T505">
        <v>80.122866000000002</v>
      </c>
      <c r="U505">
        <v>3.5249999999999999E-3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7.5842000000000007E-2</v>
      </c>
      <c r="AG505">
        <v>1.25E-4</v>
      </c>
      <c r="AH505" t="s">
        <v>11</v>
      </c>
      <c r="AI505">
        <v>0.92751399999999995</v>
      </c>
      <c r="AJ505">
        <v>4.6E-5</v>
      </c>
      <c r="AK505" t="s">
        <v>12</v>
      </c>
      <c r="AL505">
        <v>0</v>
      </c>
      <c r="AM505">
        <v>0</v>
      </c>
    </row>
    <row r="506" spans="1:39" x14ac:dyDescent="0.25">
      <c r="A506" t="s">
        <v>77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4153.1027240000003</v>
      </c>
      <c r="I506">
        <v>6.6010280000000003</v>
      </c>
      <c r="J506" t="s">
        <v>3</v>
      </c>
      <c r="K506">
        <v>4148.3807900000002</v>
      </c>
      <c r="L506">
        <v>6.5900850000000002</v>
      </c>
      <c r="M506" t="s">
        <v>4</v>
      </c>
      <c r="N506">
        <v>213.82190299999999</v>
      </c>
      <c r="O506">
        <v>3.7423999999999999E-2</v>
      </c>
      <c r="P506" t="s">
        <v>5</v>
      </c>
      <c r="Q506">
        <v>0</v>
      </c>
      <c r="R506">
        <v>0</v>
      </c>
      <c r="S506" t="s">
        <v>6</v>
      </c>
      <c r="T506">
        <v>100.14947100000001</v>
      </c>
      <c r="U506">
        <v>3.9280000000000001E-3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7.4579000000000006E-2</v>
      </c>
      <c r="AG506">
        <v>1.3899999999999999E-4</v>
      </c>
      <c r="AH506" t="s">
        <v>11</v>
      </c>
      <c r="AI506">
        <v>0.92964599999999997</v>
      </c>
      <c r="AJ506">
        <v>3.6000000000000001E-5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77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4983.749495</v>
      </c>
      <c r="I507">
        <v>7.868106</v>
      </c>
      <c r="J507" t="s">
        <v>3</v>
      </c>
      <c r="K507">
        <v>4978.0822330000001</v>
      </c>
      <c r="L507">
        <v>7.8495790000000003</v>
      </c>
      <c r="M507" t="s">
        <v>4</v>
      </c>
      <c r="N507">
        <v>256.57302099999998</v>
      </c>
      <c r="O507">
        <v>4.521E-2</v>
      </c>
      <c r="P507" t="s">
        <v>5</v>
      </c>
      <c r="Q507">
        <v>0</v>
      </c>
      <c r="R507">
        <v>0</v>
      </c>
      <c r="S507" t="s">
        <v>6</v>
      </c>
      <c r="T507">
        <v>120.177342</v>
      </c>
      <c r="U507">
        <v>4.3579999999999999E-3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7.3427999999999993E-2</v>
      </c>
      <c r="AG507">
        <v>1.36E-4</v>
      </c>
      <c r="AH507" t="s">
        <v>11</v>
      </c>
      <c r="AI507">
        <v>0.93053799999999998</v>
      </c>
      <c r="AJ507">
        <v>2.4000000000000001E-5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77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5814.4145719999997</v>
      </c>
      <c r="I508">
        <v>9.8187979999999992</v>
      </c>
      <c r="J508" t="s">
        <v>3</v>
      </c>
      <c r="K508">
        <v>5807.799121</v>
      </c>
      <c r="L508">
        <v>9.7418340000000008</v>
      </c>
      <c r="M508" t="s">
        <v>4</v>
      </c>
      <c r="N508">
        <v>299.33603499999998</v>
      </c>
      <c r="O508">
        <v>5.1603000000000003E-2</v>
      </c>
      <c r="P508" t="s">
        <v>5</v>
      </c>
      <c r="Q508">
        <v>0</v>
      </c>
      <c r="R508">
        <v>0</v>
      </c>
      <c r="S508" t="s">
        <v>6</v>
      </c>
      <c r="T508">
        <v>140.20674199999999</v>
      </c>
      <c r="U508">
        <v>4.9059999999999998E-3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7.2965000000000002E-2</v>
      </c>
      <c r="AG508">
        <v>1.3200000000000001E-4</v>
      </c>
      <c r="AH508" t="s">
        <v>11</v>
      </c>
      <c r="AI508">
        <v>0.93130199999999996</v>
      </c>
      <c r="AJ508">
        <v>2.0999999999999999E-5</v>
      </c>
      <c r="AK508" t="s">
        <v>12</v>
      </c>
      <c r="AL508">
        <v>0</v>
      </c>
      <c r="AM508">
        <v>0</v>
      </c>
    </row>
    <row r="509" spans="1:39" x14ac:dyDescent="0.25">
      <c r="A509" t="s">
        <v>77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6645.1419560000004</v>
      </c>
      <c r="I509">
        <v>11.55179</v>
      </c>
      <c r="J509" t="s">
        <v>3</v>
      </c>
      <c r="K509">
        <v>6637.5808059999999</v>
      </c>
      <c r="L509">
        <v>11.468316</v>
      </c>
      <c r="M509" t="s">
        <v>4</v>
      </c>
      <c r="N509">
        <v>342.08938000000001</v>
      </c>
      <c r="O509">
        <v>6.0051E-2</v>
      </c>
      <c r="P509" t="s">
        <v>5</v>
      </c>
      <c r="Q509">
        <v>0</v>
      </c>
      <c r="R509">
        <v>0</v>
      </c>
      <c r="S509" t="s">
        <v>6</v>
      </c>
      <c r="T509">
        <v>160.23494700000001</v>
      </c>
      <c r="U509">
        <v>5.6090000000000003E-3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7.2711999999999999E-2</v>
      </c>
      <c r="AG509">
        <v>1.2999999999999999E-4</v>
      </c>
      <c r="AH509" t="s">
        <v>11</v>
      </c>
      <c r="AI509">
        <v>0.93141600000000002</v>
      </c>
      <c r="AJ509">
        <v>2.0000000000000002E-5</v>
      </c>
      <c r="AK509" t="s">
        <v>12</v>
      </c>
      <c r="AL509">
        <v>0</v>
      </c>
      <c r="AM509">
        <v>0</v>
      </c>
    </row>
    <row r="510" spans="1:39" x14ac:dyDescent="0.25">
      <c r="A510" t="s">
        <v>77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7475.9728809999997</v>
      </c>
      <c r="I510">
        <v>15.488403</v>
      </c>
      <c r="J510" t="s">
        <v>3</v>
      </c>
      <c r="K510">
        <v>7467.4667939999999</v>
      </c>
      <c r="L510">
        <v>15.390090000000001</v>
      </c>
      <c r="M510" t="s">
        <v>4</v>
      </c>
      <c r="N510">
        <v>384.84615600000001</v>
      </c>
      <c r="O510">
        <v>6.9991999999999999E-2</v>
      </c>
      <c r="P510" t="s">
        <v>5</v>
      </c>
      <c r="Q510">
        <v>0</v>
      </c>
      <c r="R510">
        <v>0</v>
      </c>
      <c r="S510" t="s">
        <v>6</v>
      </c>
      <c r="T510">
        <v>180.27123900000001</v>
      </c>
      <c r="U510">
        <v>1.0062E-2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7.1901999999999994E-2</v>
      </c>
      <c r="AG510">
        <v>1.4100000000000001E-4</v>
      </c>
      <c r="AH510" t="s">
        <v>11</v>
      </c>
      <c r="AI510">
        <v>0.93143600000000004</v>
      </c>
      <c r="AJ510">
        <v>2.0000000000000002E-5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77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8306.447983</v>
      </c>
      <c r="I511">
        <v>17.897414000000001</v>
      </c>
      <c r="J511" t="s">
        <v>3</v>
      </c>
      <c r="K511">
        <v>8296.9976069999993</v>
      </c>
      <c r="L511">
        <v>17.799520999999999</v>
      </c>
      <c r="M511" t="s">
        <v>4</v>
      </c>
      <c r="N511">
        <v>427.59697999999997</v>
      </c>
      <c r="O511">
        <v>8.6957999999999994E-2</v>
      </c>
      <c r="P511" t="s">
        <v>5</v>
      </c>
      <c r="Q511">
        <v>0</v>
      </c>
      <c r="R511">
        <v>0</v>
      </c>
      <c r="S511" t="s">
        <v>6</v>
      </c>
      <c r="T511">
        <v>200.30022</v>
      </c>
      <c r="U511">
        <v>1.1291000000000001E-2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7.0341000000000001E-2</v>
      </c>
      <c r="AG511">
        <v>1.4799999999999999E-4</v>
      </c>
      <c r="AH511" t="s">
        <v>11</v>
      </c>
      <c r="AI511">
        <v>0.93257800000000002</v>
      </c>
      <c r="AJ511">
        <v>2.9E-5</v>
      </c>
      <c r="AK511" t="s">
        <v>12</v>
      </c>
      <c r="AL511">
        <v>0</v>
      </c>
      <c r="AM511">
        <v>0</v>
      </c>
    </row>
    <row r="512" spans="1:39" x14ac:dyDescent="0.25">
      <c r="A512" t="s">
        <v>77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9137.0936149999998</v>
      </c>
      <c r="I512">
        <v>19.582383</v>
      </c>
      <c r="J512" t="s">
        <v>3</v>
      </c>
      <c r="K512">
        <v>9126.6985829999994</v>
      </c>
      <c r="L512">
        <v>19.471855000000001</v>
      </c>
      <c r="M512" t="s">
        <v>4</v>
      </c>
      <c r="N512">
        <v>470.359736</v>
      </c>
      <c r="O512">
        <v>9.9024000000000001E-2</v>
      </c>
      <c r="P512" t="s">
        <v>5</v>
      </c>
      <c r="Q512">
        <v>0</v>
      </c>
      <c r="R512">
        <v>0</v>
      </c>
      <c r="S512" t="s">
        <v>6</v>
      </c>
      <c r="T512">
        <v>220.331704</v>
      </c>
      <c r="U512">
        <v>1.222E-2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6.8795999999999996E-2</v>
      </c>
      <c r="AG512">
        <v>1.46E-4</v>
      </c>
      <c r="AH512" t="s">
        <v>11</v>
      </c>
      <c r="AI512">
        <v>0.93258300000000005</v>
      </c>
      <c r="AJ512">
        <v>2.9E-5</v>
      </c>
      <c r="AK512" t="s">
        <v>12</v>
      </c>
      <c r="AL512">
        <v>0</v>
      </c>
      <c r="AM512">
        <v>0</v>
      </c>
    </row>
    <row r="513" spans="1:39" x14ac:dyDescent="0.25">
      <c r="A513" t="s">
        <v>77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9967.7649710000005</v>
      </c>
      <c r="I513">
        <v>24.555771</v>
      </c>
      <c r="J513" t="s">
        <v>3</v>
      </c>
      <c r="K513">
        <v>9956.4251800000002</v>
      </c>
      <c r="L513">
        <v>24.424213000000002</v>
      </c>
      <c r="M513" t="s">
        <v>4</v>
      </c>
      <c r="N513">
        <v>513.09470599999997</v>
      </c>
      <c r="O513">
        <v>0.104646</v>
      </c>
      <c r="P513" t="s">
        <v>5</v>
      </c>
      <c r="Q513">
        <v>0</v>
      </c>
      <c r="R513">
        <v>0</v>
      </c>
      <c r="S513" t="s">
        <v>6</v>
      </c>
      <c r="T513">
        <v>240.36084399999999</v>
      </c>
      <c r="U513">
        <v>1.2375000000000001E-2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6.7710000000000006E-2</v>
      </c>
      <c r="AG513">
        <v>1.47E-4</v>
      </c>
      <c r="AH513" t="s">
        <v>11</v>
      </c>
      <c r="AI513">
        <v>0.932647</v>
      </c>
      <c r="AJ513">
        <v>2.9E-5</v>
      </c>
      <c r="AK513" t="s">
        <v>12</v>
      </c>
      <c r="AL513">
        <v>0</v>
      </c>
      <c r="AM513">
        <v>0</v>
      </c>
    </row>
    <row r="514" spans="1:39" x14ac:dyDescent="0.25">
      <c r="A514" t="s">
        <v>77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10798.408511</v>
      </c>
      <c r="I514">
        <v>27.585799999999999</v>
      </c>
      <c r="J514" t="s">
        <v>3</v>
      </c>
      <c r="K514">
        <v>10786.124417000001</v>
      </c>
      <c r="L514">
        <v>27.429207999999999</v>
      </c>
      <c r="M514" t="s">
        <v>4</v>
      </c>
      <c r="N514">
        <v>555.83911799999998</v>
      </c>
      <c r="O514">
        <v>0.107138</v>
      </c>
      <c r="P514" t="s">
        <v>5</v>
      </c>
      <c r="Q514">
        <v>0</v>
      </c>
      <c r="R514">
        <v>0</v>
      </c>
      <c r="S514" t="s">
        <v>6</v>
      </c>
      <c r="T514">
        <v>260.386819</v>
      </c>
      <c r="U514">
        <v>1.3820000000000001E-2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6.6167000000000004E-2</v>
      </c>
      <c r="AG514">
        <v>1.4799999999999999E-4</v>
      </c>
      <c r="AH514" t="s">
        <v>11</v>
      </c>
      <c r="AI514">
        <v>0.93279900000000004</v>
      </c>
      <c r="AJ514">
        <v>2.6999999999999999E-5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77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11629.177497000001</v>
      </c>
      <c r="I515">
        <v>29.058709</v>
      </c>
      <c r="J515" t="s">
        <v>3</v>
      </c>
      <c r="K515">
        <v>11615.949098999999</v>
      </c>
      <c r="L515">
        <v>28.893871000000001</v>
      </c>
      <c r="M515" t="s">
        <v>4</v>
      </c>
      <c r="N515">
        <v>598.59970899999996</v>
      </c>
      <c r="O515">
        <v>0.110515</v>
      </c>
      <c r="P515" t="s">
        <v>5</v>
      </c>
      <c r="Q515">
        <v>0</v>
      </c>
      <c r="R515">
        <v>0</v>
      </c>
      <c r="S515" t="s">
        <v>6</v>
      </c>
      <c r="T515">
        <v>280.418339</v>
      </c>
      <c r="U515">
        <v>1.7802999999999999E-2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6.5498000000000001E-2</v>
      </c>
      <c r="AG515">
        <v>1.37E-4</v>
      </c>
      <c r="AH515" t="s">
        <v>11</v>
      </c>
      <c r="AI515">
        <v>0.93334899999999998</v>
      </c>
      <c r="AJ515">
        <v>3.4999999999999997E-5</v>
      </c>
      <c r="AK515" t="s">
        <v>12</v>
      </c>
      <c r="AL515">
        <v>0</v>
      </c>
      <c r="AM515">
        <v>0</v>
      </c>
    </row>
    <row r="516" spans="1:39" x14ac:dyDescent="0.25">
      <c r="A516" t="s">
        <v>77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12459.738719999999</v>
      </c>
      <c r="I516">
        <v>33.262911000000003</v>
      </c>
      <c r="J516" t="s">
        <v>3</v>
      </c>
      <c r="K516">
        <v>12445.564392</v>
      </c>
      <c r="L516">
        <v>33.073422999999998</v>
      </c>
      <c r="M516" t="s">
        <v>4</v>
      </c>
      <c r="N516">
        <v>641.37333899999999</v>
      </c>
      <c r="O516">
        <v>0.110615</v>
      </c>
      <c r="P516" t="s">
        <v>5</v>
      </c>
      <c r="Q516">
        <v>0</v>
      </c>
      <c r="R516">
        <v>0</v>
      </c>
      <c r="S516" t="s">
        <v>6</v>
      </c>
      <c r="T516">
        <v>300.45035100000001</v>
      </c>
      <c r="U516">
        <v>1.8221000000000001E-2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6.4834000000000003E-2</v>
      </c>
      <c r="AG516">
        <v>1.3200000000000001E-4</v>
      </c>
      <c r="AH516" t="s">
        <v>11</v>
      </c>
      <c r="AI516">
        <v>0.93394999999999995</v>
      </c>
      <c r="AJ516">
        <v>4.6999999999999997E-5</v>
      </c>
      <c r="AK516" t="s">
        <v>12</v>
      </c>
      <c r="AL516">
        <v>0</v>
      </c>
      <c r="AM516">
        <v>0</v>
      </c>
    </row>
    <row r="517" spans="1:39" x14ac:dyDescent="0.25">
      <c r="A517" t="s">
        <v>77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13290.263499000001</v>
      </c>
      <c r="I517">
        <v>38.289234999999998</v>
      </c>
      <c r="J517" t="s">
        <v>3</v>
      </c>
      <c r="K517">
        <v>13275.144977</v>
      </c>
      <c r="L517">
        <v>38.071936000000001</v>
      </c>
      <c r="M517" t="s">
        <v>4</v>
      </c>
      <c r="N517">
        <v>684.11646099999996</v>
      </c>
      <c r="O517">
        <v>0.115735</v>
      </c>
      <c r="P517" t="s">
        <v>5</v>
      </c>
      <c r="Q517">
        <v>0</v>
      </c>
      <c r="R517">
        <v>0</v>
      </c>
      <c r="S517" t="s">
        <v>6</v>
      </c>
      <c r="T517">
        <v>320.468548</v>
      </c>
      <c r="U517">
        <v>1.8622E-2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6.4834000000000003E-2</v>
      </c>
      <c r="AG517">
        <v>1.3200000000000001E-4</v>
      </c>
      <c r="AH517" t="s">
        <v>11</v>
      </c>
      <c r="AI517">
        <v>0.93437599999999998</v>
      </c>
      <c r="AJ517">
        <v>5.1E-5</v>
      </c>
      <c r="AK517" t="s">
        <v>12</v>
      </c>
      <c r="AL517">
        <v>0</v>
      </c>
      <c r="AM517">
        <v>0</v>
      </c>
    </row>
    <row r="518" spans="1:39" x14ac:dyDescent="0.25">
      <c r="A518" t="s">
        <v>77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14120.875398</v>
      </c>
      <c r="I518">
        <v>43.400528999999999</v>
      </c>
      <c r="J518" t="s">
        <v>3</v>
      </c>
      <c r="K518">
        <v>14104.812597</v>
      </c>
      <c r="L518">
        <v>43.170081000000003</v>
      </c>
      <c r="M518" t="s">
        <v>4</v>
      </c>
      <c r="N518">
        <v>726.88194999999996</v>
      </c>
      <c r="O518">
        <v>0.130714</v>
      </c>
      <c r="P518" t="s">
        <v>5</v>
      </c>
      <c r="Q518">
        <v>0</v>
      </c>
      <c r="R518">
        <v>0</v>
      </c>
      <c r="S518" t="s">
        <v>6</v>
      </c>
      <c r="T518">
        <v>340.49758300000002</v>
      </c>
      <c r="U518">
        <v>1.8328000000000001E-2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6.4001000000000002E-2</v>
      </c>
      <c r="AG518">
        <v>1.2400000000000001E-4</v>
      </c>
      <c r="AH518" t="s">
        <v>11</v>
      </c>
      <c r="AI518">
        <v>0.93440800000000002</v>
      </c>
      <c r="AJ518">
        <v>5.0000000000000002E-5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77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14951.44954</v>
      </c>
      <c r="I519">
        <v>49.901508999999997</v>
      </c>
      <c r="J519" t="s">
        <v>3</v>
      </c>
      <c r="K519">
        <v>14934.441653</v>
      </c>
      <c r="L519">
        <v>49.677785</v>
      </c>
      <c r="M519" t="s">
        <v>4</v>
      </c>
      <c r="N519">
        <v>769.64468399999998</v>
      </c>
      <c r="O519">
        <v>0.14566000000000001</v>
      </c>
      <c r="P519" t="s">
        <v>5</v>
      </c>
      <c r="Q519">
        <v>0</v>
      </c>
      <c r="R519">
        <v>0</v>
      </c>
      <c r="S519" t="s">
        <v>6</v>
      </c>
      <c r="T519">
        <v>360.52548000000002</v>
      </c>
      <c r="U519">
        <v>1.9630000000000002E-2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6.3294000000000003E-2</v>
      </c>
      <c r="AG519">
        <v>1.1400000000000001E-4</v>
      </c>
      <c r="AH519" t="s">
        <v>11</v>
      </c>
      <c r="AI519">
        <v>0.93441399999999997</v>
      </c>
      <c r="AJ519">
        <v>5.0000000000000002E-5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77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15782.007379000001</v>
      </c>
      <c r="I520">
        <v>55.021121999999998</v>
      </c>
      <c r="J520" t="s">
        <v>3</v>
      </c>
      <c r="K520">
        <v>15764.05452</v>
      </c>
      <c r="L520">
        <v>54.778497999999999</v>
      </c>
      <c r="M520" t="s">
        <v>4</v>
      </c>
      <c r="N520">
        <v>812.40085099999999</v>
      </c>
      <c r="O520">
        <v>0.167438</v>
      </c>
      <c r="P520" t="s">
        <v>5</v>
      </c>
      <c r="Q520">
        <v>0</v>
      </c>
      <c r="R520">
        <v>0</v>
      </c>
      <c r="S520" t="s">
        <v>6</v>
      </c>
      <c r="T520">
        <v>380.54997800000001</v>
      </c>
      <c r="U520">
        <v>2.0220999999999999E-2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6.3237000000000002E-2</v>
      </c>
      <c r="AG520">
        <v>1.15E-4</v>
      </c>
      <c r="AH520" t="s">
        <v>11</v>
      </c>
      <c r="AI520">
        <v>0.934415</v>
      </c>
      <c r="AJ520">
        <v>5.0000000000000002E-5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77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16612.517014000001</v>
      </c>
      <c r="I521">
        <v>59.47</v>
      </c>
      <c r="J521" t="s">
        <v>3</v>
      </c>
      <c r="K521">
        <v>16593.619951000001</v>
      </c>
      <c r="L521">
        <v>59.246037000000001</v>
      </c>
      <c r="M521" t="s">
        <v>4</v>
      </c>
      <c r="N521">
        <v>855.14607100000001</v>
      </c>
      <c r="O521">
        <v>0.17597699999999999</v>
      </c>
      <c r="P521" t="s">
        <v>5</v>
      </c>
      <c r="Q521">
        <v>0</v>
      </c>
      <c r="R521">
        <v>0</v>
      </c>
      <c r="S521" t="s">
        <v>6</v>
      </c>
      <c r="T521">
        <v>400.57336199999997</v>
      </c>
      <c r="U521">
        <v>2.1076000000000001E-2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6.2989000000000003E-2</v>
      </c>
      <c r="AG521">
        <v>1.15E-4</v>
      </c>
      <c r="AH521" t="s">
        <v>11</v>
      </c>
      <c r="AI521">
        <v>0.93442599999999998</v>
      </c>
      <c r="AJ521">
        <v>5.0000000000000002E-5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161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880.67605000000003</v>
      </c>
      <c r="I522">
        <v>0.35589700000000002</v>
      </c>
      <c r="J522" t="s">
        <v>3</v>
      </c>
      <c r="K522">
        <v>879.62916700000005</v>
      </c>
      <c r="L522">
        <v>0.35456100000000002</v>
      </c>
      <c r="M522" t="s">
        <v>4</v>
      </c>
      <c r="N522">
        <v>44.172750999999998</v>
      </c>
      <c r="O522">
        <v>2.3210000000000001E-3</v>
      </c>
      <c r="P522" t="s">
        <v>5</v>
      </c>
      <c r="Q522">
        <v>85.207763</v>
      </c>
      <c r="R522">
        <v>8.2559999999999995E-3</v>
      </c>
      <c r="S522" t="s">
        <v>6</v>
      </c>
      <c r="T522">
        <v>20.081235</v>
      </c>
      <c r="U522">
        <v>8.5899999999999995E-4</v>
      </c>
      <c r="V522" t="s">
        <v>7</v>
      </c>
      <c r="W522">
        <v>21.906980999999998</v>
      </c>
      <c r="X522">
        <v>9.2400000000000002E-4</v>
      </c>
      <c r="Y522" t="s">
        <v>8</v>
      </c>
      <c r="Z522">
        <v>39.007212000000003</v>
      </c>
      <c r="AA522">
        <v>6.6369999999999997E-3</v>
      </c>
      <c r="AB522" t="s">
        <v>9</v>
      </c>
      <c r="AC522">
        <v>747.209248</v>
      </c>
      <c r="AD522">
        <v>0.32539099999999999</v>
      </c>
      <c r="AE522" t="s">
        <v>10</v>
      </c>
      <c r="AF522">
        <v>8.5318000000000005E-2</v>
      </c>
      <c r="AG522">
        <v>6.0999999999999999E-5</v>
      </c>
      <c r="AH522" t="s">
        <v>11</v>
      </c>
      <c r="AI522">
        <v>0.91452800000000001</v>
      </c>
      <c r="AJ522">
        <v>1.84E-4</v>
      </c>
      <c r="AK522" t="s">
        <v>12</v>
      </c>
      <c r="AL522">
        <v>0</v>
      </c>
      <c r="AM522">
        <v>0</v>
      </c>
    </row>
    <row r="523" spans="1:39" x14ac:dyDescent="0.25">
      <c r="A523" t="s">
        <v>161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1761.1085290000001</v>
      </c>
      <c r="I523">
        <v>0.80197399999999996</v>
      </c>
      <c r="J523" t="s">
        <v>3</v>
      </c>
      <c r="K523">
        <v>1759.0301850000001</v>
      </c>
      <c r="L523">
        <v>0.80184299999999997</v>
      </c>
      <c r="M523" t="s">
        <v>4</v>
      </c>
      <c r="N523">
        <v>88.335003</v>
      </c>
      <c r="O523">
        <v>6.79E-3</v>
      </c>
      <c r="P523" t="s">
        <v>5</v>
      </c>
      <c r="Q523">
        <v>170.804586</v>
      </c>
      <c r="R523">
        <v>2.0267E-2</v>
      </c>
      <c r="S523" t="s">
        <v>6</v>
      </c>
      <c r="T523">
        <v>40.123091000000002</v>
      </c>
      <c r="U523">
        <v>1.3439999999999999E-3</v>
      </c>
      <c r="V523" t="s">
        <v>7</v>
      </c>
      <c r="W523">
        <v>43.818719999999999</v>
      </c>
      <c r="X523">
        <v>1.9289999999999999E-3</v>
      </c>
      <c r="Y523" t="s">
        <v>8</v>
      </c>
      <c r="Z523">
        <v>78.442972999999995</v>
      </c>
      <c r="AA523">
        <v>1.3473000000000001E-2</v>
      </c>
      <c r="AB523" t="s">
        <v>9</v>
      </c>
      <c r="AC523">
        <v>1493.819454</v>
      </c>
      <c r="AD523">
        <v>0.64714300000000002</v>
      </c>
      <c r="AE523" t="s">
        <v>10</v>
      </c>
      <c r="AF523">
        <v>8.1669000000000005E-2</v>
      </c>
      <c r="AG523">
        <v>8.2000000000000001E-5</v>
      </c>
      <c r="AH523" t="s">
        <v>11</v>
      </c>
      <c r="AI523">
        <v>0.92351700000000003</v>
      </c>
      <c r="AJ523">
        <v>1.03E-4</v>
      </c>
      <c r="AK523" t="s">
        <v>12</v>
      </c>
      <c r="AL523">
        <v>0</v>
      </c>
      <c r="AM523">
        <v>0</v>
      </c>
    </row>
    <row r="524" spans="1:39" x14ac:dyDescent="0.25">
      <c r="A524" t="s">
        <v>161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2641.6761889999998</v>
      </c>
      <c r="I524">
        <v>1.4014489999999999</v>
      </c>
      <c r="J524" t="s">
        <v>3</v>
      </c>
      <c r="K524">
        <v>2638.5644200000002</v>
      </c>
      <c r="L524">
        <v>1.398536</v>
      </c>
      <c r="M524" t="s">
        <v>4</v>
      </c>
      <c r="N524">
        <v>132.492098</v>
      </c>
      <c r="O524">
        <v>6.9829999999999996E-3</v>
      </c>
      <c r="P524" t="s">
        <v>5</v>
      </c>
      <c r="Q524">
        <v>256.41189500000002</v>
      </c>
      <c r="R524">
        <v>4.6698999999999997E-2</v>
      </c>
      <c r="S524" t="s">
        <v>6</v>
      </c>
      <c r="T524">
        <v>60.167738</v>
      </c>
      <c r="U524">
        <v>2.1069999999999999E-3</v>
      </c>
      <c r="V524" t="s">
        <v>7</v>
      </c>
      <c r="W524">
        <v>65.728504999999998</v>
      </c>
      <c r="X524">
        <v>3.4970000000000001E-3</v>
      </c>
      <c r="Y524" t="s">
        <v>8</v>
      </c>
      <c r="Z524">
        <v>117.890306</v>
      </c>
      <c r="AA524">
        <v>3.4783000000000001E-2</v>
      </c>
      <c r="AB524" t="s">
        <v>9</v>
      </c>
      <c r="AC524">
        <v>2240.5580839999998</v>
      </c>
      <c r="AD524">
        <v>1.136647</v>
      </c>
      <c r="AE524" t="s">
        <v>10</v>
      </c>
      <c r="AF524">
        <v>7.7884999999999996E-2</v>
      </c>
      <c r="AG524">
        <v>1.1900000000000001E-4</v>
      </c>
      <c r="AH524" t="s">
        <v>11</v>
      </c>
      <c r="AI524">
        <v>0.92869500000000005</v>
      </c>
      <c r="AJ524">
        <v>3.8999999999999999E-5</v>
      </c>
      <c r="AK524" t="s">
        <v>12</v>
      </c>
      <c r="AL524">
        <v>0</v>
      </c>
      <c r="AM524">
        <v>0</v>
      </c>
    </row>
    <row r="525" spans="1:39" x14ac:dyDescent="0.25">
      <c r="A525" t="s">
        <v>161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3522.028703</v>
      </c>
      <c r="I525">
        <v>2.4095399999999998</v>
      </c>
      <c r="J525" t="s">
        <v>3</v>
      </c>
      <c r="K525">
        <v>3517.8872099999999</v>
      </c>
      <c r="L525">
        <v>2.4050600000000002</v>
      </c>
      <c r="M525" t="s">
        <v>4</v>
      </c>
      <c r="N525">
        <v>176.64741100000001</v>
      </c>
      <c r="O525">
        <v>9.2180000000000005E-3</v>
      </c>
      <c r="P525" t="s">
        <v>5</v>
      </c>
      <c r="Q525">
        <v>342.02158600000001</v>
      </c>
      <c r="R525">
        <v>6.5549999999999997E-2</v>
      </c>
      <c r="S525" t="s">
        <v>6</v>
      </c>
      <c r="T525">
        <v>80.209463999999997</v>
      </c>
      <c r="U525">
        <v>2.4940000000000001E-3</v>
      </c>
      <c r="V525" t="s">
        <v>7</v>
      </c>
      <c r="W525">
        <v>87.636066</v>
      </c>
      <c r="X525">
        <v>5.2389999999999997E-3</v>
      </c>
      <c r="Y525" t="s">
        <v>8</v>
      </c>
      <c r="Z525">
        <v>157.34407899999999</v>
      </c>
      <c r="AA525">
        <v>4.4417999999999999E-2</v>
      </c>
      <c r="AB525" t="s">
        <v>9</v>
      </c>
      <c r="AC525">
        <v>2987.0838829999998</v>
      </c>
      <c r="AD525">
        <v>1.9193119999999999</v>
      </c>
      <c r="AE525" t="s">
        <v>10</v>
      </c>
      <c r="AF525">
        <v>7.6835000000000001E-2</v>
      </c>
      <c r="AG525">
        <v>1.3100000000000001E-4</v>
      </c>
      <c r="AH525" t="s">
        <v>11</v>
      </c>
      <c r="AI525">
        <v>0.92928200000000005</v>
      </c>
      <c r="AJ525">
        <v>3.6000000000000001E-5</v>
      </c>
      <c r="AK525" t="s">
        <v>12</v>
      </c>
      <c r="AL525">
        <v>0</v>
      </c>
      <c r="AM525">
        <v>0</v>
      </c>
    </row>
    <row r="526" spans="1:39" x14ac:dyDescent="0.25">
      <c r="A526" t="s">
        <v>161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4402.5228530000004</v>
      </c>
      <c r="I526">
        <v>3.788205</v>
      </c>
      <c r="J526" t="s">
        <v>3</v>
      </c>
      <c r="K526">
        <v>4397.3500169999998</v>
      </c>
      <c r="L526">
        <v>3.786079</v>
      </c>
      <c r="M526" t="s">
        <v>4</v>
      </c>
      <c r="N526">
        <v>220.819965</v>
      </c>
      <c r="O526">
        <v>1.3219E-2</v>
      </c>
      <c r="P526" t="s">
        <v>5</v>
      </c>
      <c r="Q526">
        <v>427.642223</v>
      </c>
      <c r="R526">
        <v>0.111424</v>
      </c>
      <c r="S526" t="s">
        <v>6</v>
      </c>
      <c r="T526">
        <v>100.26438899999999</v>
      </c>
      <c r="U526">
        <v>4.0439999999999999E-3</v>
      </c>
      <c r="V526" t="s">
        <v>7</v>
      </c>
      <c r="W526">
        <v>109.54950599999999</v>
      </c>
      <c r="X526">
        <v>8.4390000000000003E-3</v>
      </c>
      <c r="Y526" t="s">
        <v>8</v>
      </c>
      <c r="Z526">
        <v>196.79094699999999</v>
      </c>
      <c r="AA526">
        <v>7.4705999999999995E-2</v>
      </c>
      <c r="AB526" t="s">
        <v>9</v>
      </c>
      <c r="AC526">
        <v>3733.7170040000001</v>
      </c>
      <c r="AD526">
        <v>2.9502640000000002</v>
      </c>
      <c r="AE526" t="s">
        <v>10</v>
      </c>
      <c r="AF526">
        <v>7.3838000000000001E-2</v>
      </c>
      <c r="AG526">
        <v>1.54E-4</v>
      </c>
      <c r="AH526" t="s">
        <v>11</v>
      </c>
      <c r="AI526">
        <v>0.93037400000000003</v>
      </c>
      <c r="AJ526">
        <v>2.5999999999999998E-5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161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5282.9662699999999</v>
      </c>
      <c r="I527">
        <v>5.4851660000000004</v>
      </c>
      <c r="J527" t="s">
        <v>3</v>
      </c>
      <c r="K527">
        <v>5276.7630760000002</v>
      </c>
      <c r="L527">
        <v>5.4817739999999997</v>
      </c>
      <c r="M527" t="s">
        <v>4</v>
      </c>
      <c r="N527">
        <v>264.975731</v>
      </c>
      <c r="O527">
        <v>1.8827E-2</v>
      </c>
      <c r="P527" t="s">
        <v>5</v>
      </c>
      <c r="Q527">
        <v>513.29573500000004</v>
      </c>
      <c r="R527">
        <v>0.156412</v>
      </c>
      <c r="S527" t="s">
        <v>6</v>
      </c>
      <c r="T527">
        <v>120.3116</v>
      </c>
      <c r="U527">
        <v>5.6480000000000002E-3</v>
      </c>
      <c r="V527" t="s">
        <v>7</v>
      </c>
      <c r="W527">
        <v>131.44784200000001</v>
      </c>
      <c r="X527">
        <v>8.3560000000000006E-3</v>
      </c>
      <c r="Y527" t="s">
        <v>8</v>
      </c>
      <c r="Z527">
        <v>236.286552</v>
      </c>
      <c r="AA527">
        <v>0.10589</v>
      </c>
      <c r="AB527" t="s">
        <v>9</v>
      </c>
      <c r="AC527">
        <v>4480.2838369999999</v>
      </c>
      <c r="AD527">
        <v>4.2657049999999996</v>
      </c>
      <c r="AE527" t="s">
        <v>10</v>
      </c>
      <c r="AF527">
        <v>7.2357000000000005E-2</v>
      </c>
      <c r="AG527">
        <v>1.54E-4</v>
      </c>
      <c r="AH527" t="s">
        <v>11</v>
      </c>
      <c r="AI527">
        <v>0.93082799999999999</v>
      </c>
      <c r="AJ527">
        <v>2.0999999999999999E-5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161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6163.464062</v>
      </c>
      <c r="I528">
        <v>7.1814140000000002</v>
      </c>
      <c r="J528" t="s">
        <v>3</v>
      </c>
      <c r="K528">
        <v>6156.2256870000001</v>
      </c>
      <c r="L528">
        <v>7.2049690000000002</v>
      </c>
      <c r="M528" t="s">
        <v>4</v>
      </c>
      <c r="N528">
        <v>309.12885399999999</v>
      </c>
      <c r="O528">
        <v>2.0216000000000001E-2</v>
      </c>
      <c r="P528" t="s">
        <v>5</v>
      </c>
      <c r="Q528">
        <v>598.93985099999998</v>
      </c>
      <c r="R528">
        <v>0.20172100000000001</v>
      </c>
      <c r="S528" t="s">
        <v>6</v>
      </c>
      <c r="T528">
        <v>140.35363699999999</v>
      </c>
      <c r="U528">
        <v>7.2550000000000002E-3</v>
      </c>
      <c r="V528" t="s">
        <v>7</v>
      </c>
      <c r="W528">
        <v>153.36170100000001</v>
      </c>
      <c r="X528">
        <v>8.9840000000000007E-3</v>
      </c>
      <c r="Y528" t="s">
        <v>8</v>
      </c>
      <c r="Z528">
        <v>275.76875999999999</v>
      </c>
      <c r="AA528">
        <v>0.140099</v>
      </c>
      <c r="AB528" t="s">
        <v>9</v>
      </c>
      <c r="AC528">
        <v>5226.913098</v>
      </c>
      <c r="AD528">
        <v>5.6444900000000002</v>
      </c>
      <c r="AE528" t="s">
        <v>10</v>
      </c>
      <c r="AF528">
        <v>7.0087999999999998E-2</v>
      </c>
      <c r="AG528">
        <v>1.66E-4</v>
      </c>
      <c r="AH528" t="s">
        <v>11</v>
      </c>
      <c r="AI528">
        <v>0.93154800000000004</v>
      </c>
      <c r="AJ528">
        <v>3.3000000000000003E-5</v>
      </c>
      <c r="AK528" t="s">
        <v>12</v>
      </c>
      <c r="AL528">
        <v>0</v>
      </c>
      <c r="AM528">
        <v>0</v>
      </c>
    </row>
    <row r="529" spans="1:39" x14ac:dyDescent="0.25">
      <c r="A529" t="s">
        <v>161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7043.9187469999997</v>
      </c>
      <c r="I529">
        <v>9.1432300000000009</v>
      </c>
      <c r="J529" t="s">
        <v>3</v>
      </c>
      <c r="K529">
        <v>7035.6492280000002</v>
      </c>
      <c r="L529">
        <v>9.1558729999999997</v>
      </c>
      <c r="M529" t="s">
        <v>4</v>
      </c>
      <c r="N529">
        <v>353.290547</v>
      </c>
      <c r="O529">
        <v>2.3859999999999999E-2</v>
      </c>
      <c r="P529" t="s">
        <v>5</v>
      </c>
      <c r="Q529">
        <v>684.60508500000003</v>
      </c>
      <c r="R529">
        <v>0.2349</v>
      </c>
      <c r="S529" t="s">
        <v>6</v>
      </c>
      <c r="T529">
        <v>160.400688</v>
      </c>
      <c r="U529">
        <v>9.0189999999999992E-3</v>
      </c>
      <c r="V529" t="s">
        <v>7</v>
      </c>
      <c r="W529">
        <v>175.264217</v>
      </c>
      <c r="X529">
        <v>1.0904E-2</v>
      </c>
      <c r="Y529" t="s">
        <v>8</v>
      </c>
      <c r="Z529">
        <v>315.273955</v>
      </c>
      <c r="AA529">
        <v>0.16577</v>
      </c>
      <c r="AB529" t="s">
        <v>9</v>
      </c>
      <c r="AC529">
        <v>5973.4776149999998</v>
      </c>
      <c r="AD529">
        <v>7.2631600000000001</v>
      </c>
      <c r="AE529" t="s">
        <v>10</v>
      </c>
      <c r="AF529">
        <v>6.8864999999999996E-2</v>
      </c>
      <c r="AG529">
        <v>1.6899999999999999E-4</v>
      </c>
      <c r="AH529" t="s">
        <v>11</v>
      </c>
      <c r="AI529">
        <v>0.93176000000000003</v>
      </c>
      <c r="AJ529">
        <v>3.1000000000000001E-5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161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7924.2654050000001</v>
      </c>
      <c r="I530">
        <v>10.609294999999999</v>
      </c>
      <c r="J530" t="s">
        <v>3</v>
      </c>
      <c r="K530">
        <v>7914.9645129999999</v>
      </c>
      <c r="L530">
        <v>10.637244000000001</v>
      </c>
      <c r="M530" t="s">
        <v>4</v>
      </c>
      <c r="N530">
        <v>397.454408</v>
      </c>
      <c r="O530">
        <v>2.3778000000000001E-2</v>
      </c>
      <c r="P530" t="s">
        <v>5</v>
      </c>
      <c r="Q530">
        <v>770.24677199999996</v>
      </c>
      <c r="R530">
        <v>0.26622699999999999</v>
      </c>
      <c r="S530" t="s">
        <v>6</v>
      </c>
      <c r="T530">
        <v>180.445357</v>
      </c>
      <c r="U530">
        <v>1.0784E-2</v>
      </c>
      <c r="V530" t="s">
        <v>7</v>
      </c>
      <c r="W530">
        <v>197.166009</v>
      </c>
      <c r="X530">
        <v>1.03E-2</v>
      </c>
      <c r="Y530" t="s">
        <v>8</v>
      </c>
      <c r="Z530">
        <v>354.76261599999998</v>
      </c>
      <c r="AA530">
        <v>0.203067</v>
      </c>
      <c r="AB530" t="s">
        <v>9</v>
      </c>
      <c r="AC530">
        <v>6719.9568330000002</v>
      </c>
      <c r="AD530">
        <v>8.5833860000000008</v>
      </c>
      <c r="AE530" t="s">
        <v>10</v>
      </c>
      <c r="AF530">
        <v>6.8447999999999995E-2</v>
      </c>
      <c r="AG530">
        <v>1.65E-4</v>
      </c>
      <c r="AH530" t="s">
        <v>11</v>
      </c>
      <c r="AI530">
        <v>0.93221600000000004</v>
      </c>
      <c r="AJ530">
        <v>3.6000000000000001E-5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161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8804.7574210000002</v>
      </c>
      <c r="I531">
        <v>12.427797</v>
      </c>
      <c r="J531" t="s">
        <v>3</v>
      </c>
      <c r="K531">
        <v>8794.4272509999992</v>
      </c>
      <c r="L531">
        <v>12.459903000000001</v>
      </c>
      <c r="M531" t="s">
        <v>4</v>
      </c>
      <c r="N531">
        <v>441.61100399999998</v>
      </c>
      <c r="O531">
        <v>3.1254999999999998E-2</v>
      </c>
      <c r="P531" t="s">
        <v>5</v>
      </c>
      <c r="Q531">
        <v>855.94125499999996</v>
      </c>
      <c r="R531">
        <v>0.31764500000000001</v>
      </c>
      <c r="S531" t="s">
        <v>6</v>
      </c>
      <c r="T531">
        <v>200.493076</v>
      </c>
      <c r="U531">
        <v>1.1651999999999999E-2</v>
      </c>
      <c r="V531" t="s">
        <v>7</v>
      </c>
      <c r="W531">
        <v>219.067409</v>
      </c>
      <c r="X531">
        <v>1.1580999999999999E-2</v>
      </c>
      <c r="Y531" t="s">
        <v>8</v>
      </c>
      <c r="Z531">
        <v>394.30189799999999</v>
      </c>
      <c r="AA531">
        <v>0.23954800000000001</v>
      </c>
      <c r="AB531" t="s">
        <v>9</v>
      </c>
      <c r="AC531">
        <v>7466.5340649999998</v>
      </c>
      <c r="AD531">
        <v>9.8225359999999995</v>
      </c>
      <c r="AE531" t="s">
        <v>10</v>
      </c>
      <c r="AF531">
        <v>6.7886000000000002E-2</v>
      </c>
      <c r="AG531">
        <v>1.64E-4</v>
      </c>
      <c r="AH531" t="s">
        <v>11</v>
      </c>
      <c r="AI531">
        <v>0.93265600000000004</v>
      </c>
      <c r="AJ531">
        <v>4.1999999999999998E-5</v>
      </c>
      <c r="AK531" t="s">
        <v>12</v>
      </c>
      <c r="AL531">
        <v>0</v>
      </c>
      <c r="AM531">
        <v>0</v>
      </c>
    </row>
    <row r="532" spans="1:39" x14ac:dyDescent="0.25">
      <c r="A532" t="s">
        <v>161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9685.1346059999996</v>
      </c>
      <c r="I532">
        <v>12.833900999999999</v>
      </c>
      <c r="J532" t="s">
        <v>3</v>
      </c>
      <c r="K532">
        <v>9673.7739189999993</v>
      </c>
      <c r="L532">
        <v>12.852382</v>
      </c>
      <c r="M532" t="s">
        <v>4</v>
      </c>
      <c r="N532">
        <v>485.75456700000001</v>
      </c>
      <c r="O532">
        <v>3.0615E-2</v>
      </c>
      <c r="P532" t="s">
        <v>5</v>
      </c>
      <c r="Q532">
        <v>941.60168799999997</v>
      </c>
      <c r="R532">
        <v>0.35285699999999998</v>
      </c>
      <c r="S532" t="s">
        <v>6</v>
      </c>
      <c r="T532">
        <v>220.532713</v>
      </c>
      <c r="U532">
        <v>1.1516E-2</v>
      </c>
      <c r="V532" t="s">
        <v>7</v>
      </c>
      <c r="W532">
        <v>240.97527199999999</v>
      </c>
      <c r="X532">
        <v>1.1726E-2</v>
      </c>
      <c r="Y532" t="s">
        <v>8</v>
      </c>
      <c r="Z532">
        <v>433.80662000000001</v>
      </c>
      <c r="AA532">
        <v>0.27213399999999999</v>
      </c>
      <c r="AB532" t="s">
        <v>9</v>
      </c>
      <c r="AC532">
        <v>8213.0447839999997</v>
      </c>
      <c r="AD532">
        <v>10.242806</v>
      </c>
      <c r="AE532" t="s">
        <v>10</v>
      </c>
      <c r="AF532">
        <v>6.7284999999999998E-2</v>
      </c>
      <c r="AG532">
        <v>1.64E-4</v>
      </c>
      <c r="AH532" t="s">
        <v>11</v>
      </c>
      <c r="AI532">
        <v>0.93269000000000002</v>
      </c>
      <c r="AJ532">
        <v>4.1999999999999998E-5</v>
      </c>
      <c r="AK532" t="s">
        <v>12</v>
      </c>
      <c r="AL532">
        <v>0</v>
      </c>
      <c r="AM532">
        <v>0</v>
      </c>
    </row>
    <row r="533" spans="1:39" x14ac:dyDescent="0.25">
      <c r="A533" t="s">
        <v>161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10565.636154</v>
      </c>
      <c r="I533">
        <v>14.440384999999999</v>
      </c>
      <c r="J533" t="s">
        <v>3</v>
      </c>
      <c r="K533">
        <v>10553.244995999999</v>
      </c>
      <c r="L533">
        <v>14.474008</v>
      </c>
      <c r="M533" t="s">
        <v>4</v>
      </c>
      <c r="N533">
        <v>529.91049199999998</v>
      </c>
      <c r="O533">
        <v>3.1468999999999997E-2</v>
      </c>
      <c r="P533" t="s">
        <v>5</v>
      </c>
      <c r="Q533">
        <v>1027.275073</v>
      </c>
      <c r="R533">
        <v>0.406194</v>
      </c>
      <c r="S533" t="s">
        <v>6</v>
      </c>
      <c r="T533">
        <v>240.576066</v>
      </c>
      <c r="U533">
        <v>1.4090999999999999E-2</v>
      </c>
      <c r="V533" t="s">
        <v>7</v>
      </c>
      <c r="W533">
        <v>262.884298</v>
      </c>
      <c r="X533">
        <v>1.2551E-2</v>
      </c>
      <c r="Y533" t="s">
        <v>8</v>
      </c>
      <c r="Z533">
        <v>473.31903699999998</v>
      </c>
      <c r="AA533">
        <v>0.31043799999999999</v>
      </c>
      <c r="AB533" t="s">
        <v>9</v>
      </c>
      <c r="AC533">
        <v>8959.6533180000006</v>
      </c>
      <c r="AD533">
        <v>11.547656999999999</v>
      </c>
      <c r="AE533" t="s">
        <v>10</v>
      </c>
      <c r="AF533">
        <v>6.7122000000000001E-2</v>
      </c>
      <c r="AG533">
        <v>1.65E-4</v>
      </c>
      <c r="AH533" t="s">
        <v>11</v>
      </c>
      <c r="AI533">
        <v>0.93332700000000002</v>
      </c>
      <c r="AJ533">
        <v>4.8999999999999998E-5</v>
      </c>
      <c r="AK533" t="s">
        <v>12</v>
      </c>
      <c r="AL533">
        <v>0</v>
      </c>
      <c r="AM533">
        <v>0</v>
      </c>
    </row>
    <row r="534" spans="1:39" x14ac:dyDescent="0.25">
      <c r="A534" t="s">
        <v>161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11446.030088</v>
      </c>
      <c r="I534">
        <v>15.941077</v>
      </c>
      <c r="J534" t="s">
        <v>3</v>
      </c>
      <c r="K534">
        <v>11432.608362999999</v>
      </c>
      <c r="L534">
        <v>15.982365</v>
      </c>
      <c r="M534" t="s">
        <v>4</v>
      </c>
      <c r="N534">
        <v>574.06004399999995</v>
      </c>
      <c r="O534">
        <v>3.1045E-2</v>
      </c>
      <c r="P534" t="s">
        <v>5</v>
      </c>
      <c r="Q534">
        <v>1112.909384</v>
      </c>
      <c r="R534">
        <v>0.47398699999999999</v>
      </c>
      <c r="S534" t="s">
        <v>6</v>
      </c>
      <c r="T534">
        <v>260.618494</v>
      </c>
      <c r="U534">
        <v>1.5857E-2</v>
      </c>
      <c r="V534" t="s">
        <v>7</v>
      </c>
      <c r="W534">
        <v>284.78741400000001</v>
      </c>
      <c r="X534">
        <v>1.3408E-2</v>
      </c>
      <c r="Y534" t="s">
        <v>8</v>
      </c>
      <c r="Z534">
        <v>512.80267500000002</v>
      </c>
      <c r="AA534">
        <v>0.36720700000000001</v>
      </c>
      <c r="AB534" t="s">
        <v>9</v>
      </c>
      <c r="AC534">
        <v>9706.2013569999999</v>
      </c>
      <c r="AD534">
        <v>12.716561</v>
      </c>
      <c r="AE534" t="s">
        <v>10</v>
      </c>
      <c r="AF534">
        <v>6.6154000000000004E-2</v>
      </c>
      <c r="AG534">
        <v>1.5300000000000001E-4</v>
      </c>
      <c r="AH534" t="s">
        <v>11</v>
      </c>
      <c r="AI534">
        <v>0.93348699999999996</v>
      </c>
      <c r="AJ534">
        <v>4.8000000000000001E-5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161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12326.505216</v>
      </c>
      <c r="I535">
        <v>17.392666999999999</v>
      </c>
      <c r="J535" t="s">
        <v>3</v>
      </c>
      <c r="K535">
        <v>12312.054887</v>
      </c>
      <c r="L535">
        <v>17.437555</v>
      </c>
      <c r="M535" t="s">
        <v>4</v>
      </c>
      <c r="N535">
        <v>618.20833600000003</v>
      </c>
      <c r="O535">
        <v>3.1389E-2</v>
      </c>
      <c r="P535" t="s">
        <v>5</v>
      </c>
      <c r="Q535">
        <v>1198.5985459999999</v>
      </c>
      <c r="R535">
        <v>0.50673000000000001</v>
      </c>
      <c r="S535" t="s">
        <v>6</v>
      </c>
      <c r="T535">
        <v>280.66819600000002</v>
      </c>
      <c r="U535">
        <v>1.7670000000000002E-2</v>
      </c>
      <c r="V535" t="s">
        <v>7</v>
      </c>
      <c r="W535">
        <v>306.69449200000003</v>
      </c>
      <c r="X535">
        <v>1.3008E-2</v>
      </c>
      <c r="Y535" t="s">
        <v>8</v>
      </c>
      <c r="Z535">
        <v>552.32693800000004</v>
      </c>
      <c r="AA535">
        <v>0.39345599999999997</v>
      </c>
      <c r="AB535" t="s">
        <v>9</v>
      </c>
      <c r="AC535">
        <v>10452.778190999999</v>
      </c>
      <c r="AD535">
        <v>14.037509999999999</v>
      </c>
      <c r="AE535" t="s">
        <v>10</v>
      </c>
      <c r="AF535">
        <v>6.4905000000000004E-2</v>
      </c>
      <c r="AG535">
        <v>1.4999999999999999E-4</v>
      </c>
      <c r="AH535" t="s">
        <v>11</v>
      </c>
      <c r="AI535">
        <v>0.93396299999999999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161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13206.933641</v>
      </c>
      <c r="I536">
        <v>18.642187</v>
      </c>
      <c r="J536" t="s">
        <v>3</v>
      </c>
      <c r="K536">
        <v>13191.453541000001</v>
      </c>
      <c r="L536">
        <v>18.687047</v>
      </c>
      <c r="M536" t="s">
        <v>4</v>
      </c>
      <c r="N536">
        <v>662.36587199999997</v>
      </c>
      <c r="O536">
        <v>3.6482000000000001E-2</v>
      </c>
      <c r="P536" t="s">
        <v>5</v>
      </c>
      <c r="Q536">
        <v>1284.26811</v>
      </c>
      <c r="R536">
        <v>0.53895999999999999</v>
      </c>
      <c r="S536" t="s">
        <v>6</v>
      </c>
      <c r="T536">
        <v>300.71388200000001</v>
      </c>
      <c r="U536">
        <v>1.8572000000000002E-2</v>
      </c>
      <c r="V536" t="s">
        <v>7</v>
      </c>
      <c r="W536">
        <v>328.60135600000001</v>
      </c>
      <c r="X536">
        <v>1.3901999999999999E-2</v>
      </c>
      <c r="Y536" t="s">
        <v>8</v>
      </c>
      <c r="Z536">
        <v>591.83803999999998</v>
      </c>
      <c r="AA536">
        <v>0.41193200000000002</v>
      </c>
      <c r="AB536" t="s">
        <v>9</v>
      </c>
      <c r="AC536">
        <v>11199.320322</v>
      </c>
      <c r="AD536">
        <v>15.227805999999999</v>
      </c>
      <c r="AE536" t="s">
        <v>10</v>
      </c>
      <c r="AF536">
        <v>6.4050999999999997E-2</v>
      </c>
      <c r="AG536">
        <v>1.37E-4</v>
      </c>
      <c r="AH536" t="s">
        <v>11</v>
      </c>
      <c r="AI536">
        <v>0.93404299999999996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161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14087.539135999999</v>
      </c>
      <c r="I537">
        <v>19.127624999999998</v>
      </c>
      <c r="J537" t="s">
        <v>3</v>
      </c>
      <c r="K537">
        <v>14071.029866000001</v>
      </c>
      <c r="L537">
        <v>19.166249000000001</v>
      </c>
      <c r="M537" t="s">
        <v>4</v>
      </c>
      <c r="N537">
        <v>706.53042700000003</v>
      </c>
      <c r="O537">
        <v>4.3857E-2</v>
      </c>
      <c r="P537" t="s">
        <v>5</v>
      </c>
      <c r="Q537">
        <v>1369.945138</v>
      </c>
      <c r="R537">
        <v>0.563855</v>
      </c>
      <c r="S537" t="s">
        <v>6</v>
      </c>
      <c r="T537">
        <v>320.75620900000001</v>
      </c>
      <c r="U537">
        <v>1.9602999999999999E-2</v>
      </c>
      <c r="V537" t="s">
        <v>7</v>
      </c>
      <c r="W537">
        <v>350.50847599999997</v>
      </c>
      <c r="X537">
        <v>1.5450999999999999E-2</v>
      </c>
      <c r="Y537" t="s">
        <v>8</v>
      </c>
      <c r="Z537">
        <v>631.358611</v>
      </c>
      <c r="AA537">
        <v>0.44100499999999998</v>
      </c>
      <c r="AB537" t="s">
        <v>9</v>
      </c>
      <c r="AC537">
        <v>11946.023176999999</v>
      </c>
      <c r="AD537">
        <v>15.738011</v>
      </c>
      <c r="AE537" t="s">
        <v>10</v>
      </c>
      <c r="AF537">
        <v>6.2682000000000002E-2</v>
      </c>
      <c r="AG537">
        <v>1.22E-4</v>
      </c>
      <c r="AH537" t="s">
        <v>11</v>
      </c>
      <c r="AI537">
        <v>0.93507700000000005</v>
      </c>
      <c r="AJ537">
        <v>7.1000000000000005E-5</v>
      </c>
      <c r="AK537" t="s">
        <v>12</v>
      </c>
      <c r="AL537">
        <v>0</v>
      </c>
      <c r="AM537">
        <v>0</v>
      </c>
    </row>
    <row r="538" spans="1:39" x14ac:dyDescent="0.25">
      <c r="A538" t="s">
        <v>161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14967.997373</v>
      </c>
      <c r="I538">
        <v>22.200046</v>
      </c>
      <c r="J538" t="s">
        <v>3</v>
      </c>
      <c r="K538">
        <v>14950.458342</v>
      </c>
      <c r="L538">
        <v>22.259298000000001</v>
      </c>
      <c r="M538" t="s">
        <v>4</v>
      </c>
      <c r="N538">
        <v>750.67837999999995</v>
      </c>
      <c r="O538">
        <v>4.7076E-2</v>
      </c>
      <c r="P538" t="s">
        <v>5</v>
      </c>
      <c r="Q538">
        <v>1455.5912659999999</v>
      </c>
      <c r="R538">
        <v>0.59921000000000002</v>
      </c>
      <c r="S538" t="s">
        <v>6</v>
      </c>
      <c r="T538">
        <v>340.79793100000001</v>
      </c>
      <c r="U538">
        <v>1.9414000000000001E-2</v>
      </c>
      <c r="V538" t="s">
        <v>7</v>
      </c>
      <c r="W538">
        <v>372.41321900000003</v>
      </c>
      <c r="X538">
        <v>1.5063999999999999E-2</v>
      </c>
      <c r="Y538" t="s">
        <v>8</v>
      </c>
      <c r="Z538">
        <v>670.851223</v>
      </c>
      <c r="AA538">
        <v>0.46742899999999998</v>
      </c>
      <c r="AB538" t="s">
        <v>9</v>
      </c>
      <c r="AC538">
        <v>12692.628127</v>
      </c>
      <c r="AD538">
        <v>18.639492000000001</v>
      </c>
      <c r="AE538" t="s">
        <v>10</v>
      </c>
      <c r="AF538">
        <v>6.2682000000000002E-2</v>
      </c>
      <c r="AG538">
        <v>1.22E-4</v>
      </c>
      <c r="AH538" t="s">
        <v>11</v>
      </c>
      <c r="AI538">
        <v>0.93547499999999995</v>
      </c>
      <c r="AJ538">
        <v>7.6000000000000004E-5</v>
      </c>
      <c r="AK538" t="s">
        <v>12</v>
      </c>
      <c r="AL538">
        <v>0</v>
      </c>
      <c r="AM538">
        <v>0</v>
      </c>
    </row>
    <row r="539" spans="1:39" x14ac:dyDescent="0.25">
      <c r="A539" t="s">
        <v>161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15848.51915</v>
      </c>
      <c r="I539">
        <v>23.277405999999999</v>
      </c>
      <c r="J539" t="s">
        <v>3</v>
      </c>
      <c r="K539">
        <v>15829.950563</v>
      </c>
      <c r="L539">
        <v>23.356577000000001</v>
      </c>
      <c r="M539" t="s">
        <v>4</v>
      </c>
      <c r="N539">
        <v>794.83807100000001</v>
      </c>
      <c r="O539">
        <v>4.7846E-2</v>
      </c>
      <c r="P539" t="s">
        <v>5</v>
      </c>
      <c r="Q539">
        <v>1541.3062130000001</v>
      </c>
      <c r="R539">
        <v>0.63963499999999995</v>
      </c>
      <c r="S539" t="s">
        <v>6</v>
      </c>
      <c r="T539">
        <v>360.85045600000001</v>
      </c>
      <c r="U539">
        <v>2.0149E-2</v>
      </c>
      <c r="V539" t="s">
        <v>7</v>
      </c>
      <c r="W539">
        <v>394.32253500000002</v>
      </c>
      <c r="X539">
        <v>1.5743E-2</v>
      </c>
      <c r="Y539" t="s">
        <v>8</v>
      </c>
      <c r="Z539">
        <v>710.39427699999999</v>
      </c>
      <c r="AA539">
        <v>0.50153899999999996</v>
      </c>
      <c r="AB539" t="s">
        <v>9</v>
      </c>
      <c r="AC539">
        <v>13439.215120999999</v>
      </c>
      <c r="AD539">
        <v>19.892928999999999</v>
      </c>
      <c r="AE539" t="s">
        <v>10</v>
      </c>
      <c r="AF539">
        <v>6.2681000000000001E-2</v>
      </c>
      <c r="AG539">
        <v>1.22E-4</v>
      </c>
      <c r="AH539" t="s">
        <v>11</v>
      </c>
      <c r="AI539">
        <v>0.93547499999999995</v>
      </c>
      <c r="AJ539">
        <v>7.6000000000000004E-5</v>
      </c>
      <c r="AK539" t="s">
        <v>12</v>
      </c>
      <c r="AL539">
        <v>0</v>
      </c>
      <c r="AM539">
        <v>0</v>
      </c>
    </row>
    <row r="540" spans="1:39" x14ac:dyDescent="0.25">
      <c r="A540" t="s">
        <v>161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16729.120469000001</v>
      </c>
      <c r="I540">
        <v>25.023219999999998</v>
      </c>
      <c r="J540" t="s">
        <v>3</v>
      </c>
      <c r="K540">
        <v>16709.521045000001</v>
      </c>
      <c r="L540">
        <v>25.10943</v>
      </c>
      <c r="M540" t="s">
        <v>4</v>
      </c>
      <c r="N540">
        <v>839.01181699999995</v>
      </c>
      <c r="O540">
        <v>4.5968000000000002E-2</v>
      </c>
      <c r="P540" t="s">
        <v>5</v>
      </c>
      <c r="Q540">
        <v>1626.9941510000001</v>
      </c>
      <c r="R540">
        <v>0.66916100000000001</v>
      </c>
      <c r="S540" t="s">
        <v>6</v>
      </c>
      <c r="T540">
        <v>380.895533</v>
      </c>
      <c r="U540">
        <v>2.1410999999999999E-2</v>
      </c>
      <c r="V540" t="s">
        <v>7</v>
      </c>
      <c r="W540">
        <v>416.22825799999998</v>
      </c>
      <c r="X540">
        <v>1.5192000000000001E-2</v>
      </c>
      <c r="Y540" t="s">
        <v>8</v>
      </c>
      <c r="Z540">
        <v>749.924038</v>
      </c>
      <c r="AA540">
        <v>0.54644800000000004</v>
      </c>
      <c r="AB540" t="s">
        <v>9</v>
      </c>
      <c r="AC540">
        <v>14185.892680999999</v>
      </c>
      <c r="AD540">
        <v>21.859102</v>
      </c>
      <c r="AE540" t="s">
        <v>10</v>
      </c>
      <c r="AF540">
        <v>6.1199000000000003E-2</v>
      </c>
      <c r="AG540">
        <v>9.7999999999999997E-5</v>
      </c>
      <c r="AH540" t="s">
        <v>11</v>
      </c>
      <c r="AI540">
        <v>0.93548699999999996</v>
      </c>
      <c r="AJ540">
        <v>7.6000000000000004E-5</v>
      </c>
      <c r="AK540" t="s">
        <v>12</v>
      </c>
      <c r="AL540">
        <v>0</v>
      </c>
      <c r="AM540">
        <v>0</v>
      </c>
    </row>
    <row r="541" spans="1:39" x14ac:dyDescent="0.25">
      <c r="A541" t="s">
        <v>161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17609.589871</v>
      </c>
      <c r="I541">
        <v>26.659537</v>
      </c>
      <c r="J541" t="s">
        <v>3</v>
      </c>
      <c r="K541">
        <v>17588.960027000001</v>
      </c>
      <c r="L541">
        <v>26.764199000000001</v>
      </c>
      <c r="M541" t="s">
        <v>4</v>
      </c>
      <c r="N541">
        <v>883.160169</v>
      </c>
      <c r="O541">
        <v>4.9599999999999998E-2</v>
      </c>
      <c r="P541" t="s">
        <v>5</v>
      </c>
      <c r="Q541">
        <v>1712.6733610000001</v>
      </c>
      <c r="R541">
        <v>0.71481499999999998</v>
      </c>
      <c r="S541" t="s">
        <v>6</v>
      </c>
      <c r="T541">
        <v>400.93674099999998</v>
      </c>
      <c r="U541">
        <v>2.2401999999999998E-2</v>
      </c>
      <c r="V541" t="s">
        <v>7</v>
      </c>
      <c r="W541">
        <v>438.13901399999997</v>
      </c>
      <c r="X541">
        <v>1.6317000000000002E-2</v>
      </c>
      <c r="Y541" t="s">
        <v>8</v>
      </c>
      <c r="Z541">
        <v>789.44245799999999</v>
      </c>
      <c r="AA541">
        <v>0.58043800000000001</v>
      </c>
      <c r="AB541" t="s">
        <v>9</v>
      </c>
      <c r="AC541">
        <v>14932.470122999999</v>
      </c>
      <c r="AD541">
        <v>23.337613000000001</v>
      </c>
      <c r="AE541" t="s">
        <v>10</v>
      </c>
      <c r="AF541">
        <v>6.0901999999999998E-2</v>
      </c>
      <c r="AG541">
        <v>9.7999999999999997E-5</v>
      </c>
      <c r="AH541" t="s">
        <v>11</v>
      </c>
      <c r="AI541">
        <v>0.93549800000000005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162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162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162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162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162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162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162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162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162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162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162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162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162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162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162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162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162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162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162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162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163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812.17481499999997</v>
      </c>
      <c r="I562">
        <v>0.627915</v>
      </c>
      <c r="J562" t="s">
        <v>3</v>
      </c>
      <c r="K562">
        <v>811.15034600000001</v>
      </c>
      <c r="L562">
        <v>0.62148400000000004</v>
      </c>
      <c r="M562" t="s">
        <v>4</v>
      </c>
      <c r="N562">
        <v>44.159396000000001</v>
      </c>
      <c r="O562">
        <v>1.6930000000000001E-3</v>
      </c>
      <c r="P562" t="s">
        <v>5</v>
      </c>
      <c r="Q562">
        <v>0</v>
      </c>
      <c r="R562">
        <v>0</v>
      </c>
      <c r="S562" t="s">
        <v>6</v>
      </c>
      <c r="T562">
        <v>19.987818000000001</v>
      </c>
      <c r="U562">
        <v>1.0480000000000001E-3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8.1083000000000002E-2</v>
      </c>
      <c r="AD562">
        <v>8.7999999999999998E-5</v>
      </c>
      <c r="AE562" t="s">
        <v>10</v>
      </c>
      <c r="AF562">
        <v>0</v>
      </c>
      <c r="AG562">
        <v>0</v>
      </c>
      <c r="AH562" t="s">
        <v>11</v>
      </c>
      <c r="AI562">
        <v>0.91167699999999996</v>
      </c>
      <c r="AJ562">
        <v>1.5799999999999999E-4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163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1624.1380389999999</v>
      </c>
      <c r="I563">
        <v>1.5598209999999999</v>
      </c>
      <c r="J563" t="s">
        <v>3</v>
      </c>
      <c r="K563">
        <v>1622.0899649999999</v>
      </c>
      <c r="L563">
        <v>1.5518829999999999</v>
      </c>
      <c r="M563" t="s">
        <v>4</v>
      </c>
      <c r="N563">
        <v>88.321168</v>
      </c>
      <c r="O563">
        <v>3.6939999999999998E-3</v>
      </c>
      <c r="P563" t="s">
        <v>5</v>
      </c>
      <c r="Q563">
        <v>0</v>
      </c>
      <c r="R563">
        <v>0</v>
      </c>
      <c r="S563" t="s">
        <v>6</v>
      </c>
      <c r="T563">
        <v>39.968375999999999</v>
      </c>
      <c r="U563">
        <v>1.2650000000000001E-3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7.9930000000000001E-2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0.92061599999999999</v>
      </c>
      <c r="AJ563">
        <v>1.74E-4</v>
      </c>
      <c r="AK563" t="s">
        <v>12</v>
      </c>
      <c r="AL563">
        <v>0</v>
      </c>
      <c r="AM563">
        <v>0</v>
      </c>
    </row>
    <row r="564" spans="1:39" x14ac:dyDescent="0.25">
      <c r="A564" t="s">
        <v>163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2436.1121779999999</v>
      </c>
      <c r="I564">
        <v>3.1598380000000001</v>
      </c>
      <c r="J564" t="s">
        <v>3</v>
      </c>
      <c r="K564">
        <v>2433.0387070000002</v>
      </c>
      <c r="L564">
        <v>3.1228769999999999</v>
      </c>
      <c r="M564" t="s">
        <v>4</v>
      </c>
      <c r="N564">
        <v>132.49078800000001</v>
      </c>
      <c r="O564">
        <v>7.835E-3</v>
      </c>
      <c r="P564" t="s">
        <v>5</v>
      </c>
      <c r="Q564">
        <v>0</v>
      </c>
      <c r="R564">
        <v>0</v>
      </c>
      <c r="S564" t="s">
        <v>6</v>
      </c>
      <c r="T564">
        <v>59.950387999999997</v>
      </c>
      <c r="U564">
        <v>2.251E-3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7.9182000000000002E-2</v>
      </c>
      <c r="AD564">
        <v>8.7000000000000001E-5</v>
      </c>
      <c r="AE564" t="s">
        <v>10</v>
      </c>
      <c r="AF564">
        <v>0</v>
      </c>
      <c r="AG564">
        <v>0</v>
      </c>
      <c r="AH564" t="s">
        <v>11</v>
      </c>
      <c r="AI564">
        <v>0.92346600000000001</v>
      </c>
      <c r="AJ564">
        <v>1.4799999999999999E-4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163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3247.9503110000001</v>
      </c>
      <c r="I565">
        <v>4.181133</v>
      </c>
      <c r="J565" t="s">
        <v>3</v>
      </c>
      <c r="K565">
        <v>3243.8533430000002</v>
      </c>
      <c r="L565">
        <v>4.1306789999999998</v>
      </c>
      <c r="M565" t="s">
        <v>4</v>
      </c>
      <c r="N565">
        <v>176.65762599999999</v>
      </c>
      <c r="O565">
        <v>1.2234E-2</v>
      </c>
      <c r="P565" t="s">
        <v>5</v>
      </c>
      <c r="Q565">
        <v>0</v>
      </c>
      <c r="R565">
        <v>0</v>
      </c>
      <c r="S565" t="s">
        <v>6</v>
      </c>
      <c r="T565">
        <v>79.929670999999999</v>
      </c>
      <c r="U565">
        <v>2.7650000000000001E-3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7.8223000000000001E-2</v>
      </c>
      <c r="AD565">
        <v>9.3999999999999994E-5</v>
      </c>
      <c r="AE565" t="s">
        <v>10</v>
      </c>
      <c r="AF565">
        <v>0</v>
      </c>
      <c r="AG565">
        <v>0</v>
      </c>
      <c r="AH565" t="s">
        <v>11</v>
      </c>
      <c r="AI565">
        <v>0.92540800000000001</v>
      </c>
      <c r="AJ565">
        <v>1.3300000000000001E-4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163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4059.668044</v>
      </c>
      <c r="I566">
        <v>6.122058</v>
      </c>
      <c r="J566" t="s">
        <v>3</v>
      </c>
      <c r="K566">
        <v>4054.5480470000002</v>
      </c>
      <c r="L566">
        <v>6.0616139999999996</v>
      </c>
      <c r="M566" t="s">
        <v>4</v>
      </c>
      <c r="N566">
        <v>220.81934699999999</v>
      </c>
      <c r="O566">
        <v>1.2743000000000001E-2</v>
      </c>
      <c r="P566" t="s">
        <v>5</v>
      </c>
      <c r="Q566">
        <v>0</v>
      </c>
      <c r="R566">
        <v>0</v>
      </c>
      <c r="S566" t="s">
        <v>6</v>
      </c>
      <c r="T566">
        <v>99.904638000000006</v>
      </c>
      <c r="U566">
        <v>3.7880000000000001E-3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7.6959E-2</v>
      </c>
      <c r="AD566">
        <v>1.06E-4</v>
      </c>
      <c r="AE566" t="s">
        <v>10</v>
      </c>
      <c r="AF566">
        <v>0</v>
      </c>
      <c r="AG566">
        <v>0</v>
      </c>
      <c r="AH566" t="s">
        <v>11</v>
      </c>
      <c r="AI566">
        <v>0.92725299999999999</v>
      </c>
      <c r="AJ566">
        <v>1.16E-4</v>
      </c>
      <c r="AK566" t="s">
        <v>12</v>
      </c>
      <c r="AL566">
        <v>0</v>
      </c>
      <c r="AM566">
        <v>0</v>
      </c>
    </row>
    <row r="567" spans="1:39" x14ac:dyDescent="0.25">
      <c r="A567" t="s">
        <v>163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4871.7390429999996</v>
      </c>
      <c r="I567">
        <v>8.8271719999999991</v>
      </c>
      <c r="J567" t="s">
        <v>3</v>
      </c>
      <c r="K567">
        <v>4865.594975</v>
      </c>
      <c r="L567">
        <v>8.7495779999999996</v>
      </c>
      <c r="M567" t="s">
        <v>4</v>
      </c>
      <c r="N567">
        <v>264.983363</v>
      </c>
      <c r="O567">
        <v>2.7695000000000001E-2</v>
      </c>
      <c r="P567" t="s">
        <v>5</v>
      </c>
      <c r="Q567">
        <v>0</v>
      </c>
      <c r="R567">
        <v>0</v>
      </c>
      <c r="S567" t="s">
        <v>6</v>
      </c>
      <c r="T567">
        <v>119.885927</v>
      </c>
      <c r="U567">
        <v>4.6849999999999999E-3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7.6929999999999998E-2</v>
      </c>
      <c r="AD567">
        <v>1.06E-4</v>
      </c>
      <c r="AE567" t="s">
        <v>10</v>
      </c>
      <c r="AF567">
        <v>0</v>
      </c>
      <c r="AG567">
        <v>0</v>
      </c>
      <c r="AH567" t="s">
        <v>11</v>
      </c>
      <c r="AI567">
        <v>0.92857900000000004</v>
      </c>
      <c r="AJ567">
        <v>8.7000000000000001E-5</v>
      </c>
      <c r="AK567" t="s">
        <v>12</v>
      </c>
      <c r="AL567">
        <v>0</v>
      </c>
      <c r="AM567">
        <v>0</v>
      </c>
    </row>
    <row r="568" spans="1:39" x14ac:dyDescent="0.25">
      <c r="A568" t="s">
        <v>163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5683.7771190000003</v>
      </c>
      <c r="I568">
        <v>11.223169</v>
      </c>
      <c r="J568" t="s">
        <v>3</v>
      </c>
      <c r="K568">
        <v>5676.606589</v>
      </c>
      <c r="L568">
        <v>11.131596</v>
      </c>
      <c r="M568" t="s">
        <v>4</v>
      </c>
      <c r="N568">
        <v>309.14496800000001</v>
      </c>
      <c r="O568">
        <v>3.6824999999999997E-2</v>
      </c>
      <c r="P568" t="s">
        <v>5</v>
      </c>
      <c r="Q568">
        <v>0</v>
      </c>
      <c r="R568">
        <v>0</v>
      </c>
      <c r="S568" t="s">
        <v>6</v>
      </c>
      <c r="T568">
        <v>139.87177</v>
      </c>
      <c r="U568">
        <v>5.4279999999999997E-3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7.4895000000000003E-2</v>
      </c>
      <c r="AD568">
        <v>1.2E-4</v>
      </c>
      <c r="AE568" t="s">
        <v>10</v>
      </c>
      <c r="AF568">
        <v>0</v>
      </c>
      <c r="AG568">
        <v>0</v>
      </c>
      <c r="AH568" t="s">
        <v>11</v>
      </c>
      <c r="AI568">
        <v>0.93057900000000005</v>
      </c>
      <c r="AJ568">
        <v>8.2999999999999998E-5</v>
      </c>
      <c r="AK568" t="s">
        <v>12</v>
      </c>
      <c r="AL568">
        <v>0</v>
      </c>
      <c r="AM568">
        <v>0</v>
      </c>
    </row>
    <row r="569" spans="1:39" x14ac:dyDescent="0.25">
      <c r="A569" t="s">
        <v>163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6495.5886209999999</v>
      </c>
      <c r="I569">
        <v>13.404427999999999</v>
      </c>
      <c r="J569" t="s">
        <v>3</v>
      </c>
      <c r="K569">
        <v>6487.3938170000001</v>
      </c>
      <c r="L569">
        <v>13.302562</v>
      </c>
      <c r="M569" t="s">
        <v>4</v>
      </c>
      <c r="N569">
        <v>353.30196899999999</v>
      </c>
      <c r="O569">
        <v>3.9074999999999999E-2</v>
      </c>
      <c r="P569" t="s">
        <v>5</v>
      </c>
      <c r="Q569">
        <v>0</v>
      </c>
      <c r="R569">
        <v>0</v>
      </c>
      <c r="S569" t="s">
        <v>6</v>
      </c>
      <c r="T569">
        <v>159.85529500000001</v>
      </c>
      <c r="U569">
        <v>7.5030000000000001E-3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7.3092000000000004E-2</v>
      </c>
      <c r="AD569">
        <v>1.2999999999999999E-4</v>
      </c>
      <c r="AE569" t="s">
        <v>10</v>
      </c>
      <c r="AF569">
        <v>0</v>
      </c>
      <c r="AG569">
        <v>0</v>
      </c>
      <c r="AH569" t="s">
        <v>11</v>
      </c>
      <c r="AI569">
        <v>0.93167500000000003</v>
      </c>
      <c r="AJ569">
        <v>7.8999999999999996E-5</v>
      </c>
      <c r="AK569" t="s">
        <v>12</v>
      </c>
      <c r="AL569">
        <v>0</v>
      </c>
      <c r="AM569">
        <v>0</v>
      </c>
    </row>
    <row r="570" spans="1:39" x14ac:dyDescent="0.25">
      <c r="A570" t="s">
        <v>163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7307.4755619999996</v>
      </c>
      <c r="I570">
        <v>15.809345</v>
      </c>
      <c r="J570" t="s">
        <v>3</v>
      </c>
      <c r="K570">
        <v>7298.254946</v>
      </c>
      <c r="L570">
        <v>15.6927</v>
      </c>
      <c r="M570" t="s">
        <v>4</v>
      </c>
      <c r="N570">
        <v>397.47371399999997</v>
      </c>
      <c r="O570">
        <v>5.0120999999999999E-2</v>
      </c>
      <c r="P570" t="s">
        <v>5</v>
      </c>
      <c r="Q570">
        <v>0</v>
      </c>
      <c r="R570">
        <v>0</v>
      </c>
      <c r="S570" t="s">
        <v>6</v>
      </c>
      <c r="T570">
        <v>179.83246</v>
      </c>
      <c r="U570">
        <v>8.2760000000000004E-3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7.1729000000000001E-2</v>
      </c>
      <c r="AD570">
        <v>1.3300000000000001E-4</v>
      </c>
      <c r="AE570" t="s">
        <v>10</v>
      </c>
      <c r="AF570">
        <v>0</v>
      </c>
      <c r="AG570">
        <v>0</v>
      </c>
      <c r="AH570" t="s">
        <v>11</v>
      </c>
      <c r="AI570">
        <v>0.93263200000000002</v>
      </c>
      <c r="AJ570">
        <v>5.5999999999999999E-5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163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8119.3188319999999</v>
      </c>
      <c r="I571">
        <v>20.445447999999999</v>
      </c>
      <c r="J571" t="s">
        <v>3</v>
      </c>
      <c r="K571">
        <v>8109.0741180000005</v>
      </c>
      <c r="L571">
        <v>20.306070999999999</v>
      </c>
      <c r="M571" t="s">
        <v>4</v>
      </c>
      <c r="N571">
        <v>441.64679699999999</v>
      </c>
      <c r="O571">
        <v>5.0603000000000002E-2</v>
      </c>
      <c r="P571" t="s">
        <v>5</v>
      </c>
      <c r="Q571">
        <v>0</v>
      </c>
      <c r="R571">
        <v>0</v>
      </c>
      <c r="S571" t="s">
        <v>6</v>
      </c>
      <c r="T571">
        <v>199.80918199999999</v>
      </c>
      <c r="U571">
        <v>9.1350000000000008E-3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7.1188000000000001E-2</v>
      </c>
      <c r="AD571">
        <v>1.36E-4</v>
      </c>
      <c r="AE571" t="s">
        <v>10</v>
      </c>
      <c r="AF571">
        <v>0</v>
      </c>
      <c r="AG571">
        <v>0</v>
      </c>
      <c r="AH571" t="s">
        <v>11</v>
      </c>
      <c r="AI571">
        <v>0.93328900000000004</v>
      </c>
      <c r="AJ571">
        <v>6.0000000000000002E-5</v>
      </c>
      <c r="AK571" t="s">
        <v>12</v>
      </c>
      <c r="AL571">
        <v>0</v>
      </c>
      <c r="AM571">
        <v>0</v>
      </c>
    </row>
    <row r="572" spans="1:39" x14ac:dyDescent="0.25">
      <c r="A572" t="s">
        <v>163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8931.2542489999996</v>
      </c>
      <c r="I572">
        <v>21.916364000000002</v>
      </c>
      <c r="J572" t="s">
        <v>3</v>
      </c>
      <c r="K572">
        <v>8919.9849840000006</v>
      </c>
      <c r="L572">
        <v>21.762644999999999</v>
      </c>
      <c r="M572" t="s">
        <v>4</v>
      </c>
      <c r="N572">
        <v>485.80415900000003</v>
      </c>
      <c r="O572">
        <v>5.3437999999999999E-2</v>
      </c>
      <c r="P572" t="s">
        <v>5</v>
      </c>
      <c r="Q572">
        <v>0</v>
      </c>
      <c r="R572">
        <v>0</v>
      </c>
      <c r="S572" t="s">
        <v>6</v>
      </c>
      <c r="T572">
        <v>219.788175</v>
      </c>
      <c r="U572">
        <v>1.0174000000000001E-2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6.9999000000000006E-2</v>
      </c>
      <c r="AD572">
        <v>1.4100000000000001E-4</v>
      </c>
      <c r="AE572" t="s">
        <v>10</v>
      </c>
      <c r="AF572">
        <v>0</v>
      </c>
      <c r="AG572">
        <v>0</v>
      </c>
      <c r="AH572" t="s">
        <v>11</v>
      </c>
      <c r="AI572">
        <v>0.93330500000000005</v>
      </c>
      <c r="AJ572">
        <v>6.0000000000000002E-5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163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9743.1410219999998</v>
      </c>
      <c r="I573">
        <v>24.234041999999999</v>
      </c>
      <c r="J573" t="s">
        <v>3</v>
      </c>
      <c r="K573">
        <v>9730.847178</v>
      </c>
      <c r="L573">
        <v>24.066033999999998</v>
      </c>
      <c r="M573" t="s">
        <v>4</v>
      </c>
      <c r="N573">
        <v>529.95543099999998</v>
      </c>
      <c r="O573">
        <v>5.484E-2</v>
      </c>
      <c r="P573" t="s">
        <v>5</v>
      </c>
      <c r="Q573">
        <v>0</v>
      </c>
      <c r="R573">
        <v>0</v>
      </c>
      <c r="S573" t="s">
        <v>6</v>
      </c>
      <c r="T573">
        <v>239.76549700000001</v>
      </c>
      <c r="U573">
        <v>1.1211E-2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6.8395999999999998E-2</v>
      </c>
      <c r="AD573">
        <v>1.47E-4</v>
      </c>
      <c r="AE573" t="s">
        <v>10</v>
      </c>
      <c r="AF573">
        <v>0</v>
      </c>
      <c r="AG573">
        <v>0</v>
      </c>
      <c r="AH573" t="s">
        <v>11</v>
      </c>
      <c r="AI573">
        <v>0.93332400000000004</v>
      </c>
      <c r="AJ573">
        <v>5.8999999999999998E-5</v>
      </c>
      <c r="AK573" t="s">
        <v>12</v>
      </c>
      <c r="AL573">
        <v>0</v>
      </c>
      <c r="AM573">
        <v>0</v>
      </c>
    </row>
    <row r="574" spans="1:39" x14ac:dyDescent="0.25">
      <c r="A574" t="s">
        <v>163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10554.946024000001</v>
      </c>
      <c r="I574">
        <v>27.726654</v>
      </c>
      <c r="J574" t="s">
        <v>3</v>
      </c>
      <c r="K574">
        <v>10541.628736000001</v>
      </c>
      <c r="L574">
        <v>27.548247</v>
      </c>
      <c r="M574" t="s">
        <v>4</v>
      </c>
      <c r="N574">
        <v>574.11312399999997</v>
      </c>
      <c r="O574">
        <v>5.3168E-2</v>
      </c>
      <c r="P574" t="s">
        <v>5</v>
      </c>
      <c r="Q574">
        <v>0</v>
      </c>
      <c r="R574">
        <v>0</v>
      </c>
      <c r="S574" t="s">
        <v>6</v>
      </c>
      <c r="T574">
        <v>259.73888399999998</v>
      </c>
      <c r="U574">
        <v>1.2208E-2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6.7412E-2</v>
      </c>
      <c r="AD574">
        <v>1.45E-4</v>
      </c>
      <c r="AE574" t="s">
        <v>10</v>
      </c>
      <c r="AF574">
        <v>0</v>
      </c>
      <c r="AG574">
        <v>0</v>
      </c>
      <c r="AH574" t="s">
        <v>11</v>
      </c>
      <c r="AI574">
        <v>0.93344199999999999</v>
      </c>
      <c r="AJ574">
        <v>5.8E-5</v>
      </c>
      <c r="AK574" t="s">
        <v>12</v>
      </c>
      <c r="AL574">
        <v>0</v>
      </c>
      <c r="AM574">
        <v>0</v>
      </c>
    </row>
    <row r="575" spans="1:39" x14ac:dyDescent="0.25">
      <c r="A575" t="s">
        <v>163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11366.915918999999</v>
      </c>
      <c r="I575">
        <v>29.770780999999999</v>
      </c>
      <c r="J575" t="s">
        <v>3</v>
      </c>
      <c r="K575">
        <v>11352.573376</v>
      </c>
      <c r="L575">
        <v>29.6008</v>
      </c>
      <c r="M575" t="s">
        <v>4</v>
      </c>
      <c r="N575">
        <v>618.28689999999995</v>
      </c>
      <c r="O575">
        <v>6.0214999999999998E-2</v>
      </c>
      <c r="P575" t="s">
        <v>5</v>
      </c>
      <c r="Q575">
        <v>0</v>
      </c>
      <c r="R575">
        <v>0</v>
      </c>
      <c r="S575" t="s">
        <v>6</v>
      </c>
      <c r="T575">
        <v>279.71756199999999</v>
      </c>
      <c r="U575">
        <v>1.2444999999999999E-2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6.6865999999999995E-2</v>
      </c>
      <c r="AD575">
        <v>1.36E-4</v>
      </c>
      <c r="AE575" t="s">
        <v>10</v>
      </c>
      <c r="AF575">
        <v>0</v>
      </c>
      <c r="AG575">
        <v>0</v>
      </c>
      <c r="AH575" t="s">
        <v>11</v>
      </c>
      <c r="AI575">
        <v>0.93353200000000003</v>
      </c>
      <c r="AJ575">
        <v>5.8999999999999998E-5</v>
      </c>
      <c r="AK575" t="s">
        <v>12</v>
      </c>
      <c r="AL575">
        <v>0</v>
      </c>
      <c r="AM575">
        <v>0</v>
      </c>
    </row>
    <row r="576" spans="1:39" x14ac:dyDescent="0.25">
      <c r="A576" t="s">
        <v>163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12178.840533000001</v>
      </c>
      <c r="I576">
        <v>32.592464999999997</v>
      </c>
      <c r="J576" t="s">
        <v>3</v>
      </c>
      <c r="K576">
        <v>12163.474480999999</v>
      </c>
      <c r="L576">
        <v>32.440072000000001</v>
      </c>
      <c r="M576" t="s">
        <v>4</v>
      </c>
      <c r="N576">
        <v>662.444073</v>
      </c>
      <c r="O576">
        <v>6.2661999999999995E-2</v>
      </c>
      <c r="P576" t="s">
        <v>5</v>
      </c>
      <c r="Q576">
        <v>0</v>
      </c>
      <c r="R576">
        <v>0</v>
      </c>
      <c r="S576" t="s">
        <v>6</v>
      </c>
      <c r="T576">
        <v>299.69522000000001</v>
      </c>
      <c r="U576">
        <v>1.2925000000000001E-2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6.6865999999999995E-2</v>
      </c>
      <c r="AD576">
        <v>1.36E-4</v>
      </c>
      <c r="AE576" t="s">
        <v>10</v>
      </c>
      <c r="AF576">
        <v>0</v>
      </c>
      <c r="AG576">
        <v>0</v>
      </c>
      <c r="AH576" t="s">
        <v>11</v>
      </c>
      <c r="AI576">
        <v>0.93407700000000005</v>
      </c>
      <c r="AJ576">
        <v>6.8999999999999997E-5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163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12990.786652000001</v>
      </c>
      <c r="I577">
        <v>36.977533000000001</v>
      </c>
      <c r="J577" t="s">
        <v>3</v>
      </c>
      <c r="K577">
        <v>12974.397368</v>
      </c>
      <c r="L577">
        <v>36.826318000000001</v>
      </c>
      <c r="M577" t="s">
        <v>4</v>
      </c>
      <c r="N577">
        <v>706.61512200000004</v>
      </c>
      <c r="O577">
        <v>6.9759000000000002E-2</v>
      </c>
      <c r="P577" t="s">
        <v>5</v>
      </c>
      <c r="Q577">
        <v>0</v>
      </c>
      <c r="R577">
        <v>0</v>
      </c>
      <c r="S577" t="s">
        <v>6</v>
      </c>
      <c r="T577">
        <v>319.67305299999998</v>
      </c>
      <c r="U577">
        <v>1.5447000000000001E-2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6.6413E-2</v>
      </c>
      <c r="AD577">
        <v>1.3999999999999999E-4</v>
      </c>
      <c r="AE577" t="s">
        <v>10</v>
      </c>
      <c r="AF577">
        <v>0</v>
      </c>
      <c r="AG577">
        <v>0</v>
      </c>
      <c r="AH577" t="s">
        <v>11</v>
      </c>
      <c r="AI577">
        <v>0.93453200000000003</v>
      </c>
      <c r="AJ577">
        <v>7.6000000000000004E-5</v>
      </c>
      <c r="AK577" t="s">
        <v>12</v>
      </c>
      <c r="AL577">
        <v>0</v>
      </c>
      <c r="AM577">
        <v>0</v>
      </c>
    </row>
    <row r="578" spans="1:39" x14ac:dyDescent="0.25">
      <c r="A578" t="s">
        <v>163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13802.748136</v>
      </c>
      <c r="I578">
        <v>41.711601999999999</v>
      </c>
      <c r="J578" t="s">
        <v>3</v>
      </c>
      <c r="K578">
        <v>13785.336135</v>
      </c>
      <c r="L578">
        <v>41.568238000000001</v>
      </c>
      <c r="M578" t="s">
        <v>4</v>
      </c>
      <c r="N578">
        <v>750.80460600000004</v>
      </c>
      <c r="O578">
        <v>7.7068999999999999E-2</v>
      </c>
      <c r="P578" t="s">
        <v>5</v>
      </c>
      <c r="Q578">
        <v>0</v>
      </c>
      <c r="R578">
        <v>0</v>
      </c>
      <c r="S578" t="s">
        <v>6</v>
      </c>
      <c r="T578">
        <v>339.65383200000002</v>
      </c>
      <c r="U578">
        <v>1.9229E-2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6.6309999999999994E-2</v>
      </c>
      <c r="AD578">
        <v>1.37E-4</v>
      </c>
      <c r="AE578" t="s">
        <v>10</v>
      </c>
      <c r="AF578">
        <v>0</v>
      </c>
      <c r="AG578">
        <v>0</v>
      </c>
      <c r="AH578" t="s">
        <v>11</v>
      </c>
      <c r="AI578">
        <v>0.93454800000000005</v>
      </c>
      <c r="AJ578">
        <v>7.6000000000000004E-5</v>
      </c>
      <c r="AK578" t="s">
        <v>12</v>
      </c>
      <c r="AL578">
        <v>0</v>
      </c>
      <c r="AM578">
        <v>0</v>
      </c>
    </row>
    <row r="579" spans="1:39" x14ac:dyDescent="0.25">
      <c r="A579" t="s">
        <v>163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14614.673693000001</v>
      </c>
      <c r="I579">
        <v>46.457425000000001</v>
      </c>
      <c r="J579" t="s">
        <v>3</v>
      </c>
      <c r="K579">
        <v>14596.237429999999</v>
      </c>
      <c r="L579">
        <v>46.307445999999999</v>
      </c>
      <c r="M579" t="s">
        <v>4</v>
      </c>
      <c r="N579">
        <v>794.964607</v>
      </c>
      <c r="O579">
        <v>8.1960000000000005E-2</v>
      </c>
      <c r="P579" t="s">
        <v>5</v>
      </c>
      <c r="Q579">
        <v>0</v>
      </c>
      <c r="R579">
        <v>0</v>
      </c>
      <c r="S579" t="s">
        <v>6</v>
      </c>
      <c r="T579">
        <v>359.631258</v>
      </c>
      <c r="U579">
        <v>1.9324000000000001E-2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6.3705999999999999E-2</v>
      </c>
      <c r="AD579">
        <v>1.0900000000000001E-4</v>
      </c>
      <c r="AE579" t="s">
        <v>10</v>
      </c>
      <c r="AF579">
        <v>0</v>
      </c>
      <c r="AG579">
        <v>0</v>
      </c>
      <c r="AH579" t="s">
        <v>11</v>
      </c>
      <c r="AI579">
        <v>0.93461700000000003</v>
      </c>
      <c r="AJ579">
        <v>7.6000000000000004E-5</v>
      </c>
      <c r="AK579" t="s">
        <v>12</v>
      </c>
      <c r="AL579">
        <v>0</v>
      </c>
      <c r="AM579">
        <v>0</v>
      </c>
    </row>
    <row r="580" spans="1:39" x14ac:dyDescent="0.25">
      <c r="A580" t="s">
        <v>163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15426.735739</v>
      </c>
      <c r="I580">
        <v>48.325674999999997</v>
      </c>
      <c r="J580" t="s">
        <v>3</v>
      </c>
      <c r="K580">
        <v>15407.273424999999</v>
      </c>
      <c r="L580">
        <v>48.161178999999997</v>
      </c>
      <c r="M580" t="s">
        <v>4</v>
      </c>
      <c r="N580">
        <v>839.12269700000002</v>
      </c>
      <c r="O580">
        <v>8.7097999999999995E-2</v>
      </c>
      <c r="P580" t="s">
        <v>5</v>
      </c>
      <c r="Q580">
        <v>0</v>
      </c>
      <c r="R580">
        <v>0</v>
      </c>
      <c r="S580" t="s">
        <v>6</v>
      </c>
      <c r="T580">
        <v>379.61737399999998</v>
      </c>
      <c r="U580">
        <v>2.0579E-2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6.3203999999999996E-2</v>
      </c>
      <c r="AD580">
        <v>1.0399999999999999E-4</v>
      </c>
      <c r="AE580" t="s">
        <v>10</v>
      </c>
      <c r="AF580">
        <v>0</v>
      </c>
      <c r="AG580">
        <v>0</v>
      </c>
      <c r="AH580" t="s">
        <v>11</v>
      </c>
      <c r="AI580">
        <v>0.93475200000000003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163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16238.769074</v>
      </c>
      <c r="I581">
        <v>54.043948999999998</v>
      </c>
      <c r="J581" t="s">
        <v>3</v>
      </c>
      <c r="K581">
        <v>16218.279065999999</v>
      </c>
      <c r="L581">
        <v>53.865910999999997</v>
      </c>
      <c r="M581" t="s">
        <v>4</v>
      </c>
      <c r="N581">
        <v>883.32589800000005</v>
      </c>
      <c r="O581">
        <v>0.150972</v>
      </c>
      <c r="P581" t="s">
        <v>5</v>
      </c>
      <c r="Q581">
        <v>0</v>
      </c>
      <c r="R581">
        <v>0</v>
      </c>
      <c r="S581" t="s">
        <v>6</v>
      </c>
      <c r="T581">
        <v>399.59764999999999</v>
      </c>
      <c r="U581">
        <v>2.1772E-2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6.2741000000000005E-2</v>
      </c>
      <c r="AD581">
        <v>1E-4</v>
      </c>
      <c r="AE581" t="s">
        <v>10</v>
      </c>
      <c r="AF581">
        <v>0</v>
      </c>
      <c r="AG581">
        <v>0</v>
      </c>
      <c r="AH581" t="s">
        <v>11</v>
      </c>
      <c r="AI581">
        <v>0.93483899999999998</v>
      </c>
      <c r="AJ581">
        <v>7.2999999999999999E-5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212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243.46906899999999</v>
      </c>
      <c r="I582">
        <v>1.0240000000000001E-2</v>
      </c>
      <c r="J582" t="s">
        <v>3</v>
      </c>
      <c r="K582">
        <v>241.68768299999999</v>
      </c>
      <c r="L582">
        <v>1.0586E-2</v>
      </c>
      <c r="M582" t="s">
        <v>4</v>
      </c>
      <c r="N582">
        <v>24.872610999999999</v>
      </c>
      <c r="O582">
        <v>1.322E-3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0.23367099999999999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212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486.93598900000001</v>
      </c>
      <c r="I583">
        <v>3.4362999999999998E-2</v>
      </c>
      <c r="J583" t="s">
        <v>3</v>
      </c>
      <c r="K583">
        <v>483.38239600000003</v>
      </c>
      <c r="L583">
        <v>3.6076999999999998E-2</v>
      </c>
      <c r="M583" t="s">
        <v>4</v>
      </c>
      <c r="N583">
        <v>49.777901</v>
      </c>
      <c r="O583">
        <v>3.637E-3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0.233651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212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730.394589</v>
      </c>
      <c r="I584">
        <v>7.3624999999999996E-2</v>
      </c>
      <c r="J584" t="s">
        <v>3</v>
      </c>
      <c r="K584">
        <v>725.06836199999998</v>
      </c>
      <c r="L584">
        <v>7.7202999999999994E-2</v>
      </c>
      <c r="M584" t="s">
        <v>4</v>
      </c>
      <c r="N584">
        <v>74.677946000000006</v>
      </c>
      <c r="O584">
        <v>7.6790000000000001E-3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0.23363999999999999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212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973.84186999999997</v>
      </c>
      <c r="I585">
        <v>0.13650000000000001</v>
      </c>
      <c r="J585" t="s">
        <v>3</v>
      </c>
      <c r="K585">
        <v>966.74332500000003</v>
      </c>
      <c r="L585">
        <v>0.142732</v>
      </c>
      <c r="M585" t="s">
        <v>4</v>
      </c>
      <c r="N585">
        <v>99.579357000000002</v>
      </c>
      <c r="O585">
        <v>1.4635E-2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0.23363600000000001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212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1217.288035</v>
      </c>
      <c r="I586">
        <v>0.22018299999999999</v>
      </c>
      <c r="J586" t="s">
        <v>3</v>
      </c>
      <c r="K586">
        <v>1208.4172120000001</v>
      </c>
      <c r="L586">
        <v>0.22977300000000001</v>
      </c>
      <c r="M586" t="s">
        <v>4</v>
      </c>
      <c r="N586">
        <v>124.481837</v>
      </c>
      <c r="O586">
        <v>2.2276000000000001E-2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0.23363600000000001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212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1460.7457790000001</v>
      </c>
      <c r="I587">
        <v>0.30929400000000001</v>
      </c>
      <c r="J587" t="s">
        <v>3</v>
      </c>
      <c r="K587">
        <v>1450.103032</v>
      </c>
      <c r="L587">
        <v>0.32248399999999999</v>
      </c>
      <c r="M587" t="s">
        <v>4</v>
      </c>
      <c r="N587">
        <v>149.383466</v>
      </c>
      <c r="O587">
        <v>3.1084000000000001E-2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0.23363400000000001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212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1704.1962060000001</v>
      </c>
      <c r="I588">
        <v>0.406412</v>
      </c>
      <c r="J588" t="s">
        <v>3</v>
      </c>
      <c r="K588">
        <v>1691.782046</v>
      </c>
      <c r="L588">
        <v>0.42307400000000001</v>
      </c>
      <c r="M588" t="s">
        <v>4</v>
      </c>
      <c r="N588">
        <v>174.287871</v>
      </c>
      <c r="O588">
        <v>4.0936E-2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0.23363400000000001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212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1947.668647</v>
      </c>
      <c r="I589">
        <v>0.50486699999999995</v>
      </c>
      <c r="J589" t="s">
        <v>3</v>
      </c>
      <c r="K589">
        <v>1933.4827150000001</v>
      </c>
      <c r="L589">
        <v>0.52543399999999996</v>
      </c>
      <c r="M589" t="s">
        <v>4</v>
      </c>
      <c r="N589">
        <v>199.19027500000001</v>
      </c>
      <c r="O589">
        <v>5.4102999999999998E-2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0.23363400000000001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212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2191.1349319999999</v>
      </c>
      <c r="I590">
        <v>0.60342600000000002</v>
      </c>
      <c r="J590" t="s">
        <v>3</v>
      </c>
      <c r="K590">
        <v>2175.1772019999999</v>
      </c>
      <c r="L590">
        <v>0.62807900000000005</v>
      </c>
      <c r="M590" t="s">
        <v>4</v>
      </c>
      <c r="N590">
        <v>224.08981700000001</v>
      </c>
      <c r="O590">
        <v>6.7030999999999993E-2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0.23363400000000001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212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2434.5977779999998</v>
      </c>
      <c r="I591">
        <v>0.71348599999999995</v>
      </c>
      <c r="J591" t="s">
        <v>3</v>
      </c>
      <c r="K591">
        <v>2416.868618</v>
      </c>
      <c r="L591">
        <v>0.74257399999999996</v>
      </c>
      <c r="M591" t="s">
        <v>4</v>
      </c>
      <c r="N591">
        <v>248.99305000000001</v>
      </c>
      <c r="O591">
        <v>8.0708000000000002E-2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0.23363400000000001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212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2678.0607759999998</v>
      </c>
      <c r="I592">
        <v>0.823129</v>
      </c>
      <c r="J592" t="s">
        <v>3</v>
      </c>
      <c r="K592">
        <v>2658.559917</v>
      </c>
      <c r="L592">
        <v>0.85582000000000003</v>
      </c>
      <c r="M592" t="s">
        <v>4</v>
      </c>
      <c r="N592">
        <v>273.89754199999999</v>
      </c>
      <c r="O592">
        <v>9.6657999999999994E-2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0.23363400000000001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212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2921.5338529999999</v>
      </c>
      <c r="I593">
        <v>0.91744800000000004</v>
      </c>
      <c r="J593" t="s">
        <v>3</v>
      </c>
      <c r="K593">
        <v>2900.2615040000001</v>
      </c>
      <c r="L593">
        <v>0.95542099999999996</v>
      </c>
      <c r="M593" t="s">
        <v>4</v>
      </c>
      <c r="N593">
        <v>298.79901100000001</v>
      </c>
      <c r="O593">
        <v>0.113068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0.23363400000000001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212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3164.999429</v>
      </c>
      <c r="I594">
        <v>1.040794</v>
      </c>
      <c r="J594" t="s">
        <v>3</v>
      </c>
      <c r="K594">
        <v>3141.9550680000002</v>
      </c>
      <c r="L594">
        <v>1.08142</v>
      </c>
      <c r="M594" t="s">
        <v>4</v>
      </c>
      <c r="N594">
        <v>323.69989099999998</v>
      </c>
      <c r="O594">
        <v>0.13234799999999999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0.23363400000000001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212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3408.450073</v>
      </c>
      <c r="I595">
        <v>1.1585209999999999</v>
      </c>
      <c r="J595" t="s">
        <v>3</v>
      </c>
      <c r="K595">
        <v>3383.634419</v>
      </c>
      <c r="L595">
        <v>1.2019709999999999</v>
      </c>
      <c r="M595" t="s">
        <v>4</v>
      </c>
      <c r="N595">
        <v>348.60165799999999</v>
      </c>
      <c r="O595">
        <v>0.153416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0.23363400000000001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212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3651.9093210000001</v>
      </c>
      <c r="I596">
        <v>1.2758929999999999</v>
      </c>
      <c r="J596" t="s">
        <v>3</v>
      </c>
      <c r="K596">
        <v>3625.3221239999998</v>
      </c>
      <c r="L596">
        <v>1.322638</v>
      </c>
      <c r="M596" t="s">
        <v>4</v>
      </c>
      <c r="N596">
        <v>373.50740200000001</v>
      </c>
      <c r="O596">
        <v>0.17417099999999999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0.23363400000000001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212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3895.3694380000002</v>
      </c>
      <c r="I597">
        <v>1.4213849999999999</v>
      </c>
      <c r="J597" t="s">
        <v>3</v>
      </c>
      <c r="K597">
        <v>3867.0111769999999</v>
      </c>
      <c r="L597">
        <v>1.4732350000000001</v>
      </c>
      <c r="M597" t="s">
        <v>4</v>
      </c>
      <c r="N597">
        <v>398.40442300000001</v>
      </c>
      <c r="O597">
        <v>0.19888700000000001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0.23363400000000001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212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4138.8332129999999</v>
      </c>
      <c r="I598">
        <v>1.548654</v>
      </c>
      <c r="J598" t="s">
        <v>3</v>
      </c>
      <c r="K598">
        <v>4108.7040230000002</v>
      </c>
      <c r="L598">
        <v>1.6030679999999999</v>
      </c>
      <c r="M598" t="s">
        <v>4</v>
      </c>
      <c r="N598">
        <v>423.30874</v>
      </c>
      <c r="O598">
        <v>0.22338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0.23363400000000001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212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4382.2988869999999</v>
      </c>
      <c r="I599">
        <v>1.6874169999999999</v>
      </c>
      <c r="J599" t="s">
        <v>3</v>
      </c>
      <c r="K599">
        <v>4350.3987299999999</v>
      </c>
      <c r="L599">
        <v>1.74499</v>
      </c>
      <c r="M599" t="s">
        <v>4</v>
      </c>
      <c r="N599">
        <v>448.21240999999998</v>
      </c>
      <c r="O599">
        <v>0.25045800000000001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0.23363400000000001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212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4625.7740530000001</v>
      </c>
      <c r="I600">
        <v>1.83091</v>
      </c>
      <c r="J600" t="s">
        <v>3</v>
      </c>
      <c r="K600">
        <v>4592.1021870000004</v>
      </c>
      <c r="L600">
        <v>1.8963760000000001</v>
      </c>
      <c r="M600" t="s">
        <v>4</v>
      </c>
      <c r="N600">
        <v>473.11104899999998</v>
      </c>
      <c r="O600">
        <v>0.27821400000000002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0.23363400000000001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212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4869.2469430000001</v>
      </c>
      <c r="I601">
        <v>2.007012</v>
      </c>
      <c r="J601" t="s">
        <v>3</v>
      </c>
      <c r="K601">
        <v>4833.8030079999999</v>
      </c>
      <c r="L601">
        <v>2.0831710000000001</v>
      </c>
      <c r="M601" t="s">
        <v>4</v>
      </c>
      <c r="N601">
        <v>498.01588400000003</v>
      </c>
      <c r="O601">
        <v>0.30587300000000001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0.23363400000000001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213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138.28587200000001</v>
      </c>
      <c r="I602">
        <v>0.133882</v>
      </c>
      <c r="J602" t="s">
        <v>3</v>
      </c>
      <c r="K602">
        <v>133.34451799999999</v>
      </c>
      <c r="L602">
        <v>0.13377700000000001</v>
      </c>
      <c r="M602" t="s">
        <v>4</v>
      </c>
      <c r="N602">
        <v>88.354422</v>
      </c>
      <c r="O602">
        <v>0.12704499999999999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213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276.97265099999998</v>
      </c>
      <c r="I603">
        <v>0.30901699999999999</v>
      </c>
      <c r="J603" t="s">
        <v>3</v>
      </c>
      <c r="K603">
        <v>267.09508699999998</v>
      </c>
      <c r="L603">
        <v>0.31138500000000002</v>
      </c>
      <c r="M603" t="s">
        <v>4</v>
      </c>
      <c r="N603">
        <v>176.758734</v>
      </c>
      <c r="O603">
        <v>0.270949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213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415.93228599999998</v>
      </c>
      <c r="I604">
        <v>0.38819300000000001</v>
      </c>
      <c r="J604" t="s">
        <v>3</v>
      </c>
      <c r="K604">
        <v>401.11816700000003</v>
      </c>
      <c r="L604">
        <v>0.38566499999999998</v>
      </c>
      <c r="M604" t="s">
        <v>4</v>
      </c>
      <c r="N604">
        <v>265.190045</v>
      </c>
      <c r="O604">
        <v>0.35237299999999999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213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555.03637300000003</v>
      </c>
      <c r="I605">
        <v>0.830063</v>
      </c>
      <c r="J605" t="s">
        <v>3</v>
      </c>
      <c r="K605">
        <v>535.28724899999997</v>
      </c>
      <c r="L605">
        <v>0.81354400000000004</v>
      </c>
      <c r="M605" t="s">
        <v>4</v>
      </c>
      <c r="N605">
        <v>353.60585400000002</v>
      </c>
      <c r="O605">
        <v>0.713117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213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694.29465900000002</v>
      </c>
      <c r="I606">
        <v>0.93630400000000003</v>
      </c>
      <c r="J606" t="s">
        <v>3</v>
      </c>
      <c r="K606">
        <v>669.60943199999997</v>
      </c>
      <c r="L606">
        <v>0.90782600000000002</v>
      </c>
      <c r="M606" t="s">
        <v>4</v>
      </c>
      <c r="N606">
        <v>442.07664399999999</v>
      </c>
      <c r="O606">
        <v>0.81553100000000001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213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833.590868</v>
      </c>
      <c r="I607">
        <v>1.090185</v>
      </c>
      <c r="J607" t="s">
        <v>3</v>
      </c>
      <c r="K607">
        <v>803.97175700000003</v>
      </c>
      <c r="L607">
        <v>1.060192</v>
      </c>
      <c r="M607" t="s">
        <v>4</v>
      </c>
      <c r="N607">
        <v>530.45283400000005</v>
      </c>
      <c r="O607">
        <v>0.97794499999999995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0.02</v>
      </c>
      <c r="AM607">
        <v>1.9599999999999999E-2</v>
      </c>
    </row>
    <row r="608" spans="1:39" x14ac:dyDescent="0.25">
      <c r="A608" t="s">
        <v>213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973.01541299999997</v>
      </c>
      <c r="I608">
        <v>1.3602799999999999</v>
      </c>
      <c r="J608" t="s">
        <v>3</v>
      </c>
      <c r="K608">
        <v>938.46276499999999</v>
      </c>
      <c r="L608">
        <v>1.315496</v>
      </c>
      <c r="M608" t="s">
        <v>4</v>
      </c>
      <c r="N608">
        <v>618.89436000000001</v>
      </c>
      <c r="O608">
        <v>1.1999610000000001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0.02</v>
      </c>
      <c r="AM608">
        <v>1.9599999999999999E-2</v>
      </c>
    </row>
    <row r="609" spans="1:39" x14ac:dyDescent="0.25">
      <c r="A609" t="s">
        <v>213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1112.457461</v>
      </c>
      <c r="I609">
        <v>1.526537</v>
      </c>
      <c r="J609" t="s">
        <v>3</v>
      </c>
      <c r="K609">
        <v>1072.9676810000001</v>
      </c>
      <c r="L609">
        <v>1.4890380000000001</v>
      </c>
      <c r="M609" t="s">
        <v>4</v>
      </c>
      <c r="N609">
        <v>707.23666000000003</v>
      </c>
      <c r="O609">
        <v>1.2960560000000001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0.02</v>
      </c>
      <c r="AM609">
        <v>1.9599999999999999E-2</v>
      </c>
    </row>
    <row r="610" spans="1:39" x14ac:dyDescent="0.25">
      <c r="A610" t="s">
        <v>213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1251.9992090000001</v>
      </c>
      <c r="I610">
        <v>1.6546179999999999</v>
      </c>
      <c r="J610" t="s">
        <v>3</v>
      </c>
      <c r="K610">
        <v>1207.5713310000001</v>
      </c>
      <c r="L610">
        <v>1.620536</v>
      </c>
      <c r="M610" t="s">
        <v>4</v>
      </c>
      <c r="N610">
        <v>795.59119499999997</v>
      </c>
      <c r="O610">
        <v>1.4470959999999999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0.04</v>
      </c>
      <c r="AM610">
        <v>3.8399999999999997E-2</v>
      </c>
    </row>
    <row r="611" spans="1:39" x14ac:dyDescent="0.25">
      <c r="A611" t="s">
        <v>213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1391.634734</v>
      </c>
      <c r="I611">
        <v>2.042138</v>
      </c>
      <c r="J611" t="s">
        <v>3</v>
      </c>
      <c r="K611">
        <v>1342.2732570000001</v>
      </c>
      <c r="L611">
        <v>1.9950559999999999</v>
      </c>
      <c r="M611" t="s">
        <v>4</v>
      </c>
      <c r="N611">
        <v>883.93796899999995</v>
      </c>
      <c r="O611">
        <v>1.658933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0.04</v>
      </c>
      <c r="AM611">
        <v>3.8399999999999997E-2</v>
      </c>
    </row>
    <row r="612" spans="1:39" x14ac:dyDescent="0.25">
      <c r="A612" t="s">
        <v>213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1531.4299659999999</v>
      </c>
      <c r="I612">
        <v>2.3383349999999998</v>
      </c>
      <c r="J612" t="s">
        <v>3</v>
      </c>
      <c r="K612">
        <v>1477.134268</v>
      </c>
      <c r="L612">
        <v>2.288084</v>
      </c>
      <c r="M612" t="s">
        <v>4</v>
      </c>
      <c r="N612">
        <v>972.35423800000001</v>
      </c>
      <c r="O612">
        <v>1.8890290000000001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0.06</v>
      </c>
      <c r="AM612">
        <v>5.6399999999999999E-2</v>
      </c>
    </row>
    <row r="613" spans="1:39" x14ac:dyDescent="0.25">
      <c r="A613" t="s">
        <v>213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1671.274756</v>
      </c>
      <c r="I613">
        <v>2.8235260000000002</v>
      </c>
      <c r="J613" t="s">
        <v>3</v>
      </c>
      <c r="K613">
        <v>1612.0402779999999</v>
      </c>
      <c r="L613">
        <v>2.7642679999999999</v>
      </c>
      <c r="M613" t="s">
        <v>4</v>
      </c>
      <c r="N613">
        <v>1060.7234960000001</v>
      </c>
      <c r="O613">
        <v>2.3026689999999999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0.06</v>
      </c>
      <c r="AM613">
        <v>5.6399999999999999E-2</v>
      </c>
    </row>
    <row r="614" spans="1:39" x14ac:dyDescent="0.25">
      <c r="A614" t="s">
        <v>213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1811.1877050000001</v>
      </c>
      <c r="I614">
        <v>3.050999</v>
      </c>
      <c r="J614" t="s">
        <v>3</v>
      </c>
      <c r="K614">
        <v>1747.019004</v>
      </c>
      <c r="L614">
        <v>2.9760610000000001</v>
      </c>
      <c r="M614" t="s">
        <v>4</v>
      </c>
      <c r="N614">
        <v>1149.0825070000001</v>
      </c>
      <c r="O614">
        <v>2.5199229999999999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0.06</v>
      </c>
      <c r="AM614">
        <v>5.6399999999999999E-2</v>
      </c>
    </row>
    <row r="615" spans="1:39" x14ac:dyDescent="0.25">
      <c r="A615" t="s">
        <v>213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1951.3137670000001</v>
      </c>
      <c r="I615">
        <v>3.1739039999999998</v>
      </c>
      <c r="J615" t="s">
        <v>3</v>
      </c>
      <c r="K615">
        <v>1882.2160670000001</v>
      </c>
      <c r="L615">
        <v>3.1062889999999999</v>
      </c>
      <c r="M615" t="s">
        <v>4</v>
      </c>
      <c r="N615">
        <v>1237.536423</v>
      </c>
      <c r="O615">
        <v>2.4945719999999998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0.06</v>
      </c>
      <c r="AM615">
        <v>5.6399999999999999E-2</v>
      </c>
    </row>
    <row r="616" spans="1:39" x14ac:dyDescent="0.25">
      <c r="A616" t="s">
        <v>213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2091.4374069999999</v>
      </c>
      <c r="I616">
        <v>4.0077389999999999</v>
      </c>
      <c r="J616" t="s">
        <v>3</v>
      </c>
      <c r="K616">
        <v>2017.4054659999999</v>
      </c>
      <c r="L616">
        <v>3.9217719999999998</v>
      </c>
      <c r="M616" t="s">
        <v>4</v>
      </c>
      <c r="N616">
        <v>1325.915823</v>
      </c>
      <c r="O616">
        <v>3.2108289999999999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0.06</v>
      </c>
      <c r="AM616">
        <v>5.6399999999999999E-2</v>
      </c>
    </row>
    <row r="617" spans="1:39" x14ac:dyDescent="0.25">
      <c r="A617" t="s">
        <v>213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2231.5332709999998</v>
      </c>
      <c r="I617">
        <v>4.264068</v>
      </c>
      <c r="J617" t="s">
        <v>3</v>
      </c>
      <c r="K617">
        <v>2152.5699220000001</v>
      </c>
      <c r="L617">
        <v>4.1707409999999996</v>
      </c>
      <c r="M617" t="s">
        <v>4</v>
      </c>
      <c r="N617">
        <v>1414.1940039999999</v>
      </c>
      <c r="O617">
        <v>3.32321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0.06</v>
      </c>
      <c r="AM617">
        <v>5.6399999999999999E-2</v>
      </c>
    </row>
    <row r="618" spans="1:39" x14ac:dyDescent="0.25">
      <c r="A618" t="s">
        <v>213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2371.824912</v>
      </c>
      <c r="I618">
        <v>4.9281649999999999</v>
      </c>
      <c r="J618" t="s">
        <v>3</v>
      </c>
      <c r="K618">
        <v>2287.9323239999999</v>
      </c>
      <c r="L618">
        <v>4.8311320000000002</v>
      </c>
      <c r="M618" t="s">
        <v>4</v>
      </c>
      <c r="N618">
        <v>1502.565713</v>
      </c>
      <c r="O618">
        <v>3.8811969999999998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0.06</v>
      </c>
      <c r="AM618">
        <v>5.6399999999999999E-2</v>
      </c>
    </row>
    <row r="619" spans="1:39" x14ac:dyDescent="0.25">
      <c r="A619" t="s">
        <v>213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2512.1776460000001</v>
      </c>
      <c r="I619">
        <v>5.5660930000000004</v>
      </c>
      <c r="J619" t="s">
        <v>3</v>
      </c>
      <c r="K619">
        <v>2423.353838</v>
      </c>
      <c r="L619">
        <v>5.4368629999999998</v>
      </c>
      <c r="M619" t="s">
        <v>4</v>
      </c>
      <c r="N619">
        <v>1590.9490940000001</v>
      </c>
      <c r="O619">
        <v>4.4407940000000004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0.06</v>
      </c>
      <c r="AM619">
        <v>5.6399999999999999E-2</v>
      </c>
    </row>
    <row r="620" spans="1:39" x14ac:dyDescent="0.25">
      <c r="A620" t="s">
        <v>213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2652.513931</v>
      </c>
      <c r="I620">
        <v>6.0891520000000003</v>
      </c>
      <c r="J620" t="s">
        <v>3</v>
      </c>
      <c r="K620">
        <v>2558.7549610000001</v>
      </c>
      <c r="L620">
        <v>5.9467080000000001</v>
      </c>
      <c r="M620" t="s">
        <v>4</v>
      </c>
      <c r="N620">
        <v>1679.237363</v>
      </c>
      <c r="O620">
        <v>4.8136340000000004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0.06</v>
      </c>
      <c r="AM620">
        <v>5.6399999999999999E-2</v>
      </c>
    </row>
    <row r="621" spans="1:39" x14ac:dyDescent="0.25">
      <c r="A621" t="s">
        <v>213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2792.860459</v>
      </c>
      <c r="I621">
        <v>6.7804250000000001</v>
      </c>
      <c r="J621" t="s">
        <v>3</v>
      </c>
      <c r="K621">
        <v>2694.1680369999999</v>
      </c>
      <c r="L621">
        <v>6.6232769999999999</v>
      </c>
      <c r="M621" t="s">
        <v>4</v>
      </c>
      <c r="N621">
        <v>1767.4533080000001</v>
      </c>
      <c r="O621">
        <v>5.3869769999999999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0.06</v>
      </c>
      <c r="AM621">
        <v>5.6399999999999999E-2</v>
      </c>
    </row>
    <row r="622" spans="1:39" x14ac:dyDescent="0.25">
      <c r="A622" t="s">
        <v>214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68.853403999999998</v>
      </c>
      <c r="I622">
        <v>1.0839E-2</v>
      </c>
      <c r="J622" t="s">
        <v>3</v>
      </c>
      <c r="K622">
        <v>67.069068999999999</v>
      </c>
      <c r="L622">
        <v>1.0781000000000001E-2</v>
      </c>
      <c r="M622" t="s">
        <v>4</v>
      </c>
      <c r="N622">
        <v>22.034855</v>
      </c>
      <c r="O622">
        <v>2.3000000000000001E-4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214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138.02384699999999</v>
      </c>
      <c r="I623">
        <v>2.4065E-2</v>
      </c>
      <c r="J623" t="s">
        <v>3</v>
      </c>
      <c r="K623">
        <v>134.46617499999999</v>
      </c>
      <c r="L623">
        <v>2.3757E-2</v>
      </c>
      <c r="M623" t="s">
        <v>4</v>
      </c>
      <c r="N623">
        <v>44.061687999999997</v>
      </c>
      <c r="O623">
        <v>7.2800000000000002E-4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214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207.443085</v>
      </c>
      <c r="I624">
        <v>3.4930999999999997E-2</v>
      </c>
      <c r="J624" t="s">
        <v>3</v>
      </c>
      <c r="K624">
        <v>202.11279400000001</v>
      </c>
      <c r="L624">
        <v>3.406E-2</v>
      </c>
      <c r="M624" t="s">
        <v>4</v>
      </c>
      <c r="N624">
        <v>66.090722</v>
      </c>
      <c r="O624">
        <v>1.4009999999999999E-3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214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277.00748199999998</v>
      </c>
      <c r="I625">
        <v>5.7384999999999999E-2</v>
      </c>
      <c r="J625" t="s">
        <v>3</v>
      </c>
      <c r="K625">
        <v>269.903347</v>
      </c>
      <c r="L625">
        <v>5.6140000000000002E-2</v>
      </c>
      <c r="M625" t="s">
        <v>4</v>
      </c>
      <c r="N625">
        <v>88.121243000000007</v>
      </c>
      <c r="O625">
        <v>2.4680000000000001E-3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214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346.68158399999999</v>
      </c>
      <c r="I626">
        <v>7.8630000000000005E-2</v>
      </c>
      <c r="J626" t="s">
        <v>3</v>
      </c>
      <c r="K626">
        <v>337.80481400000002</v>
      </c>
      <c r="L626">
        <v>7.6846999999999999E-2</v>
      </c>
      <c r="M626" t="s">
        <v>4</v>
      </c>
      <c r="N626">
        <v>110.14885200000001</v>
      </c>
      <c r="O626">
        <v>3.96E-3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214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416.46830299999999</v>
      </c>
      <c r="I627">
        <v>9.4026999999999999E-2</v>
      </c>
      <c r="J627" t="s">
        <v>3</v>
      </c>
      <c r="K627">
        <v>405.81929100000002</v>
      </c>
      <c r="L627">
        <v>9.1234999999999997E-2</v>
      </c>
      <c r="M627" t="s">
        <v>4</v>
      </c>
      <c r="N627">
        <v>132.17816999999999</v>
      </c>
      <c r="O627">
        <v>5.3239999999999997E-3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214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486.33911699999999</v>
      </c>
      <c r="I628">
        <v>0.12812000000000001</v>
      </c>
      <c r="J628" t="s">
        <v>3</v>
      </c>
      <c r="K628">
        <v>473.91828199999998</v>
      </c>
      <c r="L628">
        <v>0.12418800000000001</v>
      </c>
      <c r="M628" t="s">
        <v>4</v>
      </c>
      <c r="N628">
        <v>154.20677599999999</v>
      </c>
      <c r="O628">
        <v>6.6119999999999998E-3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214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556.35085200000003</v>
      </c>
      <c r="I629">
        <v>0.150562</v>
      </c>
      <c r="J629" t="s">
        <v>3</v>
      </c>
      <c r="K629">
        <v>542.15813200000002</v>
      </c>
      <c r="L629">
        <v>0.145394</v>
      </c>
      <c r="M629" t="s">
        <v>4</v>
      </c>
      <c r="N629">
        <v>176.239936</v>
      </c>
      <c r="O629">
        <v>8.404E-3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0.02</v>
      </c>
      <c r="AM629">
        <v>1.9599999999999999E-2</v>
      </c>
    </row>
    <row r="630" spans="1:39" x14ac:dyDescent="0.25">
      <c r="A630" t="s">
        <v>214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626.43645500000002</v>
      </c>
      <c r="I630">
        <v>0.18479300000000001</v>
      </c>
      <c r="J630" t="s">
        <v>3</v>
      </c>
      <c r="K630">
        <v>610.47163899999998</v>
      </c>
      <c r="L630">
        <v>0.17712600000000001</v>
      </c>
      <c r="M630" t="s">
        <v>4</v>
      </c>
      <c r="N630">
        <v>198.27102500000001</v>
      </c>
      <c r="O630">
        <v>1.0671E-2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0.04</v>
      </c>
      <c r="AM630">
        <v>3.8399999999999997E-2</v>
      </c>
    </row>
    <row r="631" spans="1:39" x14ac:dyDescent="0.25">
      <c r="A631" t="s">
        <v>214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696.60382000000004</v>
      </c>
      <c r="I631">
        <v>0.192693</v>
      </c>
      <c r="J631" t="s">
        <v>3</v>
      </c>
      <c r="K631">
        <v>678.86747400000002</v>
      </c>
      <c r="L631">
        <v>0.183838</v>
      </c>
      <c r="M631" t="s">
        <v>4</v>
      </c>
      <c r="N631">
        <v>220.30178599999999</v>
      </c>
      <c r="O631">
        <v>1.3217E-2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0.06</v>
      </c>
      <c r="AM631">
        <v>5.6399999999999999E-2</v>
      </c>
    </row>
    <row r="632" spans="1:39" x14ac:dyDescent="0.25">
      <c r="A632" t="s">
        <v>214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766.87723500000004</v>
      </c>
      <c r="I632">
        <v>0.22342899999999999</v>
      </c>
      <c r="J632" t="s">
        <v>3</v>
      </c>
      <c r="K632">
        <v>747.36889499999995</v>
      </c>
      <c r="L632">
        <v>0.212477</v>
      </c>
      <c r="M632" t="s">
        <v>4</v>
      </c>
      <c r="N632">
        <v>242.33491599999999</v>
      </c>
      <c r="O632">
        <v>1.5499000000000001E-2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0.06</v>
      </c>
      <c r="AM632">
        <v>5.6399999999999999E-2</v>
      </c>
    </row>
    <row r="633" spans="1:39" x14ac:dyDescent="0.25">
      <c r="A633" t="s">
        <v>214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837.24246300000004</v>
      </c>
      <c r="I633">
        <v>0.266401</v>
      </c>
      <c r="J633" t="s">
        <v>3</v>
      </c>
      <c r="K633">
        <v>815.96242600000005</v>
      </c>
      <c r="L633">
        <v>0.25389</v>
      </c>
      <c r="M633" t="s">
        <v>4</v>
      </c>
      <c r="N633">
        <v>264.36817500000001</v>
      </c>
      <c r="O633">
        <v>1.7684999999999999E-2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0.06</v>
      </c>
      <c r="AM633">
        <v>5.6399999999999999E-2</v>
      </c>
    </row>
    <row r="634" spans="1:39" x14ac:dyDescent="0.25">
      <c r="A634" t="s">
        <v>214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907.70362799999998</v>
      </c>
      <c r="I634">
        <v>0.30312699999999998</v>
      </c>
      <c r="J634" t="s">
        <v>3</v>
      </c>
      <c r="K634">
        <v>884.65158599999995</v>
      </c>
      <c r="L634">
        <v>0.288051</v>
      </c>
      <c r="M634" t="s">
        <v>4</v>
      </c>
      <c r="N634">
        <v>286.401295</v>
      </c>
      <c r="O634">
        <v>2.0056000000000001E-2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0.06</v>
      </c>
      <c r="AM634">
        <v>5.6399999999999999E-2</v>
      </c>
    </row>
    <row r="635" spans="1:39" x14ac:dyDescent="0.25">
      <c r="A635" t="s">
        <v>214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978.23191999999995</v>
      </c>
      <c r="I635">
        <v>0.370058</v>
      </c>
      <c r="J635" t="s">
        <v>3</v>
      </c>
      <c r="K635">
        <v>953.40783099999999</v>
      </c>
      <c r="L635">
        <v>0.35241800000000001</v>
      </c>
      <c r="M635" t="s">
        <v>4</v>
      </c>
      <c r="N635">
        <v>308.43294800000001</v>
      </c>
      <c r="O635">
        <v>2.3494000000000001E-2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0.08</v>
      </c>
      <c r="AM635">
        <v>7.3599999999999999E-2</v>
      </c>
    </row>
    <row r="636" spans="1:39" x14ac:dyDescent="0.25">
      <c r="A636" t="s">
        <v>214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1048.866653</v>
      </c>
      <c r="I636">
        <v>0.41484900000000002</v>
      </c>
      <c r="J636" t="s">
        <v>3</v>
      </c>
      <c r="K636">
        <v>1022.270746</v>
      </c>
      <c r="L636">
        <v>0.39463500000000001</v>
      </c>
      <c r="M636" t="s">
        <v>4</v>
      </c>
      <c r="N636">
        <v>330.46351700000002</v>
      </c>
      <c r="O636">
        <v>2.5731E-2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0.08</v>
      </c>
      <c r="AM636">
        <v>7.3599999999999999E-2</v>
      </c>
    </row>
    <row r="637" spans="1:39" x14ac:dyDescent="0.25">
      <c r="A637" t="s">
        <v>214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1119.5975780000001</v>
      </c>
      <c r="I637">
        <v>0.429786</v>
      </c>
      <c r="J637" t="s">
        <v>3</v>
      </c>
      <c r="K637">
        <v>1091.2294429999999</v>
      </c>
      <c r="L637">
        <v>0.406138</v>
      </c>
      <c r="M637" t="s">
        <v>4</v>
      </c>
      <c r="N637">
        <v>352.49645800000002</v>
      </c>
      <c r="O637">
        <v>2.8951999999999999E-2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0.08</v>
      </c>
      <c r="AM637">
        <v>7.3599999999999999E-2</v>
      </c>
    </row>
    <row r="638" spans="1:39" x14ac:dyDescent="0.25">
      <c r="A638" t="s">
        <v>214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1190.389324</v>
      </c>
      <c r="I638">
        <v>0.46993400000000002</v>
      </c>
      <c r="J638" t="s">
        <v>3</v>
      </c>
      <c r="K638">
        <v>1160.249292</v>
      </c>
      <c r="L638">
        <v>0.44311299999999998</v>
      </c>
      <c r="M638" t="s">
        <v>4</v>
      </c>
      <c r="N638">
        <v>374.53075100000001</v>
      </c>
      <c r="O638">
        <v>3.2244000000000002E-2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0.1</v>
      </c>
      <c r="AM638">
        <v>0.09</v>
      </c>
    </row>
    <row r="639" spans="1:39" x14ac:dyDescent="0.25">
      <c r="A639" t="s">
        <v>214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1261.260393</v>
      </c>
      <c r="I639">
        <v>0.53764199999999995</v>
      </c>
      <c r="J639" t="s">
        <v>3</v>
      </c>
      <c r="K639">
        <v>1229.3479609999999</v>
      </c>
      <c r="L639">
        <v>0.506193</v>
      </c>
      <c r="M639" t="s">
        <v>4</v>
      </c>
      <c r="N639">
        <v>396.56229400000001</v>
      </c>
      <c r="O639">
        <v>3.6311999999999997E-2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0.1</v>
      </c>
      <c r="AM639">
        <v>0.09</v>
      </c>
    </row>
    <row r="640" spans="1:39" x14ac:dyDescent="0.25">
      <c r="A640" t="s">
        <v>214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1332.197402</v>
      </c>
      <c r="I640">
        <v>0.54980399999999996</v>
      </c>
      <c r="J640" t="s">
        <v>3</v>
      </c>
      <c r="K640">
        <v>1298.512346</v>
      </c>
      <c r="L640">
        <v>0.515741</v>
      </c>
      <c r="M640" t="s">
        <v>4</v>
      </c>
      <c r="N640">
        <v>418.59502400000002</v>
      </c>
      <c r="O640">
        <v>3.9086000000000003E-2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0.1</v>
      </c>
      <c r="AM640">
        <v>0.09</v>
      </c>
    </row>
    <row r="641" spans="1:39" x14ac:dyDescent="0.25">
      <c r="A641" t="s">
        <v>214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1403.231372</v>
      </c>
      <c r="I641">
        <v>0.59787999999999997</v>
      </c>
      <c r="J641" t="s">
        <v>3</v>
      </c>
      <c r="K641">
        <v>1367.7739919999999</v>
      </c>
      <c r="L641">
        <v>0.56086999999999998</v>
      </c>
      <c r="M641" t="s">
        <v>4</v>
      </c>
      <c r="N641">
        <v>440.62920600000001</v>
      </c>
      <c r="O641">
        <v>4.2722000000000003E-2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0.1</v>
      </c>
      <c r="AM641">
        <v>0.09</v>
      </c>
    </row>
    <row r="642" spans="1:39" x14ac:dyDescent="0.25">
      <c r="A642" t="s">
        <v>215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107.14380300000001</v>
      </c>
      <c r="I642">
        <v>0.377859</v>
      </c>
      <c r="J642" t="s">
        <v>3</v>
      </c>
      <c r="K642">
        <v>106.25750600000001</v>
      </c>
      <c r="L642">
        <v>0.38107200000000002</v>
      </c>
      <c r="M642" t="s">
        <v>4</v>
      </c>
      <c r="N642">
        <v>45.277382000000003</v>
      </c>
      <c r="O642">
        <v>1.2063000000000001E-2</v>
      </c>
      <c r="P642" t="s">
        <v>5</v>
      </c>
      <c r="Q642">
        <v>0.92135999999999996</v>
      </c>
      <c r="R642">
        <v>5.3000000000000001E-5</v>
      </c>
      <c r="S642" t="s">
        <v>6</v>
      </c>
      <c r="T642">
        <v>54.189742000000003</v>
      </c>
      <c r="U642">
        <v>1.1920999999999999E-2</v>
      </c>
      <c r="V642" t="s">
        <v>7</v>
      </c>
      <c r="W642">
        <v>0.230103</v>
      </c>
      <c r="X642">
        <v>1.013E-3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8.1201999999999996E-2</v>
      </c>
      <c r="AG642">
        <v>9.1000000000000003E-5</v>
      </c>
      <c r="AH642" t="s">
        <v>11</v>
      </c>
      <c r="AI642">
        <v>0.91350500000000001</v>
      </c>
      <c r="AJ642">
        <v>1.6100000000000001E-4</v>
      </c>
      <c r="AK642" t="s">
        <v>12</v>
      </c>
      <c r="AL642">
        <v>0.1</v>
      </c>
      <c r="AM642">
        <v>0.13</v>
      </c>
    </row>
    <row r="643" spans="1:39" x14ac:dyDescent="0.25">
      <c r="A643" t="s">
        <v>215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214.25185099999999</v>
      </c>
      <c r="I643">
        <v>0.76651899999999995</v>
      </c>
      <c r="J643" t="s">
        <v>3</v>
      </c>
      <c r="K643">
        <v>212.477867</v>
      </c>
      <c r="L643">
        <v>0.76961000000000002</v>
      </c>
      <c r="M643" t="s">
        <v>4</v>
      </c>
      <c r="N643">
        <v>90.425991999999994</v>
      </c>
      <c r="O643">
        <v>3.4779999999999998E-2</v>
      </c>
      <c r="P643" t="s">
        <v>5</v>
      </c>
      <c r="Q643">
        <v>1.836938</v>
      </c>
      <c r="R643">
        <v>8.0000000000000007E-5</v>
      </c>
      <c r="S643" t="s">
        <v>6</v>
      </c>
      <c r="T643">
        <v>108.730366</v>
      </c>
      <c r="U643">
        <v>3.9236E-2</v>
      </c>
      <c r="V643" t="s">
        <v>7</v>
      </c>
      <c r="W643">
        <v>0.41371000000000002</v>
      </c>
      <c r="X643">
        <v>9.8499999999999998E-4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7.4622999999999995E-2</v>
      </c>
      <c r="AG643">
        <v>1.4999999999999999E-4</v>
      </c>
      <c r="AH643" t="s">
        <v>11</v>
      </c>
      <c r="AI643">
        <v>0.92151400000000006</v>
      </c>
      <c r="AJ643">
        <v>1.26E-4</v>
      </c>
      <c r="AK643" t="s">
        <v>12</v>
      </c>
      <c r="AL643">
        <v>0.44</v>
      </c>
      <c r="AM643">
        <v>0.40639999999999998</v>
      </c>
    </row>
    <row r="644" spans="1:39" x14ac:dyDescent="0.25">
      <c r="A644" t="s">
        <v>215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321.60982200000001</v>
      </c>
      <c r="I644">
        <v>0.99670599999999998</v>
      </c>
      <c r="J644" t="s">
        <v>3</v>
      </c>
      <c r="K644">
        <v>318.94760300000002</v>
      </c>
      <c r="L644">
        <v>0.992479</v>
      </c>
      <c r="M644" t="s">
        <v>4</v>
      </c>
      <c r="N644">
        <v>135.569086</v>
      </c>
      <c r="O644">
        <v>6.2714000000000006E-2</v>
      </c>
      <c r="P644" t="s">
        <v>5</v>
      </c>
      <c r="Q644">
        <v>2.7519149999999999</v>
      </c>
      <c r="R644">
        <v>9.1000000000000003E-5</v>
      </c>
      <c r="S644" t="s">
        <v>6</v>
      </c>
      <c r="T644">
        <v>163.55259000000001</v>
      </c>
      <c r="U644">
        <v>5.3449000000000003E-2</v>
      </c>
      <c r="V644" t="s">
        <v>7</v>
      </c>
      <c r="W644">
        <v>0.597997</v>
      </c>
      <c r="X644">
        <v>9.4300000000000004E-4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7.2882000000000002E-2</v>
      </c>
      <c r="AG644">
        <v>1.5200000000000001E-4</v>
      </c>
      <c r="AH644" t="s">
        <v>11</v>
      </c>
      <c r="AI644">
        <v>0.926292</v>
      </c>
      <c r="AJ644">
        <v>7.7000000000000001E-5</v>
      </c>
      <c r="AK644" t="s">
        <v>12</v>
      </c>
      <c r="AL644">
        <v>1.24</v>
      </c>
      <c r="AM644">
        <v>0.98240000000000005</v>
      </c>
    </row>
    <row r="645" spans="1:39" x14ac:dyDescent="0.25">
      <c r="A645" t="s">
        <v>215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429.01026999999999</v>
      </c>
      <c r="I645">
        <v>1.246238</v>
      </c>
      <c r="J645" t="s">
        <v>3</v>
      </c>
      <c r="K645">
        <v>425.461119</v>
      </c>
      <c r="L645">
        <v>1.2378210000000001</v>
      </c>
      <c r="M645" t="s">
        <v>4</v>
      </c>
      <c r="N645">
        <v>180.702315</v>
      </c>
      <c r="O645">
        <v>0.105114</v>
      </c>
      <c r="P645" t="s">
        <v>5</v>
      </c>
      <c r="Q645">
        <v>3.6660180000000002</v>
      </c>
      <c r="R645">
        <v>1.1400000000000001E-4</v>
      </c>
      <c r="S645" t="s">
        <v>6</v>
      </c>
      <c r="T645">
        <v>218.54931199999999</v>
      </c>
      <c r="U645">
        <v>5.7762000000000001E-2</v>
      </c>
      <c r="V645" t="s">
        <v>7</v>
      </c>
      <c r="W645">
        <v>0.78077300000000005</v>
      </c>
      <c r="X645">
        <v>9.4499999999999998E-4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7.2067000000000006E-2</v>
      </c>
      <c r="AG645">
        <v>1.56E-4</v>
      </c>
      <c r="AH645" t="s">
        <v>11</v>
      </c>
      <c r="AI645">
        <v>0.92813500000000004</v>
      </c>
      <c r="AJ645">
        <v>5.3999999999999998E-5</v>
      </c>
      <c r="AK645" t="s">
        <v>12</v>
      </c>
      <c r="AL645">
        <v>2.38</v>
      </c>
      <c r="AM645">
        <v>1.9556</v>
      </c>
    </row>
    <row r="646" spans="1:39" x14ac:dyDescent="0.25">
      <c r="A646" t="s">
        <v>215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536.62388099999998</v>
      </c>
      <c r="I646">
        <v>1.6198889999999999</v>
      </c>
      <c r="J646" t="s">
        <v>3</v>
      </c>
      <c r="K646">
        <v>532.18638499999997</v>
      </c>
      <c r="L646">
        <v>1.606352</v>
      </c>
      <c r="M646" t="s">
        <v>4</v>
      </c>
      <c r="N646">
        <v>225.85696200000001</v>
      </c>
      <c r="O646">
        <v>0.171458</v>
      </c>
      <c r="P646" t="s">
        <v>5</v>
      </c>
      <c r="Q646">
        <v>4.5816759999999999</v>
      </c>
      <c r="R646">
        <v>1.5200000000000001E-4</v>
      </c>
      <c r="S646" t="s">
        <v>6</v>
      </c>
      <c r="T646">
        <v>273.696031</v>
      </c>
      <c r="U646">
        <v>7.5473999999999999E-2</v>
      </c>
      <c r="V646" t="s">
        <v>7</v>
      </c>
      <c r="W646">
        <v>0.96440800000000004</v>
      </c>
      <c r="X646">
        <v>9.01E-4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6.9597999999999993E-2</v>
      </c>
      <c r="AG646">
        <v>1.8100000000000001E-4</v>
      </c>
      <c r="AH646" t="s">
        <v>11</v>
      </c>
      <c r="AI646">
        <v>0.92922300000000002</v>
      </c>
      <c r="AJ646">
        <v>6.7000000000000002E-5</v>
      </c>
      <c r="AK646" t="s">
        <v>12</v>
      </c>
      <c r="AL646">
        <v>3.96</v>
      </c>
      <c r="AM646">
        <v>3.6783999999999999</v>
      </c>
    </row>
    <row r="647" spans="1:39" x14ac:dyDescent="0.25">
      <c r="A647" t="s">
        <v>215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644.34188200000006</v>
      </c>
      <c r="I647">
        <v>1.987679</v>
      </c>
      <c r="J647" t="s">
        <v>3</v>
      </c>
      <c r="K647">
        <v>639.01531699999998</v>
      </c>
      <c r="L647">
        <v>1.9748680000000001</v>
      </c>
      <c r="M647" t="s">
        <v>4</v>
      </c>
      <c r="N647">
        <v>270.99258200000003</v>
      </c>
      <c r="O647">
        <v>0.221274</v>
      </c>
      <c r="P647" t="s">
        <v>5</v>
      </c>
      <c r="Q647">
        <v>5.4975560000000003</v>
      </c>
      <c r="R647">
        <v>1.83E-4</v>
      </c>
      <c r="S647" t="s">
        <v>6</v>
      </c>
      <c r="T647">
        <v>328.95578999999998</v>
      </c>
      <c r="U647">
        <v>0.114638</v>
      </c>
      <c r="V647" t="s">
        <v>7</v>
      </c>
      <c r="W647">
        <v>1.1474390000000001</v>
      </c>
      <c r="X647">
        <v>9.1399999999999999E-4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6.9315000000000002E-2</v>
      </c>
      <c r="AG647">
        <v>1.8200000000000001E-4</v>
      </c>
      <c r="AH647" t="s">
        <v>11</v>
      </c>
      <c r="AI647">
        <v>0.92954999999999999</v>
      </c>
      <c r="AJ647">
        <v>6.7000000000000002E-5</v>
      </c>
      <c r="AK647" t="s">
        <v>12</v>
      </c>
      <c r="AL647">
        <v>6.48</v>
      </c>
      <c r="AM647">
        <v>5.1295999999999999</v>
      </c>
    </row>
    <row r="648" spans="1:39" x14ac:dyDescent="0.25">
      <c r="A648" t="s">
        <v>215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752.21640300000001</v>
      </c>
      <c r="I648">
        <v>2.4163169999999998</v>
      </c>
      <c r="J648" t="s">
        <v>3</v>
      </c>
      <c r="K648">
        <v>746.00357699999995</v>
      </c>
      <c r="L648">
        <v>2.4021050000000002</v>
      </c>
      <c r="M648" t="s">
        <v>4</v>
      </c>
      <c r="N648">
        <v>316.128446</v>
      </c>
      <c r="O648">
        <v>0.28908800000000001</v>
      </c>
      <c r="P648" t="s">
        <v>5</v>
      </c>
      <c r="Q648">
        <v>6.4128559999999997</v>
      </c>
      <c r="R648">
        <v>2.5799999999999998E-4</v>
      </c>
      <c r="S648" t="s">
        <v>6</v>
      </c>
      <c r="T648">
        <v>384.33927399999999</v>
      </c>
      <c r="U648">
        <v>0.13200600000000001</v>
      </c>
      <c r="V648" t="s">
        <v>7</v>
      </c>
      <c r="W648">
        <v>1.330722</v>
      </c>
      <c r="X648">
        <v>8.7100000000000003E-4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6.7967E-2</v>
      </c>
      <c r="AG648">
        <v>1.7799999999999999E-4</v>
      </c>
      <c r="AH648" t="s">
        <v>11</v>
      </c>
      <c r="AI648">
        <v>0.93047100000000005</v>
      </c>
      <c r="AJ648">
        <v>4.8000000000000001E-5</v>
      </c>
      <c r="AK648" t="s">
        <v>12</v>
      </c>
      <c r="AL648">
        <v>9.08</v>
      </c>
      <c r="AM648">
        <v>10.833600000000001</v>
      </c>
    </row>
    <row r="649" spans="1:39" x14ac:dyDescent="0.25">
      <c r="A649" t="s">
        <v>215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860.10532799999999</v>
      </c>
      <c r="I649">
        <v>2.825942</v>
      </c>
      <c r="J649" t="s">
        <v>3</v>
      </c>
      <c r="K649">
        <v>853.005447</v>
      </c>
      <c r="L649">
        <v>2.813196</v>
      </c>
      <c r="M649" t="s">
        <v>4</v>
      </c>
      <c r="N649">
        <v>361.26332500000001</v>
      </c>
      <c r="O649">
        <v>0.38173899999999999</v>
      </c>
      <c r="P649" t="s">
        <v>5</v>
      </c>
      <c r="Q649">
        <v>7.3273400000000004</v>
      </c>
      <c r="R649">
        <v>3.21E-4</v>
      </c>
      <c r="S649" t="s">
        <v>6</v>
      </c>
      <c r="T649">
        <v>439.859601</v>
      </c>
      <c r="U649">
        <v>0.153086</v>
      </c>
      <c r="V649" t="s">
        <v>7</v>
      </c>
      <c r="W649">
        <v>1.5137989999999999</v>
      </c>
      <c r="X649">
        <v>8.7900000000000001E-4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6.5728999999999996E-2</v>
      </c>
      <c r="AG649">
        <v>1.6000000000000001E-4</v>
      </c>
      <c r="AH649" t="s">
        <v>11</v>
      </c>
      <c r="AI649">
        <v>0.93226799999999999</v>
      </c>
      <c r="AJ649">
        <v>9.3999999999999994E-5</v>
      </c>
      <c r="AK649" t="s">
        <v>12</v>
      </c>
      <c r="AL649">
        <v>12.38</v>
      </c>
      <c r="AM649">
        <v>16.515599999999999</v>
      </c>
    </row>
    <row r="650" spans="1:39" x14ac:dyDescent="0.25">
      <c r="A650" t="s">
        <v>215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968.25975100000005</v>
      </c>
      <c r="I650">
        <v>3.307518</v>
      </c>
      <c r="J650" t="s">
        <v>3</v>
      </c>
      <c r="K650">
        <v>960.26988800000004</v>
      </c>
      <c r="L650">
        <v>3.2922340000000001</v>
      </c>
      <c r="M650" t="s">
        <v>4</v>
      </c>
      <c r="N650">
        <v>406.42194599999999</v>
      </c>
      <c r="O650">
        <v>0.50199300000000002</v>
      </c>
      <c r="P650" t="s">
        <v>5</v>
      </c>
      <c r="Q650">
        <v>8.2438160000000007</v>
      </c>
      <c r="R650">
        <v>4.4299999999999998E-4</v>
      </c>
      <c r="S650" t="s">
        <v>6</v>
      </c>
      <c r="T650">
        <v>495.51511499999998</v>
      </c>
      <c r="U650">
        <v>0.17812800000000001</v>
      </c>
      <c r="V650" t="s">
        <v>7</v>
      </c>
      <c r="W650">
        <v>1.696577</v>
      </c>
      <c r="X650">
        <v>8.7600000000000004E-4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6.4395999999999995E-2</v>
      </c>
      <c r="AG650">
        <v>1.5100000000000001E-4</v>
      </c>
      <c r="AH650" t="s">
        <v>11</v>
      </c>
      <c r="AI650">
        <v>0.93259999999999998</v>
      </c>
      <c r="AJ650">
        <v>8.7999999999999998E-5</v>
      </c>
      <c r="AK650" t="s">
        <v>12</v>
      </c>
      <c r="AL650">
        <v>16.399999999999999</v>
      </c>
      <c r="AM650">
        <v>21.52</v>
      </c>
    </row>
    <row r="651" spans="1:39" x14ac:dyDescent="0.25">
      <c r="A651" t="s">
        <v>215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1076.505701</v>
      </c>
      <c r="I651">
        <v>4.5068289999999998</v>
      </c>
      <c r="J651" t="s">
        <v>3</v>
      </c>
      <c r="K651">
        <v>1067.62772</v>
      </c>
      <c r="L651">
        <v>4.4882920000000004</v>
      </c>
      <c r="M651" t="s">
        <v>4</v>
      </c>
      <c r="N651">
        <v>451.57139799999999</v>
      </c>
      <c r="O651">
        <v>0.64031300000000002</v>
      </c>
      <c r="P651" t="s">
        <v>5</v>
      </c>
      <c r="Q651">
        <v>9.1596279999999997</v>
      </c>
      <c r="R651">
        <v>4.9700000000000005E-4</v>
      </c>
      <c r="S651" t="s">
        <v>6</v>
      </c>
      <c r="T651">
        <v>551.26186399999995</v>
      </c>
      <c r="U651">
        <v>0.20624899999999999</v>
      </c>
      <c r="V651" t="s">
        <v>7</v>
      </c>
      <c r="W651">
        <v>1.8779749999999999</v>
      </c>
      <c r="X651">
        <v>8.61E-4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6.3917000000000002E-2</v>
      </c>
      <c r="AG651">
        <v>1.54E-4</v>
      </c>
      <c r="AH651" t="s">
        <v>11</v>
      </c>
      <c r="AI651">
        <v>0.93272900000000003</v>
      </c>
      <c r="AJ651">
        <v>8.6000000000000003E-5</v>
      </c>
      <c r="AK651" t="s">
        <v>12</v>
      </c>
      <c r="AL651">
        <v>20.38</v>
      </c>
      <c r="AM651">
        <v>24.555599999999998</v>
      </c>
    </row>
    <row r="652" spans="1:39" x14ac:dyDescent="0.25">
      <c r="A652" t="s">
        <v>215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1184.806233</v>
      </c>
      <c r="I652">
        <v>4.7002249999999997</v>
      </c>
      <c r="J652" t="s">
        <v>3</v>
      </c>
      <c r="K652">
        <v>1175.041829</v>
      </c>
      <c r="L652">
        <v>4.6819300000000004</v>
      </c>
      <c r="M652" t="s">
        <v>4</v>
      </c>
      <c r="N652">
        <v>496.70585699999998</v>
      </c>
      <c r="O652">
        <v>0.74687300000000001</v>
      </c>
      <c r="P652" t="s">
        <v>5</v>
      </c>
      <c r="Q652">
        <v>10.073817</v>
      </c>
      <c r="R652">
        <v>5.7499999999999999E-4</v>
      </c>
      <c r="S652" t="s">
        <v>6</v>
      </c>
      <c r="T652">
        <v>607.12176399999998</v>
      </c>
      <c r="U652">
        <v>0.25000099999999997</v>
      </c>
      <c r="V652" t="s">
        <v>7</v>
      </c>
      <c r="W652">
        <v>2.0595819999999998</v>
      </c>
      <c r="X652">
        <v>9.19E-4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6.2593999999999997E-2</v>
      </c>
      <c r="AG652">
        <v>1.3200000000000001E-4</v>
      </c>
      <c r="AH652" t="s">
        <v>11</v>
      </c>
      <c r="AI652">
        <v>0.93312399999999995</v>
      </c>
      <c r="AJ652">
        <v>7.8999999999999996E-5</v>
      </c>
      <c r="AK652" t="s">
        <v>12</v>
      </c>
      <c r="AL652">
        <v>25.72</v>
      </c>
      <c r="AM652">
        <v>27.281600000000001</v>
      </c>
    </row>
    <row r="653" spans="1:39" x14ac:dyDescent="0.25">
      <c r="A653" t="s">
        <v>215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1293.110801</v>
      </c>
      <c r="I653">
        <v>5.0862600000000002</v>
      </c>
      <c r="J653" t="s">
        <v>3</v>
      </c>
      <c r="K653">
        <v>1282.458901</v>
      </c>
      <c r="L653">
        <v>5.062926</v>
      </c>
      <c r="M653" t="s">
        <v>4</v>
      </c>
      <c r="N653">
        <v>541.82033100000001</v>
      </c>
      <c r="O653">
        <v>0.85950199999999999</v>
      </c>
      <c r="P653" t="s">
        <v>5</v>
      </c>
      <c r="Q653">
        <v>10.988668000000001</v>
      </c>
      <c r="R653">
        <v>6.5300000000000004E-4</v>
      </c>
      <c r="S653" t="s">
        <v>6</v>
      </c>
      <c r="T653">
        <v>663.07073400000002</v>
      </c>
      <c r="U653">
        <v>0.27360899999999999</v>
      </c>
      <c r="V653" t="s">
        <v>7</v>
      </c>
      <c r="W653">
        <v>2.2406429999999999</v>
      </c>
      <c r="X653">
        <v>9.1E-4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6.1601000000000003E-2</v>
      </c>
      <c r="AG653">
        <v>1.11E-4</v>
      </c>
      <c r="AH653" t="s">
        <v>11</v>
      </c>
      <c r="AI653">
        <v>0.93313599999999997</v>
      </c>
      <c r="AJ653">
        <v>7.8999999999999996E-5</v>
      </c>
      <c r="AK653" t="s">
        <v>12</v>
      </c>
      <c r="AL653">
        <v>31.26</v>
      </c>
      <c r="AM653">
        <v>39.872399999999999</v>
      </c>
    </row>
    <row r="654" spans="1:39" x14ac:dyDescent="0.25">
      <c r="A654" t="s">
        <v>215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1401.533821</v>
      </c>
      <c r="I654">
        <v>5.6968050000000003</v>
      </c>
      <c r="J654" t="s">
        <v>3</v>
      </c>
      <c r="K654">
        <v>1389.9950610000001</v>
      </c>
      <c r="L654">
        <v>5.6726279999999996</v>
      </c>
      <c r="M654" t="s">
        <v>4</v>
      </c>
      <c r="N654">
        <v>586.93669899999998</v>
      </c>
      <c r="O654">
        <v>0.95571200000000001</v>
      </c>
      <c r="P654" t="s">
        <v>5</v>
      </c>
      <c r="Q654">
        <v>11.902856</v>
      </c>
      <c r="R654">
        <v>7.3700000000000002E-4</v>
      </c>
      <c r="S654" t="s">
        <v>6</v>
      </c>
      <c r="T654">
        <v>719.11113</v>
      </c>
      <c r="U654">
        <v>0.32934200000000002</v>
      </c>
      <c r="V654" t="s">
        <v>7</v>
      </c>
      <c r="W654">
        <v>2.422539</v>
      </c>
      <c r="X654">
        <v>9.2900000000000003E-4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6.1601000000000003E-2</v>
      </c>
      <c r="AG654">
        <v>1.11E-4</v>
      </c>
      <c r="AH654" t="s">
        <v>11</v>
      </c>
      <c r="AI654">
        <v>0.93352599999999997</v>
      </c>
      <c r="AJ654">
        <v>6.6000000000000005E-5</v>
      </c>
      <c r="AK654" t="s">
        <v>12</v>
      </c>
      <c r="AL654">
        <v>37.72</v>
      </c>
      <c r="AM654">
        <v>40.761600000000001</v>
      </c>
    </row>
    <row r="655" spans="1:39" x14ac:dyDescent="0.25">
      <c r="A655" t="s">
        <v>215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1510.215134</v>
      </c>
      <c r="I655">
        <v>6.9662240000000004</v>
      </c>
      <c r="J655" t="s">
        <v>3</v>
      </c>
      <c r="K655">
        <v>1497.7895559999999</v>
      </c>
      <c r="L655">
        <v>6.9459609999999996</v>
      </c>
      <c r="M655" t="s">
        <v>4</v>
      </c>
      <c r="N655">
        <v>632.07560100000001</v>
      </c>
      <c r="O655">
        <v>1.06779</v>
      </c>
      <c r="P655" t="s">
        <v>5</v>
      </c>
      <c r="Q655">
        <v>12.817663</v>
      </c>
      <c r="R655">
        <v>8.3699999999999996E-4</v>
      </c>
      <c r="S655" t="s">
        <v>6</v>
      </c>
      <c r="T655">
        <v>775.26262299999996</v>
      </c>
      <c r="U655">
        <v>0.398594</v>
      </c>
      <c r="V655" t="s">
        <v>7</v>
      </c>
      <c r="W655">
        <v>2.604822</v>
      </c>
      <c r="X655">
        <v>9.8799999999999995E-4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6.0386000000000002E-2</v>
      </c>
      <c r="AG655">
        <v>9.1000000000000003E-5</v>
      </c>
      <c r="AH655" t="s">
        <v>11</v>
      </c>
      <c r="AI655">
        <v>0.93367100000000003</v>
      </c>
      <c r="AJ655">
        <v>6.6000000000000005E-5</v>
      </c>
      <c r="AK655" t="s">
        <v>12</v>
      </c>
      <c r="AL655">
        <v>45</v>
      </c>
      <c r="AM655">
        <v>57</v>
      </c>
    </row>
    <row r="656" spans="1:39" x14ac:dyDescent="0.25">
      <c r="A656" t="s">
        <v>215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1618.910339</v>
      </c>
      <c r="I656">
        <v>8.0025220000000008</v>
      </c>
      <c r="J656" t="s">
        <v>3</v>
      </c>
      <c r="K656">
        <v>1605.5971480000001</v>
      </c>
      <c r="L656">
        <v>7.9732240000000001</v>
      </c>
      <c r="M656" t="s">
        <v>4</v>
      </c>
      <c r="N656">
        <v>677.21153000000004</v>
      </c>
      <c r="O656">
        <v>1.203211</v>
      </c>
      <c r="P656" t="s">
        <v>5</v>
      </c>
      <c r="Q656">
        <v>13.733041999999999</v>
      </c>
      <c r="R656">
        <v>8.3699999999999996E-4</v>
      </c>
      <c r="S656" t="s">
        <v>6</v>
      </c>
      <c r="T656">
        <v>831.49973499999999</v>
      </c>
      <c r="U656">
        <v>0.46107100000000001</v>
      </c>
      <c r="V656" t="s">
        <v>7</v>
      </c>
      <c r="W656">
        <v>2.7863669999999998</v>
      </c>
      <c r="X656">
        <v>9.8200000000000002E-4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5.9733000000000001E-2</v>
      </c>
      <c r="AG656">
        <v>8.2000000000000001E-5</v>
      </c>
      <c r="AH656" t="s">
        <v>11</v>
      </c>
      <c r="AI656">
        <v>0.93402700000000005</v>
      </c>
      <c r="AJ656">
        <v>6.0999999999999999E-5</v>
      </c>
      <c r="AK656" t="s">
        <v>12</v>
      </c>
      <c r="AL656">
        <v>51.68</v>
      </c>
      <c r="AM656">
        <v>62.857599999999998</v>
      </c>
    </row>
    <row r="657" spans="1:39" x14ac:dyDescent="0.25">
      <c r="A657" t="s">
        <v>215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1727.792332</v>
      </c>
      <c r="I657">
        <v>9.617388</v>
      </c>
      <c r="J657" t="s">
        <v>3</v>
      </c>
      <c r="K657">
        <v>1713.591582</v>
      </c>
      <c r="L657">
        <v>9.601521</v>
      </c>
      <c r="M657" t="s">
        <v>4</v>
      </c>
      <c r="N657">
        <v>722.37762599999996</v>
      </c>
      <c r="O657">
        <v>1.4013910000000001</v>
      </c>
      <c r="P657" t="s">
        <v>5</v>
      </c>
      <c r="Q657">
        <v>14.648288000000001</v>
      </c>
      <c r="R657">
        <v>9.01E-4</v>
      </c>
      <c r="S657" t="s">
        <v>6</v>
      </c>
      <c r="T657">
        <v>887.86105199999997</v>
      </c>
      <c r="U657">
        <v>0.53148399999999996</v>
      </c>
      <c r="V657" t="s">
        <v>7</v>
      </c>
      <c r="W657">
        <v>2.9685459999999999</v>
      </c>
      <c r="X657">
        <v>1.0089999999999999E-3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5.9244999999999999E-2</v>
      </c>
      <c r="AG657">
        <v>7.3999999999999996E-5</v>
      </c>
      <c r="AH657" t="s">
        <v>11</v>
      </c>
      <c r="AI657">
        <v>0.93403999999999998</v>
      </c>
      <c r="AJ657">
        <v>6.0000000000000002E-5</v>
      </c>
      <c r="AK657" t="s">
        <v>12</v>
      </c>
      <c r="AL657">
        <v>59.44</v>
      </c>
      <c r="AM657">
        <v>69.166399999999996</v>
      </c>
    </row>
    <row r="658" spans="1:39" x14ac:dyDescent="0.25">
      <c r="A658" t="s">
        <v>215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1836.7560639999999</v>
      </c>
      <c r="I658">
        <v>10.751636</v>
      </c>
      <c r="J658" t="s">
        <v>3</v>
      </c>
      <c r="K658">
        <v>1821.667805</v>
      </c>
      <c r="L658">
        <v>10.732578</v>
      </c>
      <c r="M658" t="s">
        <v>4</v>
      </c>
      <c r="N658">
        <v>767.51325599999996</v>
      </c>
      <c r="O658">
        <v>1.5860920000000001</v>
      </c>
      <c r="P658" t="s">
        <v>5</v>
      </c>
      <c r="Q658">
        <v>15.562963999999999</v>
      </c>
      <c r="R658">
        <v>9.6599999999999995E-4</v>
      </c>
      <c r="S658" t="s">
        <v>6</v>
      </c>
      <c r="T658">
        <v>944.32805699999994</v>
      </c>
      <c r="U658">
        <v>0.60519699999999998</v>
      </c>
      <c r="V658" t="s">
        <v>7</v>
      </c>
      <c r="W658">
        <v>3.1510090000000002</v>
      </c>
      <c r="X658">
        <v>1.077E-3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5.9244999999999999E-2</v>
      </c>
      <c r="AG658">
        <v>7.3999999999999996E-5</v>
      </c>
      <c r="AH658" t="s">
        <v>11</v>
      </c>
      <c r="AI658">
        <v>0.93413100000000004</v>
      </c>
      <c r="AJ658">
        <v>5.8999999999999998E-5</v>
      </c>
      <c r="AK658" t="s">
        <v>12</v>
      </c>
      <c r="AL658">
        <v>67.86</v>
      </c>
      <c r="AM658">
        <v>90.680400000000006</v>
      </c>
    </row>
    <row r="659" spans="1:39" x14ac:dyDescent="0.25">
      <c r="A659" t="s">
        <v>215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1945.739744</v>
      </c>
      <c r="I659">
        <v>12.050262</v>
      </c>
      <c r="J659" t="s">
        <v>3</v>
      </c>
      <c r="K659">
        <v>1929.7631570000001</v>
      </c>
      <c r="L659">
        <v>12.044017</v>
      </c>
      <c r="M659" t="s">
        <v>4</v>
      </c>
      <c r="N659">
        <v>812.63948900000003</v>
      </c>
      <c r="O659">
        <v>1.738537</v>
      </c>
      <c r="P659" t="s">
        <v>5</v>
      </c>
      <c r="Q659">
        <v>16.478269999999998</v>
      </c>
      <c r="R659">
        <v>1.0449999999999999E-3</v>
      </c>
      <c r="S659" t="s">
        <v>6</v>
      </c>
      <c r="T659">
        <v>1000.889908</v>
      </c>
      <c r="U659">
        <v>0.70152899999999996</v>
      </c>
      <c r="V659" t="s">
        <v>7</v>
      </c>
      <c r="W659">
        <v>3.3318059999999998</v>
      </c>
      <c r="X659">
        <v>1.0859999999999999E-3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5.7976E-2</v>
      </c>
      <c r="AG659">
        <v>5.3999999999999998E-5</v>
      </c>
      <c r="AH659" t="s">
        <v>11</v>
      </c>
      <c r="AI659">
        <v>0.93474199999999996</v>
      </c>
      <c r="AJ659">
        <v>7.2000000000000002E-5</v>
      </c>
      <c r="AK659" t="s">
        <v>12</v>
      </c>
      <c r="AL659">
        <v>77.64</v>
      </c>
      <c r="AM659">
        <v>93.0304</v>
      </c>
    </row>
    <row r="660" spans="1:39" x14ac:dyDescent="0.25">
      <c r="A660" t="s">
        <v>215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2054.7952</v>
      </c>
      <c r="I660">
        <v>13.047034999999999</v>
      </c>
      <c r="J660" t="s">
        <v>3</v>
      </c>
      <c r="K660">
        <v>2037.9309450000001</v>
      </c>
      <c r="L660">
        <v>13.042320999999999</v>
      </c>
      <c r="M660" t="s">
        <v>4</v>
      </c>
      <c r="N660">
        <v>857.75426000000004</v>
      </c>
      <c r="O660">
        <v>1.8269089999999999</v>
      </c>
      <c r="P660" t="s">
        <v>5</v>
      </c>
      <c r="Q660">
        <v>17.392683999999999</v>
      </c>
      <c r="R660">
        <v>1.0399999999999999E-3</v>
      </c>
      <c r="S660" t="s">
        <v>6</v>
      </c>
      <c r="T660">
        <v>1057.522334</v>
      </c>
      <c r="U660">
        <v>0.69997299999999996</v>
      </c>
      <c r="V660" t="s">
        <v>7</v>
      </c>
      <c r="W660">
        <v>3.5128200000000001</v>
      </c>
      <c r="X660">
        <v>1.093E-3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5.7834999999999998E-2</v>
      </c>
      <c r="AG660">
        <v>5.3999999999999998E-5</v>
      </c>
      <c r="AH660" t="s">
        <v>11</v>
      </c>
      <c r="AI660">
        <v>0.93527199999999999</v>
      </c>
      <c r="AJ660">
        <v>7.8999999999999996E-5</v>
      </c>
      <c r="AK660" t="s">
        <v>12</v>
      </c>
      <c r="AL660">
        <v>87.92</v>
      </c>
      <c r="AM660">
        <v>113.5136</v>
      </c>
    </row>
    <row r="661" spans="1:39" x14ac:dyDescent="0.25">
      <c r="A661" t="s">
        <v>215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2163.8693950000002</v>
      </c>
      <c r="I661">
        <v>13.874154000000001</v>
      </c>
      <c r="J661" t="s">
        <v>3</v>
      </c>
      <c r="K661">
        <v>2146.1168990000001</v>
      </c>
      <c r="L661">
        <v>13.849524000000001</v>
      </c>
      <c r="M661" t="s">
        <v>4</v>
      </c>
      <c r="N661">
        <v>902.84845900000005</v>
      </c>
      <c r="O661">
        <v>1.919327</v>
      </c>
      <c r="P661" t="s">
        <v>5</v>
      </c>
      <c r="Q661">
        <v>18.307915000000001</v>
      </c>
      <c r="R661">
        <v>1.1739999999999999E-3</v>
      </c>
      <c r="S661" t="s">
        <v>6</v>
      </c>
      <c r="T661">
        <v>1114.2490009999999</v>
      </c>
      <c r="U661">
        <v>0.80321600000000004</v>
      </c>
      <c r="V661" t="s">
        <v>7</v>
      </c>
      <c r="W661">
        <v>3.6932870000000002</v>
      </c>
      <c r="X661">
        <v>1.122E-3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5.7688000000000003E-2</v>
      </c>
      <c r="AG661">
        <v>5.3999999999999998E-5</v>
      </c>
      <c r="AH661" t="s">
        <v>11</v>
      </c>
      <c r="AI661">
        <v>0.93559199999999998</v>
      </c>
      <c r="AJ661">
        <v>8.6000000000000003E-5</v>
      </c>
      <c r="AK661" t="s">
        <v>12</v>
      </c>
      <c r="AL661">
        <v>98.36</v>
      </c>
      <c r="AM661">
        <v>125.3904</v>
      </c>
    </row>
    <row r="662" spans="1:39" x14ac:dyDescent="0.25">
      <c r="A662" t="s">
        <v>216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243.202955</v>
      </c>
      <c r="I662">
        <v>1.3871E-2</v>
      </c>
      <c r="J662" t="s">
        <v>3</v>
      </c>
      <c r="K662">
        <v>216.88896600000001</v>
      </c>
      <c r="L662">
        <v>8.9589999999999999E-3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216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486.52875799999998</v>
      </c>
      <c r="I663">
        <v>4.9737999999999997E-2</v>
      </c>
      <c r="J663" t="s">
        <v>3</v>
      </c>
      <c r="K663">
        <v>433.76235000000003</v>
      </c>
      <c r="L663">
        <v>3.2565999999999998E-2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216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729.88518999999997</v>
      </c>
      <c r="I664">
        <v>0.10166</v>
      </c>
      <c r="J664" t="s">
        <v>3</v>
      </c>
      <c r="K664">
        <v>650.66364499999997</v>
      </c>
      <c r="L664">
        <v>6.8651000000000004E-2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216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973.23720100000003</v>
      </c>
      <c r="I665">
        <v>0.16620099999999999</v>
      </c>
      <c r="J665" t="s">
        <v>3</v>
      </c>
      <c r="K665">
        <v>867.56013900000005</v>
      </c>
      <c r="L665">
        <v>0.117578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216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1216.5878</v>
      </c>
      <c r="I666">
        <v>0.249332</v>
      </c>
      <c r="J666" t="s">
        <v>3</v>
      </c>
      <c r="K666">
        <v>1084.457566</v>
      </c>
      <c r="L666">
        <v>0.175478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216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1459.9196260000001</v>
      </c>
      <c r="I667">
        <v>0.34636099999999997</v>
      </c>
      <c r="J667" t="s">
        <v>3</v>
      </c>
      <c r="K667">
        <v>1301.3364039999999</v>
      </c>
      <c r="L667">
        <v>0.23843700000000001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216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1703.256543</v>
      </c>
      <c r="I668">
        <v>0.46078599999999997</v>
      </c>
      <c r="J668" t="s">
        <v>3</v>
      </c>
      <c r="K668">
        <v>1518.2201709999999</v>
      </c>
      <c r="L668">
        <v>0.312087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216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1946.6045919999999</v>
      </c>
      <c r="I669">
        <v>0.59191700000000003</v>
      </c>
      <c r="J669" t="s">
        <v>3</v>
      </c>
      <c r="K669">
        <v>1735.1053810000001</v>
      </c>
      <c r="L669">
        <v>0.396507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216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2189.9391799999999</v>
      </c>
      <c r="I670">
        <v>0.72891099999999998</v>
      </c>
      <c r="J670" t="s">
        <v>3</v>
      </c>
      <c r="K670">
        <v>1951.989419</v>
      </c>
      <c r="L670">
        <v>0.48177999999999999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216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2433.2846290000002</v>
      </c>
      <c r="I671">
        <v>0.89117299999999999</v>
      </c>
      <c r="J671" t="s">
        <v>3</v>
      </c>
      <c r="K671">
        <v>2168.8797070000001</v>
      </c>
      <c r="L671">
        <v>0.58267400000000003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216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2676.6182079999999</v>
      </c>
      <c r="I672">
        <v>1.0938639999999999</v>
      </c>
      <c r="J672" t="s">
        <v>3</v>
      </c>
      <c r="K672">
        <v>2385.7644340000002</v>
      </c>
      <c r="L672">
        <v>0.70751299999999995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216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2919.9639790000001</v>
      </c>
      <c r="I673">
        <v>1.2568049999999999</v>
      </c>
      <c r="J673" t="s">
        <v>3</v>
      </c>
      <c r="K673">
        <v>2602.6518460000002</v>
      </c>
      <c r="L673">
        <v>0.80363700000000005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216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3163.2898679999998</v>
      </c>
      <c r="I674">
        <v>1.4230590000000001</v>
      </c>
      <c r="J674" t="s">
        <v>3</v>
      </c>
      <c r="K674">
        <v>2819.5263719999998</v>
      </c>
      <c r="L674">
        <v>0.89913200000000004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216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3406.6291460000002</v>
      </c>
      <c r="I675">
        <v>1.6265989999999999</v>
      </c>
      <c r="J675" t="s">
        <v>3</v>
      </c>
      <c r="K675">
        <v>3036.4036820000001</v>
      </c>
      <c r="L675">
        <v>1.0220199999999999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216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3649.9696779999999</v>
      </c>
      <c r="I676">
        <v>1.8099670000000001</v>
      </c>
      <c r="J676" t="s">
        <v>3</v>
      </c>
      <c r="K676">
        <v>3253.2910400000001</v>
      </c>
      <c r="L676">
        <v>1.131594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216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3893.2980419999999</v>
      </c>
      <c r="I677">
        <v>2.003107</v>
      </c>
      <c r="J677" t="s">
        <v>3</v>
      </c>
      <c r="K677">
        <v>3470.1639009999999</v>
      </c>
      <c r="L677">
        <v>1.2566489999999999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216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4136.6330660000003</v>
      </c>
      <c r="I678">
        <v>2.282753</v>
      </c>
      <c r="J678" t="s">
        <v>3</v>
      </c>
      <c r="K678">
        <v>3687.044136</v>
      </c>
      <c r="L678">
        <v>1.4261619999999999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216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4379.9629489999998</v>
      </c>
      <c r="I679">
        <v>2.5502729999999998</v>
      </c>
      <c r="J679" t="s">
        <v>3</v>
      </c>
      <c r="K679">
        <v>3903.9254689999998</v>
      </c>
      <c r="L679">
        <v>1.582983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216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4623.2893750000003</v>
      </c>
      <c r="I680">
        <v>2.8168540000000002</v>
      </c>
      <c r="J680" t="s">
        <v>3</v>
      </c>
      <c r="K680">
        <v>4120.8032519999997</v>
      </c>
      <c r="L680">
        <v>1.7397130000000001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216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4866.6280960000004</v>
      </c>
      <c r="I681">
        <v>3.0847159999999998</v>
      </c>
      <c r="J681" t="s">
        <v>3</v>
      </c>
      <c r="K681">
        <v>4337.6857909999999</v>
      </c>
      <c r="L681">
        <v>1.911394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217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137.262923</v>
      </c>
      <c r="I682">
        <v>0.20758799999999999</v>
      </c>
      <c r="J682" t="s">
        <v>3</v>
      </c>
      <c r="K682">
        <v>44.912775000000003</v>
      </c>
      <c r="L682">
        <v>7.7149999999999996E-3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217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275.12240400000002</v>
      </c>
      <c r="I683">
        <v>0.39323799999999998</v>
      </c>
      <c r="J683" t="s">
        <v>3</v>
      </c>
      <c r="K683">
        <v>90.157504000000003</v>
      </c>
      <c r="L683">
        <v>2.0941999999999999E-2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217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413.173362</v>
      </c>
      <c r="I684">
        <v>0.55560799999999999</v>
      </c>
      <c r="J684" t="s">
        <v>3</v>
      </c>
      <c r="K684">
        <v>135.641482</v>
      </c>
      <c r="L684">
        <v>3.5172000000000002E-2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217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551.39283599999999</v>
      </c>
      <c r="I685">
        <v>0.93094500000000002</v>
      </c>
      <c r="J685" t="s">
        <v>3</v>
      </c>
      <c r="K685">
        <v>181.26397499999999</v>
      </c>
      <c r="L685">
        <v>4.5588999999999998E-2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217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689.80043499999999</v>
      </c>
      <c r="I686">
        <v>0.96140000000000003</v>
      </c>
      <c r="J686" t="s">
        <v>3</v>
      </c>
      <c r="K686">
        <v>227.02056200000001</v>
      </c>
      <c r="L686">
        <v>5.3967000000000001E-2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217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828.32873500000005</v>
      </c>
      <c r="I687">
        <v>1.30725</v>
      </c>
      <c r="J687" t="s">
        <v>3</v>
      </c>
      <c r="K687">
        <v>272.89422500000001</v>
      </c>
      <c r="L687">
        <v>6.6688999999999998E-2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217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966.86117999999999</v>
      </c>
      <c r="I688">
        <v>1.4580580000000001</v>
      </c>
      <c r="J688" t="s">
        <v>3</v>
      </c>
      <c r="K688">
        <v>318.84856400000001</v>
      </c>
      <c r="L688">
        <v>7.4750999999999998E-2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217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1105.513193</v>
      </c>
      <c r="I689">
        <v>1.884423</v>
      </c>
      <c r="J689" t="s">
        <v>3</v>
      </c>
      <c r="K689">
        <v>364.90848599999998</v>
      </c>
      <c r="L689">
        <v>8.1989000000000006E-2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217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1244.1855539999999</v>
      </c>
      <c r="I690">
        <v>1.985895</v>
      </c>
      <c r="J690" t="s">
        <v>3</v>
      </c>
      <c r="K690">
        <v>411.06790899999999</v>
      </c>
      <c r="L690">
        <v>9.1688000000000006E-2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217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1382.9801419999999</v>
      </c>
      <c r="I691">
        <v>2.1547149999999999</v>
      </c>
      <c r="J691" t="s">
        <v>3</v>
      </c>
      <c r="K691">
        <v>457.30622399999999</v>
      </c>
      <c r="L691">
        <v>9.8919999999999994E-2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217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1521.934377</v>
      </c>
      <c r="I692">
        <v>2.2046389999999998</v>
      </c>
      <c r="J692" t="s">
        <v>3</v>
      </c>
      <c r="K692">
        <v>503.64212800000001</v>
      </c>
      <c r="L692">
        <v>0.13641500000000001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217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1661.1023749999999</v>
      </c>
      <c r="I693">
        <v>2.4994879999999999</v>
      </c>
      <c r="J693" t="s">
        <v>3</v>
      </c>
      <c r="K693">
        <v>550.10690299999999</v>
      </c>
      <c r="L693">
        <v>0.14601600000000001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217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1800.152705</v>
      </c>
      <c r="I694">
        <v>2.6117499999999998</v>
      </c>
      <c r="J694" t="s">
        <v>3</v>
      </c>
      <c r="K694">
        <v>596.61493399999995</v>
      </c>
      <c r="L694">
        <v>0.15107699999999999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217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1939.431538</v>
      </c>
      <c r="I695">
        <v>2.4242620000000001</v>
      </c>
      <c r="J695" t="s">
        <v>3</v>
      </c>
      <c r="K695">
        <v>643.23442599999998</v>
      </c>
      <c r="L695">
        <v>0.15282399999999999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217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2078.7243990000002</v>
      </c>
      <c r="I696">
        <v>2.2967810000000002</v>
      </c>
      <c r="J696" t="s">
        <v>3</v>
      </c>
      <c r="K696">
        <v>689.918905</v>
      </c>
      <c r="L696">
        <v>0.16908400000000001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217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2218.1077690000002</v>
      </c>
      <c r="I697">
        <v>2.3994840000000002</v>
      </c>
      <c r="J697" t="s">
        <v>3</v>
      </c>
      <c r="K697">
        <v>736.69754599999999</v>
      </c>
      <c r="L697">
        <v>0.17564299999999999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217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2357.5487990000001</v>
      </c>
      <c r="I698">
        <v>2.3558409999999999</v>
      </c>
      <c r="J698" t="s">
        <v>3</v>
      </c>
      <c r="K698">
        <v>783.56275000000005</v>
      </c>
      <c r="L698">
        <v>0.198134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217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2497.1631149999998</v>
      </c>
      <c r="I699">
        <v>2.5508860000000002</v>
      </c>
      <c r="J699" t="s">
        <v>3</v>
      </c>
      <c r="K699">
        <v>830.50430500000004</v>
      </c>
      <c r="L699">
        <v>0.22447700000000001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217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2636.7471289999999</v>
      </c>
      <c r="I700">
        <v>2.8015659999999998</v>
      </c>
      <c r="J700" t="s">
        <v>3</v>
      </c>
      <c r="K700">
        <v>877.52873699999998</v>
      </c>
      <c r="L700">
        <v>0.21129500000000001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0.02</v>
      </c>
      <c r="AM700">
        <v>1.9599999999999999E-2</v>
      </c>
    </row>
    <row r="701" spans="1:39" x14ac:dyDescent="0.25">
      <c r="A701" t="s">
        <v>217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2776.266631</v>
      </c>
      <c r="I701">
        <v>2.811264</v>
      </c>
      <c r="J701" t="s">
        <v>3</v>
      </c>
      <c r="K701">
        <v>924.59195699999998</v>
      </c>
      <c r="L701">
        <v>0.20788200000000001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0.02</v>
      </c>
      <c r="AM701">
        <v>1.9599999999999999E-2</v>
      </c>
    </row>
    <row r="702" spans="1:39" x14ac:dyDescent="0.25">
      <c r="A702" t="s">
        <v>218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68.585521</v>
      </c>
      <c r="I702">
        <v>7.8370000000000002E-3</v>
      </c>
      <c r="J702" t="s">
        <v>3</v>
      </c>
      <c r="K702">
        <v>44.948439999999998</v>
      </c>
      <c r="L702">
        <v>7.195E-3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218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137.469233</v>
      </c>
      <c r="I703">
        <v>2.2228999999999999E-2</v>
      </c>
      <c r="J703" t="s">
        <v>3</v>
      </c>
      <c r="K703">
        <v>90.254795000000001</v>
      </c>
      <c r="L703">
        <v>1.8662000000000002E-2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0.02</v>
      </c>
      <c r="AM703">
        <v>1.9599999999999999E-2</v>
      </c>
    </row>
    <row r="704" spans="1:39" x14ac:dyDescent="0.25">
      <c r="A704" t="s">
        <v>218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206.55827300000001</v>
      </c>
      <c r="I704">
        <v>3.1377000000000002E-2</v>
      </c>
      <c r="J704" t="s">
        <v>3</v>
      </c>
      <c r="K704">
        <v>135.76920000000001</v>
      </c>
      <c r="L704">
        <v>2.4843E-2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0.02</v>
      </c>
      <c r="AM704">
        <v>1.9599999999999999E-2</v>
      </c>
    </row>
    <row r="705" spans="1:39" x14ac:dyDescent="0.25">
      <c r="A705" t="s">
        <v>218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275.79307999999997</v>
      </c>
      <c r="I705">
        <v>5.2063999999999999E-2</v>
      </c>
      <c r="J705" t="s">
        <v>3</v>
      </c>
      <c r="K705">
        <v>181.42704699999999</v>
      </c>
      <c r="L705">
        <v>3.9462999999999998E-2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0.02</v>
      </c>
      <c r="AM705">
        <v>1.9599999999999999E-2</v>
      </c>
    </row>
    <row r="706" spans="1:39" x14ac:dyDescent="0.25">
      <c r="A706" t="s">
        <v>218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345.14556499999998</v>
      </c>
      <c r="I706">
        <v>8.1548999999999996E-2</v>
      </c>
      <c r="J706" t="s">
        <v>3</v>
      </c>
      <c r="K706">
        <v>227.20582200000001</v>
      </c>
      <c r="L706">
        <v>6.0482000000000001E-2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0.02</v>
      </c>
      <c r="AM706">
        <v>1.9599999999999999E-2</v>
      </c>
    </row>
    <row r="707" spans="1:39" x14ac:dyDescent="0.25">
      <c r="A707" t="s">
        <v>218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414.594067</v>
      </c>
      <c r="I707">
        <v>8.6526000000000006E-2</v>
      </c>
      <c r="J707" t="s">
        <v>3</v>
      </c>
      <c r="K707">
        <v>273.08018099999998</v>
      </c>
      <c r="L707">
        <v>5.7877999999999999E-2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0.02</v>
      </c>
      <c r="AM707">
        <v>1.9599999999999999E-2</v>
      </c>
    </row>
    <row r="708" spans="1:39" x14ac:dyDescent="0.25">
      <c r="A708" t="s">
        <v>218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484.15389699999997</v>
      </c>
      <c r="I708">
        <v>0.10264</v>
      </c>
      <c r="J708" t="s">
        <v>3</v>
      </c>
      <c r="K708">
        <v>319.064908</v>
      </c>
      <c r="L708">
        <v>6.3613000000000003E-2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0.02</v>
      </c>
      <c r="AM708">
        <v>1.9599999999999999E-2</v>
      </c>
    </row>
    <row r="709" spans="1:39" x14ac:dyDescent="0.25">
      <c r="A709" t="s">
        <v>218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553.817632</v>
      </c>
      <c r="I709">
        <v>0.129777</v>
      </c>
      <c r="J709" t="s">
        <v>3</v>
      </c>
      <c r="K709">
        <v>365.153954</v>
      </c>
      <c r="L709">
        <v>7.8421000000000005E-2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0.02</v>
      </c>
      <c r="AM709">
        <v>1.9599999999999999E-2</v>
      </c>
    </row>
    <row r="710" spans="1:39" x14ac:dyDescent="0.25">
      <c r="A710" t="s">
        <v>218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623.56674999999996</v>
      </c>
      <c r="I710">
        <v>0.148399</v>
      </c>
      <c r="J710" t="s">
        <v>3</v>
      </c>
      <c r="K710">
        <v>411.32852700000001</v>
      </c>
      <c r="L710">
        <v>8.4635000000000002E-2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0.02</v>
      </c>
      <c r="AM710">
        <v>1.9599999999999999E-2</v>
      </c>
    </row>
    <row r="711" spans="1:39" x14ac:dyDescent="0.25">
      <c r="A711" t="s">
        <v>218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693.42383299999995</v>
      </c>
      <c r="I711">
        <v>0.19453799999999999</v>
      </c>
      <c r="J711" t="s">
        <v>3</v>
      </c>
      <c r="K711">
        <v>457.61197099999998</v>
      </c>
      <c r="L711">
        <v>0.11580600000000001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0.02</v>
      </c>
      <c r="AM711">
        <v>1.9599999999999999E-2</v>
      </c>
    </row>
    <row r="712" spans="1:39" x14ac:dyDescent="0.25">
      <c r="A712" t="s">
        <v>218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763.37836400000003</v>
      </c>
      <c r="I712">
        <v>0.218915</v>
      </c>
      <c r="J712" t="s">
        <v>3</v>
      </c>
      <c r="K712">
        <v>503.98972500000002</v>
      </c>
      <c r="L712">
        <v>0.13073699999999999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0.02</v>
      </c>
      <c r="AM712">
        <v>1.9599999999999999E-2</v>
      </c>
    </row>
    <row r="713" spans="1:39" x14ac:dyDescent="0.25">
      <c r="A713" t="s">
        <v>218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833.42729399999996</v>
      </c>
      <c r="I713">
        <v>0.245448</v>
      </c>
      <c r="J713" t="s">
        <v>3</v>
      </c>
      <c r="K713">
        <v>550.46282299999996</v>
      </c>
      <c r="L713">
        <v>0.143618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0.02</v>
      </c>
      <c r="AM713">
        <v>1.9599999999999999E-2</v>
      </c>
    </row>
    <row r="714" spans="1:39" x14ac:dyDescent="0.25">
      <c r="A714" t="s">
        <v>218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903.57986100000005</v>
      </c>
      <c r="I714">
        <v>0.25595800000000002</v>
      </c>
      <c r="J714" t="s">
        <v>3</v>
      </c>
      <c r="K714">
        <v>597.03943600000002</v>
      </c>
      <c r="L714">
        <v>0.14595900000000001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0.02</v>
      </c>
      <c r="AM714">
        <v>1.9599999999999999E-2</v>
      </c>
    </row>
    <row r="715" spans="1:39" x14ac:dyDescent="0.25">
      <c r="A715" t="s">
        <v>218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973.80566299999998</v>
      </c>
      <c r="I715">
        <v>0.29256799999999999</v>
      </c>
      <c r="J715" t="s">
        <v>3</v>
      </c>
      <c r="K715">
        <v>643.69143299999996</v>
      </c>
      <c r="L715">
        <v>0.16620299999999999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0.02</v>
      </c>
      <c r="AM715">
        <v>1.9599999999999999E-2</v>
      </c>
    </row>
    <row r="716" spans="1:39" x14ac:dyDescent="0.25">
      <c r="A716" t="s">
        <v>218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1044.0927220000001</v>
      </c>
      <c r="I716">
        <v>0.37008999999999997</v>
      </c>
      <c r="J716" t="s">
        <v>3</v>
      </c>
      <c r="K716">
        <v>690.40456300000005</v>
      </c>
      <c r="L716">
        <v>0.21121200000000001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0.02</v>
      </c>
      <c r="AM716">
        <v>1.9599999999999999E-2</v>
      </c>
    </row>
    <row r="717" spans="1:39" x14ac:dyDescent="0.25">
      <c r="A717" t="s">
        <v>218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1114.507998</v>
      </c>
      <c r="I717">
        <v>0.43814199999999998</v>
      </c>
      <c r="J717" t="s">
        <v>3</v>
      </c>
      <c r="K717">
        <v>737.24277300000006</v>
      </c>
      <c r="L717">
        <v>0.24721099999999999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0.02</v>
      </c>
      <c r="AM717">
        <v>1.9599999999999999E-2</v>
      </c>
    </row>
    <row r="718" spans="1:39" x14ac:dyDescent="0.25">
      <c r="A718" t="s">
        <v>218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1184.9557910000001</v>
      </c>
      <c r="I718">
        <v>0.51552600000000004</v>
      </c>
      <c r="J718" t="s">
        <v>3</v>
      </c>
      <c r="K718">
        <v>784.11704799999995</v>
      </c>
      <c r="L718">
        <v>0.29564600000000002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0.02</v>
      </c>
      <c r="AM718">
        <v>1.9599999999999999E-2</v>
      </c>
    </row>
    <row r="719" spans="1:39" x14ac:dyDescent="0.25">
      <c r="A719" t="s">
        <v>218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1255.498135</v>
      </c>
      <c r="I719">
        <v>0.60253900000000005</v>
      </c>
      <c r="J719" t="s">
        <v>3</v>
      </c>
      <c r="K719">
        <v>831.087627</v>
      </c>
      <c r="L719">
        <v>0.34165499999999999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0.02</v>
      </c>
      <c r="AM719">
        <v>1.9599999999999999E-2</v>
      </c>
    </row>
    <row r="720" spans="1:39" x14ac:dyDescent="0.25">
      <c r="A720" t="s">
        <v>218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1326.106096</v>
      </c>
      <c r="I720">
        <v>0.63769500000000001</v>
      </c>
      <c r="J720" t="s">
        <v>3</v>
      </c>
      <c r="K720">
        <v>878.12318100000005</v>
      </c>
      <c r="L720">
        <v>0.35795500000000002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0.02</v>
      </c>
      <c r="AM720">
        <v>1.9599999999999999E-2</v>
      </c>
    </row>
    <row r="721" spans="1:39" x14ac:dyDescent="0.25">
      <c r="A721" t="s">
        <v>218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1396.7949169999999</v>
      </c>
      <c r="I721">
        <v>0.68395799999999995</v>
      </c>
      <c r="J721" t="s">
        <v>3</v>
      </c>
      <c r="K721">
        <v>925.23913900000002</v>
      </c>
      <c r="L721">
        <v>0.38295099999999999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0.02</v>
      </c>
      <c r="AM721">
        <v>1.9599999999999999E-2</v>
      </c>
    </row>
    <row r="722" spans="1:39" x14ac:dyDescent="0.25">
      <c r="A722" t="s">
        <v>222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81.577809000000002</v>
      </c>
      <c r="I722">
        <v>6.241E-3</v>
      </c>
      <c r="J722" t="s">
        <v>3</v>
      </c>
      <c r="K722">
        <v>79.785106999999996</v>
      </c>
      <c r="L722">
        <v>5.2420000000000001E-3</v>
      </c>
      <c r="M722" t="s">
        <v>4</v>
      </c>
      <c r="N722">
        <v>22.044304</v>
      </c>
      <c r="O722">
        <v>2.1100000000000001E-4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222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163.31414799999999</v>
      </c>
      <c r="I723">
        <v>1.6167999999999998E-2</v>
      </c>
      <c r="J723" t="s">
        <v>3</v>
      </c>
      <c r="K723">
        <v>159.74354500000001</v>
      </c>
      <c r="L723">
        <v>1.4607999999999999E-2</v>
      </c>
      <c r="M723" t="s">
        <v>4</v>
      </c>
      <c r="N723">
        <v>44.079296999999997</v>
      </c>
      <c r="O723">
        <v>6.6399999999999999E-4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222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245.15035800000001</v>
      </c>
      <c r="I724">
        <v>3.0779999999999998E-2</v>
      </c>
      <c r="J724" t="s">
        <v>3</v>
      </c>
      <c r="K724">
        <v>239.801692</v>
      </c>
      <c r="L724">
        <v>2.8709999999999999E-2</v>
      </c>
      <c r="M724" t="s">
        <v>4</v>
      </c>
      <c r="N724">
        <v>66.116558999999995</v>
      </c>
      <c r="O724">
        <v>1.3979999999999999E-3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222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327.01810899999998</v>
      </c>
      <c r="I725">
        <v>4.4396999999999999E-2</v>
      </c>
      <c r="J725" t="s">
        <v>3</v>
      </c>
      <c r="K725">
        <v>319.89144900000002</v>
      </c>
      <c r="L725">
        <v>4.2958000000000003E-2</v>
      </c>
      <c r="M725" t="s">
        <v>4</v>
      </c>
      <c r="N725">
        <v>88.152642</v>
      </c>
      <c r="O725">
        <v>2.317E-3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222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408.90926899999999</v>
      </c>
      <c r="I726">
        <v>4.6921999999999998E-2</v>
      </c>
      <c r="J726" t="s">
        <v>3</v>
      </c>
      <c r="K726">
        <v>400.004142</v>
      </c>
      <c r="L726">
        <v>4.5788000000000002E-2</v>
      </c>
      <c r="M726" t="s">
        <v>4</v>
      </c>
      <c r="N726">
        <v>110.188287</v>
      </c>
      <c r="O726">
        <v>3.0179999999999998E-3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222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490.81721800000003</v>
      </c>
      <c r="I727">
        <v>5.9471999999999997E-2</v>
      </c>
      <c r="J727" t="s">
        <v>3</v>
      </c>
      <c r="K727">
        <v>480.13395400000002</v>
      </c>
      <c r="L727">
        <v>5.8044999999999999E-2</v>
      </c>
      <c r="M727" t="s">
        <v>4</v>
      </c>
      <c r="N727">
        <v>132.223254</v>
      </c>
      <c r="O727">
        <v>3.9029999999999998E-3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222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572.74231899999995</v>
      </c>
      <c r="I728">
        <v>7.6783000000000004E-2</v>
      </c>
      <c r="J728" t="s">
        <v>3</v>
      </c>
      <c r="K728">
        <v>560.28072599999996</v>
      </c>
      <c r="L728">
        <v>7.4846999999999997E-2</v>
      </c>
      <c r="M728" t="s">
        <v>4</v>
      </c>
      <c r="N728">
        <v>154.26061899999999</v>
      </c>
      <c r="O728">
        <v>5.1650000000000003E-3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222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654.71858399999996</v>
      </c>
      <c r="I729">
        <v>9.4041E-2</v>
      </c>
      <c r="J729" t="s">
        <v>3</v>
      </c>
      <c r="K729">
        <v>640.47871599999996</v>
      </c>
      <c r="L729">
        <v>9.1825000000000004E-2</v>
      </c>
      <c r="M729" t="s">
        <v>4</v>
      </c>
      <c r="N729">
        <v>176.29432600000001</v>
      </c>
      <c r="O729">
        <v>6.4559999999999999E-3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222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736.71687999999995</v>
      </c>
      <c r="I730">
        <v>0.109329</v>
      </c>
      <c r="J730" t="s">
        <v>3</v>
      </c>
      <c r="K730">
        <v>720.69871000000001</v>
      </c>
      <c r="L730">
        <v>0.10571800000000001</v>
      </c>
      <c r="M730" t="s">
        <v>4</v>
      </c>
      <c r="N730">
        <v>198.327135</v>
      </c>
      <c r="O730">
        <v>7.4310000000000001E-3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222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818.810157</v>
      </c>
      <c r="I731">
        <v>0.12908900000000001</v>
      </c>
      <c r="J731" t="s">
        <v>3</v>
      </c>
      <c r="K731">
        <v>801.01438499999995</v>
      </c>
      <c r="L731">
        <v>0.124195</v>
      </c>
      <c r="M731" t="s">
        <v>4</v>
      </c>
      <c r="N731">
        <v>220.36023299999999</v>
      </c>
      <c r="O731">
        <v>8.8050000000000003E-3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222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900.99975099999995</v>
      </c>
      <c r="I732">
        <v>0.15309200000000001</v>
      </c>
      <c r="J732" t="s">
        <v>3</v>
      </c>
      <c r="K732">
        <v>881.42640700000004</v>
      </c>
      <c r="L732">
        <v>0.14577399999999999</v>
      </c>
      <c r="M732" t="s">
        <v>4</v>
      </c>
      <c r="N732">
        <v>242.39407800000001</v>
      </c>
      <c r="O732">
        <v>1.0546E-2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222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983.25190999999995</v>
      </c>
      <c r="I733">
        <v>0.18199899999999999</v>
      </c>
      <c r="J733" t="s">
        <v>3</v>
      </c>
      <c r="K733">
        <v>961.90094799999997</v>
      </c>
      <c r="L733">
        <v>0.176288</v>
      </c>
      <c r="M733" t="s">
        <v>4</v>
      </c>
      <c r="N733">
        <v>264.42833100000001</v>
      </c>
      <c r="O733">
        <v>1.189E-2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0.04</v>
      </c>
      <c r="AM733">
        <v>3.8399999999999997E-2</v>
      </c>
    </row>
    <row r="734" spans="1:39" x14ac:dyDescent="0.25">
      <c r="A734" t="s">
        <v>222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1065.6100879999999</v>
      </c>
      <c r="I734">
        <v>0.25484000000000001</v>
      </c>
      <c r="J734" t="s">
        <v>3</v>
      </c>
      <c r="K734">
        <v>1042.481536</v>
      </c>
      <c r="L734">
        <v>0.24906700000000001</v>
      </c>
      <c r="M734" t="s">
        <v>4</v>
      </c>
      <c r="N734">
        <v>286.46355499999999</v>
      </c>
      <c r="O734">
        <v>1.3790999999999999E-2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0.04</v>
      </c>
      <c r="AM734">
        <v>3.8399999999999997E-2</v>
      </c>
    </row>
    <row r="735" spans="1:39" x14ac:dyDescent="0.25">
      <c r="A735" t="s">
        <v>222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1148.101453</v>
      </c>
      <c r="I735">
        <v>0.30312299999999998</v>
      </c>
      <c r="J735" t="s">
        <v>3</v>
      </c>
      <c r="K735">
        <v>1123.1955</v>
      </c>
      <c r="L735">
        <v>0.29907099999999998</v>
      </c>
      <c r="M735" t="s">
        <v>4</v>
      </c>
      <c r="N735">
        <v>308.49832900000001</v>
      </c>
      <c r="O735">
        <v>1.5803999999999999E-2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0.04</v>
      </c>
      <c r="AM735">
        <v>3.8399999999999997E-2</v>
      </c>
    </row>
    <row r="736" spans="1:39" x14ac:dyDescent="0.25">
      <c r="A736" t="s">
        <v>222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1230.7119459999999</v>
      </c>
      <c r="I736">
        <v>0.38039899999999999</v>
      </c>
      <c r="J736" t="s">
        <v>3</v>
      </c>
      <c r="K736">
        <v>1204.0279860000001</v>
      </c>
      <c r="L736">
        <v>0.37965900000000002</v>
      </c>
      <c r="M736" t="s">
        <v>4</v>
      </c>
      <c r="N736">
        <v>330.53113400000001</v>
      </c>
      <c r="O736">
        <v>1.7333999999999999E-2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0.04</v>
      </c>
      <c r="AM736">
        <v>3.8399999999999997E-2</v>
      </c>
    </row>
    <row r="737" spans="1:39" x14ac:dyDescent="0.25">
      <c r="A737" t="s">
        <v>222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1313.448071</v>
      </c>
      <c r="I737">
        <v>0.38448900000000003</v>
      </c>
      <c r="J737" t="s">
        <v>3</v>
      </c>
      <c r="K737">
        <v>1284.986318</v>
      </c>
      <c r="L737">
        <v>0.38429999999999997</v>
      </c>
      <c r="M737" t="s">
        <v>4</v>
      </c>
      <c r="N737">
        <v>352.56560400000001</v>
      </c>
      <c r="O737">
        <v>1.9803999999999999E-2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0.04</v>
      </c>
      <c r="AM737">
        <v>3.8399999999999997E-2</v>
      </c>
    </row>
    <row r="738" spans="1:39" x14ac:dyDescent="0.25">
      <c r="A738" t="s">
        <v>222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1396.285828</v>
      </c>
      <c r="I738">
        <v>0.43654500000000002</v>
      </c>
      <c r="J738" t="s">
        <v>3</v>
      </c>
      <c r="K738">
        <v>1366.046028</v>
      </c>
      <c r="L738">
        <v>0.43648599999999999</v>
      </c>
      <c r="M738" t="s">
        <v>4</v>
      </c>
      <c r="N738">
        <v>374.60049700000002</v>
      </c>
      <c r="O738">
        <v>2.1663000000000002E-2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0.04</v>
      </c>
      <c r="AM738">
        <v>3.8399999999999997E-2</v>
      </c>
    </row>
    <row r="739" spans="1:39" x14ac:dyDescent="0.25">
      <c r="A739" t="s">
        <v>222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1479.2393159999999</v>
      </c>
      <c r="I739">
        <v>0.49878600000000001</v>
      </c>
      <c r="J739" t="s">
        <v>3</v>
      </c>
      <c r="K739">
        <v>1447.2212179999999</v>
      </c>
      <c r="L739">
        <v>0.49534499999999998</v>
      </c>
      <c r="M739" t="s">
        <v>4</v>
      </c>
      <c r="N739">
        <v>396.63180499999999</v>
      </c>
      <c r="O739">
        <v>2.4043999999999999E-2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0.04</v>
      </c>
      <c r="AM739">
        <v>3.8399999999999997E-2</v>
      </c>
    </row>
    <row r="740" spans="1:39" x14ac:dyDescent="0.25">
      <c r="A740" t="s">
        <v>222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1562.373904</v>
      </c>
      <c r="I740">
        <v>0.50967200000000001</v>
      </c>
      <c r="J740" t="s">
        <v>3</v>
      </c>
      <c r="K740">
        <v>1528.578491</v>
      </c>
      <c r="L740">
        <v>0.51225399999999999</v>
      </c>
      <c r="M740" t="s">
        <v>4</v>
      </c>
      <c r="N740">
        <v>418.66603300000003</v>
      </c>
      <c r="O740">
        <v>2.5491E-2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0.04</v>
      </c>
      <c r="AM740">
        <v>3.8399999999999997E-2</v>
      </c>
    </row>
    <row r="741" spans="1:39" x14ac:dyDescent="0.25">
      <c r="A741" t="s">
        <v>222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1645.593779</v>
      </c>
      <c r="I741">
        <v>0.61057399999999995</v>
      </c>
      <c r="J741" t="s">
        <v>3</v>
      </c>
      <c r="K741">
        <v>1610.0203200000001</v>
      </c>
      <c r="L741">
        <v>0.60409800000000002</v>
      </c>
      <c r="M741" t="s">
        <v>4</v>
      </c>
      <c r="N741">
        <v>440.70156900000001</v>
      </c>
      <c r="O741">
        <v>2.8532999999999999E-2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0.04</v>
      </c>
      <c r="AM741">
        <v>3.8399999999999997E-2</v>
      </c>
    </row>
    <row r="742" spans="1:39" x14ac:dyDescent="0.25">
      <c r="A742" t="s">
        <v>223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122.039768</v>
      </c>
      <c r="I742">
        <v>0.51692099999999996</v>
      </c>
      <c r="J742" t="s">
        <v>3</v>
      </c>
      <c r="K742">
        <v>121.13262</v>
      </c>
      <c r="L742">
        <v>0.513567</v>
      </c>
      <c r="M742" t="s">
        <v>4</v>
      </c>
      <c r="N742">
        <v>45.213802000000001</v>
      </c>
      <c r="O742">
        <v>4.3119999999999999E-3</v>
      </c>
      <c r="P742" t="s">
        <v>5</v>
      </c>
      <c r="Q742">
        <v>0.93728500000000003</v>
      </c>
      <c r="R742">
        <v>1.9000000000000001E-5</v>
      </c>
      <c r="S742" t="s">
        <v>6</v>
      </c>
      <c r="T742">
        <v>69.440104000000005</v>
      </c>
      <c r="U742">
        <v>8.7130000000000003E-3</v>
      </c>
      <c r="V742" t="s">
        <v>7</v>
      </c>
      <c r="W742">
        <v>0.20172300000000001</v>
      </c>
      <c r="X742">
        <v>4.6E-5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8.4902000000000005E-2</v>
      </c>
      <c r="AG742">
        <v>6.0000000000000002E-5</v>
      </c>
      <c r="AH742" t="s">
        <v>11</v>
      </c>
      <c r="AI742">
        <v>0.91065200000000002</v>
      </c>
      <c r="AJ742">
        <v>1.45E-4</v>
      </c>
      <c r="AK742" t="s">
        <v>12</v>
      </c>
      <c r="AL742">
        <v>0.06</v>
      </c>
      <c r="AM742">
        <v>5.6399999999999999E-2</v>
      </c>
    </row>
    <row r="743" spans="1:39" x14ac:dyDescent="0.25">
      <c r="A743" t="s">
        <v>223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244.089924</v>
      </c>
      <c r="I743">
        <v>1.1678679999999999</v>
      </c>
      <c r="J743" t="s">
        <v>3</v>
      </c>
      <c r="K743">
        <v>242.276826</v>
      </c>
      <c r="L743">
        <v>1.1600539999999999</v>
      </c>
      <c r="M743" t="s">
        <v>4</v>
      </c>
      <c r="N743">
        <v>90.359920000000002</v>
      </c>
      <c r="O743">
        <v>1.2978E-2</v>
      </c>
      <c r="P743" t="s">
        <v>5</v>
      </c>
      <c r="Q743">
        <v>1.8734900000000001</v>
      </c>
      <c r="R743">
        <v>4.6999999999999997E-5</v>
      </c>
      <c r="S743" t="s">
        <v>6</v>
      </c>
      <c r="T743">
        <v>139.075064</v>
      </c>
      <c r="U743">
        <v>2.3164000000000001E-2</v>
      </c>
      <c r="V743" t="s">
        <v>7</v>
      </c>
      <c r="W743">
        <v>0.38673400000000002</v>
      </c>
      <c r="X743">
        <v>6.8999999999999997E-5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8.0091999999999997E-2</v>
      </c>
      <c r="AG743">
        <v>9.2999999999999997E-5</v>
      </c>
      <c r="AH743" t="s">
        <v>11</v>
      </c>
      <c r="AI743">
        <v>0.91888099999999995</v>
      </c>
      <c r="AJ743">
        <v>1.8799999999999999E-4</v>
      </c>
      <c r="AK743" t="s">
        <v>12</v>
      </c>
      <c r="AL743">
        <v>0.48</v>
      </c>
      <c r="AM743">
        <v>0.52959999999999996</v>
      </c>
    </row>
    <row r="744" spans="1:39" x14ac:dyDescent="0.25">
      <c r="A744" t="s">
        <v>223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366.107775</v>
      </c>
      <c r="I744">
        <v>1.170912</v>
      </c>
      <c r="J744" t="s">
        <v>3</v>
      </c>
      <c r="K744">
        <v>363.38884000000002</v>
      </c>
      <c r="L744">
        <v>1.1644350000000001</v>
      </c>
      <c r="M744" t="s">
        <v>4</v>
      </c>
      <c r="N744">
        <v>135.516459</v>
      </c>
      <c r="O744">
        <v>2.7999E-2</v>
      </c>
      <c r="P744" t="s">
        <v>5</v>
      </c>
      <c r="Q744">
        <v>2.80911</v>
      </c>
      <c r="R744">
        <v>5.1999999999999997E-5</v>
      </c>
      <c r="S744" t="s">
        <v>6</v>
      </c>
      <c r="T744">
        <v>208.812817</v>
      </c>
      <c r="U744">
        <v>3.1706999999999999E-2</v>
      </c>
      <c r="V744" t="s">
        <v>7</v>
      </c>
      <c r="W744">
        <v>0.57170900000000002</v>
      </c>
      <c r="X744">
        <v>1.13E-4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7.9270999999999994E-2</v>
      </c>
      <c r="AG744">
        <v>8.6000000000000003E-5</v>
      </c>
      <c r="AH744" t="s">
        <v>11</v>
      </c>
      <c r="AI744">
        <v>0.92425199999999996</v>
      </c>
      <c r="AJ744">
        <v>1.4899999999999999E-4</v>
      </c>
      <c r="AK744" t="s">
        <v>12</v>
      </c>
      <c r="AL744">
        <v>1.2</v>
      </c>
      <c r="AM744">
        <v>1.24</v>
      </c>
    </row>
    <row r="745" spans="1:39" x14ac:dyDescent="0.25">
      <c r="A745" t="s">
        <v>223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488.16241500000001</v>
      </c>
      <c r="I745">
        <v>1.2322310000000001</v>
      </c>
      <c r="J745" t="s">
        <v>3</v>
      </c>
      <c r="K745">
        <v>484.53865100000002</v>
      </c>
      <c r="L745">
        <v>1.225036</v>
      </c>
      <c r="M745" t="s">
        <v>4</v>
      </c>
      <c r="N745">
        <v>180.674025</v>
      </c>
      <c r="O745">
        <v>4.7149000000000003E-2</v>
      </c>
      <c r="P745" t="s">
        <v>5</v>
      </c>
      <c r="Q745">
        <v>3.7437</v>
      </c>
      <c r="R745">
        <v>6.9999999999999994E-5</v>
      </c>
      <c r="S745" t="s">
        <v>6</v>
      </c>
      <c r="T745">
        <v>278.56368300000003</v>
      </c>
      <c r="U745">
        <v>4.6399999999999997E-2</v>
      </c>
      <c r="V745" t="s">
        <v>7</v>
      </c>
      <c r="W745">
        <v>0.75590999999999997</v>
      </c>
      <c r="X745">
        <v>1.2799999999999999E-4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7.8034000000000006E-2</v>
      </c>
      <c r="AG745">
        <v>1.03E-4</v>
      </c>
      <c r="AH745" t="s">
        <v>11</v>
      </c>
      <c r="AI745">
        <v>0.92813599999999996</v>
      </c>
      <c r="AJ745">
        <v>1E-4</v>
      </c>
      <c r="AK745" t="s">
        <v>12</v>
      </c>
      <c r="AL745">
        <v>2.42</v>
      </c>
      <c r="AM745">
        <v>2.4836</v>
      </c>
    </row>
    <row r="746" spans="1:39" x14ac:dyDescent="0.25">
      <c r="A746" t="s">
        <v>223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610.34949500000005</v>
      </c>
      <c r="I746">
        <v>1.427732</v>
      </c>
      <c r="J746" t="s">
        <v>3</v>
      </c>
      <c r="K746">
        <v>605.82117800000003</v>
      </c>
      <c r="L746">
        <v>1.421387</v>
      </c>
      <c r="M746" t="s">
        <v>4</v>
      </c>
      <c r="N746">
        <v>225.82556600000001</v>
      </c>
      <c r="O746">
        <v>7.5908000000000003E-2</v>
      </c>
      <c r="P746" t="s">
        <v>5</v>
      </c>
      <c r="Q746">
        <v>4.6783219999999996</v>
      </c>
      <c r="R746">
        <v>8.2000000000000001E-5</v>
      </c>
      <c r="S746" t="s">
        <v>6</v>
      </c>
      <c r="T746">
        <v>348.34934700000002</v>
      </c>
      <c r="U746">
        <v>6.4420000000000005E-2</v>
      </c>
      <c r="V746" t="s">
        <v>7</v>
      </c>
      <c r="W746">
        <v>0.93976499999999996</v>
      </c>
      <c r="X746">
        <v>1.55E-4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7.5514999999999999E-2</v>
      </c>
      <c r="AG746">
        <v>1.36E-4</v>
      </c>
      <c r="AH746" t="s">
        <v>11</v>
      </c>
      <c r="AI746">
        <v>0.92942800000000003</v>
      </c>
      <c r="AJ746">
        <v>7.8999999999999996E-5</v>
      </c>
      <c r="AK746" t="s">
        <v>12</v>
      </c>
      <c r="AL746">
        <v>3.82</v>
      </c>
      <c r="AM746">
        <v>3.7075999999999998</v>
      </c>
    </row>
    <row r="747" spans="1:39" x14ac:dyDescent="0.25">
      <c r="A747" t="s">
        <v>223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732.46286399999997</v>
      </c>
      <c r="I747">
        <v>1.5007509999999999</v>
      </c>
      <c r="J747" t="s">
        <v>3</v>
      </c>
      <c r="K747">
        <v>727.02970700000003</v>
      </c>
      <c r="L747">
        <v>1.494051</v>
      </c>
      <c r="M747" t="s">
        <v>4</v>
      </c>
      <c r="N747">
        <v>270.97242299999999</v>
      </c>
      <c r="O747">
        <v>9.7746E-2</v>
      </c>
      <c r="P747" t="s">
        <v>5</v>
      </c>
      <c r="Q747">
        <v>5.6136229999999996</v>
      </c>
      <c r="R747">
        <v>8.5000000000000006E-5</v>
      </c>
      <c r="S747" t="s">
        <v>6</v>
      </c>
      <c r="T747">
        <v>418.155956</v>
      </c>
      <c r="U747">
        <v>8.8549000000000003E-2</v>
      </c>
      <c r="V747" t="s">
        <v>7</v>
      </c>
      <c r="W747">
        <v>1.124247</v>
      </c>
      <c r="X747">
        <v>1.83E-4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7.3862999999999998E-2</v>
      </c>
      <c r="AG747">
        <v>1.5300000000000001E-4</v>
      </c>
      <c r="AH747" t="s">
        <v>11</v>
      </c>
      <c r="AI747">
        <v>0.92985499999999999</v>
      </c>
      <c r="AJ747">
        <v>8.5000000000000006E-5</v>
      </c>
      <c r="AK747" t="s">
        <v>12</v>
      </c>
      <c r="AL747">
        <v>5.92</v>
      </c>
      <c r="AM747">
        <v>6.6736000000000004</v>
      </c>
    </row>
    <row r="748" spans="1:39" x14ac:dyDescent="0.25">
      <c r="A748" t="s">
        <v>223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854.80167100000006</v>
      </c>
      <c r="I748">
        <v>1.792419</v>
      </c>
      <c r="J748" t="s">
        <v>3</v>
      </c>
      <c r="K748">
        <v>848.46534799999995</v>
      </c>
      <c r="L748">
        <v>1.7809330000000001</v>
      </c>
      <c r="M748" t="s">
        <v>4</v>
      </c>
      <c r="N748">
        <v>316.11974400000003</v>
      </c>
      <c r="O748">
        <v>0.12765299999999999</v>
      </c>
      <c r="P748" t="s">
        <v>5</v>
      </c>
      <c r="Q748">
        <v>6.5479729999999998</v>
      </c>
      <c r="R748">
        <v>1.03E-4</v>
      </c>
      <c r="S748" t="s">
        <v>6</v>
      </c>
      <c r="T748">
        <v>488.00432899999998</v>
      </c>
      <c r="U748">
        <v>0.105143</v>
      </c>
      <c r="V748" t="s">
        <v>7</v>
      </c>
      <c r="W748">
        <v>1.3086439999999999</v>
      </c>
      <c r="X748">
        <v>2.1599999999999999E-4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7.2759000000000004E-2</v>
      </c>
      <c r="AG748">
        <v>1.8699999999999999E-4</v>
      </c>
      <c r="AH748" t="s">
        <v>11</v>
      </c>
      <c r="AI748">
        <v>0.93081800000000003</v>
      </c>
      <c r="AJ748">
        <v>6.3999999999999997E-5</v>
      </c>
      <c r="AK748" t="s">
        <v>12</v>
      </c>
      <c r="AL748">
        <v>8.34</v>
      </c>
      <c r="AM748">
        <v>7.1444000000000001</v>
      </c>
    </row>
    <row r="749" spans="1:39" x14ac:dyDescent="0.25">
      <c r="A749" t="s">
        <v>223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977.06974400000001</v>
      </c>
      <c r="I749">
        <v>2.058478</v>
      </c>
      <c r="J749" t="s">
        <v>3</v>
      </c>
      <c r="K749">
        <v>969.82778199999996</v>
      </c>
      <c r="L749">
        <v>2.0449579999999998</v>
      </c>
      <c r="M749" t="s">
        <v>4</v>
      </c>
      <c r="N749">
        <v>361.24981500000001</v>
      </c>
      <c r="O749">
        <v>0.15789300000000001</v>
      </c>
      <c r="P749" t="s">
        <v>5</v>
      </c>
      <c r="Q749">
        <v>7.48339</v>
      </c>
      <c r="R749">
        <v>1.18E-4</v>
      </c>
      <c r="S749" t="s">
        <v>6</v>
      </c>
      <c r="T749">
        <v>557.91351399999996</v>
      </c>
      <c r="U749">
        <v>0.12524399999999999</v>
      </c>
      <c r="V749" t="s">
        <v>7</v>
      </c>
      <c r="W749">
        <v>1.493017</v>
      </c>
      <c r="X749">
        <v>2.8699999999999998E-4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7.0556999999999995E-2</v>
      </c>
      <c r="AG749">
        <v>1.93E-4</v>
      </c>
      <c r="AH749" t="s">
        <v>11</v>
      </c>
      <c r="AI749">
        <v>0.93148399999999998</v>
      </c>
      <c r="AJ749">
        <v>4.8000000000000001E-5</v>
      </c>
      <c r="AK749" t="s">
        <v>12</v>
      </c>
      <c r="AL749">
        <v>11.5</v>
      </c>
      <c r="AM749">
        <v>13.13</v>
      </c>
    </row>
    <row r="750" spans="1:39" x14ac:dyDescent="0.25">
      <c r="A750" t="s">
        <v>223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1099.3251640000001</v>
      </c>
      <c r="I750">
        <v>2.118096</v>
      </c>
      <c r="J750" t="s">
        <v>3</v>
      </c>
      <c r="K750">
        <v>1091.1793479999999</v>
      </c>
      <c r="L750">
        <v>2.1036649999999999</v>
      </c>
      <c r="M750" t="s">
        <v>4</v>
      </c>
      <c r="N750">
        <v>406.39321100000001</v>
      </c>
      <c r="O750">
        <v>0.192855</v>
      </c>
      <c r="P750" t="s">
        <v>5</v>
      </c>
      <c r="Q750">
        <v>8.4183679999999992</v>
      </c>
      <c r="R750">
        <v>1.35E-4</v>
      </c>
      <c r="S750" t="s">
        <v>6</v>
      </c>
      <c r="T750">
        <v>627.88145399999996</v>
      </c>
      <c r="U750">
        <v>0.138239</v>
      </c>
      <c r="V750" t="s">
        <v>7</v>
      </c>
      <c r="W750">
        <v>1.6770689999999999</v>
      </c>
      <c r="X750">
        <v>3.57E-4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6.7696000000000006E-2</v>
      </c>
      <c r="AG750">
        <v>1.84E-4</v>
      </c>
      <c r="AH750" t="s">
        <v>11</v>
      </c>
      <c r="AI750">
        <v>0.93189100000000002</v>
      </c>
      <c r="AJ750">
        <v>4.3000000000000002E-5</v>
      </c>
      <c r="AK750" t="s">
        <v>12</v>
      </c>
      <c r="AL750">
        <v>15.22</v>
      </c>
      <c r="AM750">
        <v>16.811599999999999</v>
      </c>
    </row>
    <row r="751" spans="1:39" x14ac:dyDescent="0.25">
      <c r="A751" t="s">
        <v>223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1221.7109519999999</v>
      </c>
      <c r="I751">
        <v>2.544117</v>
      </c>
      <c r="J751" t="s">
        <v>3</v>
      </c>
      <c r="K751">
        <v>1212.661108</v>
      </c>
      <c r="L751">
        <v>2.5255450000000002</v>
      </c>
      <c r="M751" t="s">
        <v>4</v>
      </c>
      <c r="N751">
        <v>451.52812699999998</v>
      </c>
      <c r="O751">
        <v>0.22602900000000001</v>
      </c>
      <c r="P751" t="s">
        <v>5</v>
      </c>
      <c r="Q751">
        <v>9.3529710000000001</v>
      </c>
      <c r="R751">
        <v>1.2999999999999999E-4</v>
      </c>
      <c r="S751" t="s">
        <v>6</v>
      </c>
      <c r="T751">
        <v>697.92888200000004</v>
      </c>
      <c r="U751">
        <v>0.17926400000000001</v>
      </c>
      <c r="V751" t="s">
        <v>7</v>
      </c>
      <c r="W751">
        <v>1.8604540000000001</v>
      </c>
      <c r="X751">
        <v>4.0299999999999998E-4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6.6740999999999995E-2</v>
      </c>
      <c r="AG751">
        <v>1.73E-4</v>
      </c>
      <c r="AH751" t="s">
        <v>11</v>
      </c>
      <c r="AI751">
        <v>0.93213599999999996</v>
      </c>
      <c r="AJ751">
        <v>4.1999999999999998E-5</v>
      </c>
      <c r="AK751" t="s">
        <v>12</v>
      </c>
      <c r="AL751">
        <v>19.079999999999998</v>
      </c>
      <c r="AM751">
        <v>18.313600000000001</v>
      </c>
    </row>
    <row r="752" spans="1:39" x14ac:dyDescent="0.25">
      <c r="A752" t="s">
        <v>223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1344.280178</v>
      </c>
      <c r="I752">
        <v>3.1733150000000001</v>
      </c>
      <c r="J752" t="s">
        <v>3</v>
      </c>
      <c r="K752">
        <v>1334.3253560000001</v>
      </c>
      <c r="L752">
        <v>3.147894</v>
      </c>
      <c r="M752" t="s">
        <v>4</v>
      </c>
      <c r="N752">
        <v>496.660889</v>
      </c>
      <c r="O752">
        <v>0.26963799999999999</v>
      </c>
      <c r="P752" t="s">
        <v>5</v>
      </c>
      <c r="Q752">
        <v>10.288225000000001</v>
      </c>
      <c r="R752">
        <v>1.6000000000000001E-4</v>
      </c>
      <c r="S752" t="s">
        <v>6</v>
      </c>
      <c r="T752">
        <v>768.09600699999999</v>
      </c>
      <c r="U752">
        <v>0.21914500000000001</v>
      </c>
      <c r="V752" t="s">
        <v>7</v>
      </c>
      <c r="W752">
        <v>2.0432090000000001</v>
      </c>
      <c r="X752">
        <v>4.57E-4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6.6254999999999994E-2</v>
      </c>
      <c r="AG752">
        <v>1.6899999999999999E-4</v>
      </c>
      <c r="AH752" t="s">
        <v>11</v>
      </c>
      <c r="AI752">
        <v>0.93257699999999999</v>
      </c>
      <c r="AJ752">
        <v>3.4999999999999997E-5</v>
      </c>
      <c r="AK752" t="s">
        <v>12</v>
      </c>
      <c r="AL752">
        <v>23.84</v>
      </c>
      <c r="AM752">
        <v>24.374400000000001</v>
      </c>
    </row>
    <row r="753" spans="1:39" x14ac:dyDescent="0.25">
      <c r="A753" t="s">
        <v>223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1466.867493</v>
      </c>
      <c r="I753">
        <v>3.346114</v>
      </c>
      <c r="J753" t="s">
        <v>3</v>
      </c>
      <c r="K753">
        <v>1456.0072970000001</v>
      </c>
      <c r="L753">
        <v>3.3112210000000002</v>
      </c>
      <c r="M753" t="s">
        <v>4</v>
      </c>
      <c r="N753">
        <v>541.79450699999995</v>
      </c>
      <c r="O753">
        <v>0.32589899999999999</v>
      </c>
      <c r="P753" t="s">
        <v>5</v>
      </c>
      <c r="Q753">
        <v>11.223663999999999</v>
      </c>
      <c r="R753">
        <v>1.9900000000000001E-4</v>
      </c>
      <c r="S753" t="s">
        <v>6</v>
      </c>
      <c r="T753">
        <v>838.35828600000002</v>
      </c>
      <c r="U753">
        <v>0.28368500000000002</v>
      </c>
      <c r="V753" t="s">
        <v>7</v>
      </c>
      <c r="W753">
        <v>2.2258629999999999</v>
      </c>
      <c r="X753">
        <v>5.2499999999999997E-4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6.3937999999999995E-2</v>
      </c>
      <c r="AG753">
        <v>1.45E-4</v>
      </c>
      <c r="AH753" t="s">
        <v>11</v>
      </c>
      <c r="AI753">
        <v>0.93269199999999997</v>
      </c>
      <c r="AJ753">
        <v>3.4E-5</v>
      </c>
      <c r="AK753" t="s">
        <v>12</v>
      </c>
      <c r="AL753">
        <v>29.42</v>
      </c>
      <c r="AM753">
        <v>26.2836</v>
      </c>
    </row>
    <row r="754" spans="1:39" x14ac:dyDescent="0.25">
      <c r="A754" t="s">
        <v>223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1589.6203780000001</v>
      </c>
      <c r="I754">
        <v>3.6591830000000001</v>
      </c>
      <c r="J754" t="s">
        <v>3</v>
      </c>
      <c r="K754">
        <v>1577.85511</v>
      </c>
      <c r="L754">
        <v>3.6252849999999999</v>
      </c>
      <c r="M754" t="s">
        <v>4</v>
      </c>
      <c r="N754">
        <v>586.93063199999995</v>
      </c>
      <c r="O754">
        <v>0.38137199999999999</v>
      </c>
      <c r="P754" t="s">
        <v>5</v>
      </c>
      <c r="Q754">
        <v>12.15893</v>
      </c>
      <c r="R754">
        <v>2.05E-4</v>
      </c>
      <c r="S754" t="s">
        <v>6</v>
      </c>
      <c r="T754">
        <v>908.77060900000004</v>
      </c>
      <c r="U754">
        <v>0.33269599999999999</v>
      </c>
      <c r="V754" t="s">
        <v>7</v>
      </c>
      <c r="W754">
        <v>2.4083100000000002</v>
      </c>
      <c r="X754">
        <v>6.0300000000000002E-4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6.3022999999999996E-2</v>
      </c>
      <c r="AG754">
        <v>1.2999999999999999E-4</v>
      </c>
      <c r="AH754" t="s">
        <v>11</v>
      </c>
      <c r="AI754">
        <v>0.93269599999999997</v>
      </c>
      <c r="AJ754">
        <v>3.4E-5</v>
      </c>
      <c r="AK754" t="s">
        <v>12</v>
      </c>
      <c r="AL754">
        <v>34.96</v>
      </c>
      <c r="AM754">
        <v>27.6784</v>
      </c>
    </row>
    <row r="755" spans="1:39" x14ac:dyDescent="0.25">
      <c r="A755" t="s">
        <v>223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1712.5230979999999</v>
      </c>
      <c r="I755">
        <v>4.116803</v>
      </c>
      <c r="J755" t="s">
        <v>3</v>
      </c>
      <c r="K755">
        <v>1699.8544139999999</v>
      </c>
      <c r="L755">
        <v>4.0779180000000004</v>
      </c>
      <c r="M755" t="s">
        <v>4</v>
      </c>
      <c r="N755">
        <v>632.05799300000001</v>
      </c>
      <c r="O755">
        <v>0.447135</v>
      </c>
      <c r="P755" t="s">
        <v>5</v>
      </c>
      <c r="Q755">
        <v>13.092953</v>
      </c>
      <c r="R755">
        <v>2.12E-4</v>
      </c>
      <c r="S755" t="s">
        <v>6</v>
      </c>
      <c r="T755">
        <v>979.28763700000002</v>
      </c>
      <c r="U755">
        <v>0.46247100000000002</v>
      </c>
      <c r="V755" t="s">
        <v>7</v>
      </c>
      <c r="W755">
        <v>2.5913400000000002</v>
      </c>
      <c r="X755">
        <v>6.6600000000000003E-4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6.3003000000000003E-2</v>
      </c>
      <c r="AG755">
        <v>1.2999999999999999E-4</v>
      </c>
      <c r="AH755" t="s">
        <v>11</v>
      </c>
      <c r="AI755">
        <v>0.93286400000000003</v>
      </c>
      <c r="AJ755">
        <v>3.4E-5</v>
      </c>
      <c r="AK755" t="s">
        <v>12</v>
      </c>
      <c r="AL755">
        <v>41.72</v>
      </c>
      <c r="AM755">
        <v>33.281599999999997</v>
      </c>
    </row>
    <row r="756" spans="1:39" x14ac:dyDescent="0.25">
      <c r="A756" t="s">
        <v>223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1835.535691</v>
      </c>
      <c r="I756">
        <v>4.5849130000000002</v>
      </c>
      <c r="J756" t="s">
        <v>3</v>
      </c>
      <c r="K756">
        <v>1821.9611110000001</v>
      </c>
      <c r="L756">
        <v>4.5508040000000003</v>
      </c>
      <c r="M756" t="s">
        <v>4</v>
      </c>
      <c r="N756">
        <v>677.18379300000004</v>
      </c>
      <c r="O756">
        <v>0.51395900000000005</v>
      </c>
      <c r="P756" t="s">
        <v>5</v>
      </c>
      <c r="Q756">
        <v>14.028451</v>
      </c>
      <c r="R756">
        <v>2.2699999999999999E-4</v>
      </c>
      <c r="S756" t="s">
        <v>6</v>
      </c>
      <c r="T756">
        <v>1049.967517</v>
      </c>
      <c r="U756">
        <v>0.54917000000000005</v>
      </c>
      <c r="V756" t="s">
        <v>7</v>
      </c>
      <c r="W756">
        <v>2.7745700000000002</v>
      </c>
      <c r="X756">
        <v>7.5900000000000002E-4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6.1483000000000003E-2</v>
      </c>
      <c r="AG756">
        <v>1.11E-4</v>
      </c>
      <c r="AH756" t="s">
        <v>11</v>
      </c>
      <c r="AI756">
        <v>0.93323100000000003</v>
      </c>
      <c r="AJ756">
        <v>4.1E-5</v>
      </c>
      <c r="AK756" t="s">
        <v>12</v>
      </c>
      <c r="AL756">
        <v>48.8</v>
      </c>
      <c r="AM756">
        <v>44.2</v>
      </c>
    </row>
    <row r="757" spans="1:39" x14ac:dyDescent="0.25">
      <c r="A757" t="s">
        <v>223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1958.7649489999999</v>
      </c>
      <c r="I757">
        <v>5.0864529999999997</v>
      </c>
      <c r="J757" t="s">
        <v>3</v>
      </c>
      <c r="K757">
        <v>1944.2857710000001</v>
      </c>
      <c r="L757">
        <v>5.0455909999999999</v>
      </c>
      <c r="M757" t="s">
        <v>4</v>
      </c>
      <c r="N757">
        <v>722.316912</v>
      </c>
      <c r="O757">
        <v>0.58292999999999995</v>
      </c>
      <c r="P757" t="s">
        <v>5</v>
      </c>
      <c r="Q757">
        <v>14.963573</v>
      </c>
      <c r="R757">
        <v>2.5300000000000002E-4</v>
      </c>
      <c r="S757" t="s">
        <v>6</v>
      </c>
      <c r="T757">
        <v>1120.8058060000001</v>
      </c>
      <c r="U757">
        <v>0.59916599999999998</v>
      </c>
      <c r="V757" t="s">
        <v>7</v>
      </c>
      <c r="W757">
        <v>2.9572959999999999</v>
      </c>
      <c r="X757">
        <v>8.61E-4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6.1260000000000002E-2</v>
      </c>
      <c r="AG757">
        <v>1.1E-4</v>
      </c>
      <c r="AH757" t="s">
        <v>11</v>
      </c>
      <c r="AI757">
        <v>0.93328</v>
      </c>
      <c r="AJ757">
        <v>4.3999999999999999E-5</v>
      </c>
      <c r="AK757" t="s">
        <v>12</v>
      </c>
      <c r="AL757">
        <v>56.96</v>
      </c>
      <c r="AM757">
        <v>63.438400000000001</v>
      </c>
    </row>
    <row r="758" spans="1:39" x14ac:dyDescent="0.25">
      <c r="A758" t="s">
        <v>223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2081.99541</v>
      </c>
      <c r="I758">
        <v>5.1735369999999996</v>
      </c>
      <c r="J758" t="s">
        <v>3</v>
      </c>
      <c r="K758">
        <v>2066.6115629999999</v>
      </c>
      <c r="L758">
        <v>5.1347969999999998</v>
      </c>
      <c r="M758" t="s">
        <v>4</v>
      </c>
      <c r="N758">
        <v>767.44601399999999</v>
      </c>
      <c r="O758">
        <v>0.64975400000000005</v>
      </c>
      <c r="P758" t="s">
        <v>5</v>
      </c>
      <c r="Q758">
        <v>15.898372999999999</v>
      </c>
      <c r="R758">
        <v>2.7900000000000001E-4</v>
      </c>
      <c r="S758" t="s">
        <v>6</v>
      </c>
      <c r="T758">
        <v>1191.759744</v>
      </c>
      <c r="U758">
        <v>0.71024399999999999</v>
      </c>
      <c r="V758" t="s">
        <v>7</v>
      </c>
      <c r="W758">
        <v>3.1406540000000001</v>
      </c>
      <c r="X758">
        <v>9.6400000000000001E-4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6.0463000000000003E-2</v>
      </c>
      <c r="AG758">
        <v>1.02E-4</v>
      </c>
      <c r="AH758" t="s">
        <v>11</v>
      </c>
      <c r="AI758">
        <v>0.93376099999999995</v>
      </c>
      <c r="AJ758">
        <v>5.1999999999999997E-5</v>
      </c>
      <c r="AK758" t="s">
        <v>12</v>
      </c>
      <c r="AL758">
        <v>66.16</v>
      </c>
      <c r="AM758">
        <v>73.974400000000003</v>
      </c>
    </row>
    <row r="759" spans="1:39" x14ac:dyDescent="0.25">
      <c r="A759" t="s">
        <v>223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2205.422603</v>
      </c>
      <c r="I759">
        <v>5.6304720000000001</v>
      </c>
      <c r="J759" t="s">
        <v>3</v>
      </c>
      <c r="K759">
        <v>2189.1343649999999</v>
      </c>
      <c r="L759">
        <v>5.5879810000000001</v>
      </c>
      <c r="M759" t="s">
        <v>4</v>
      </c>
      <c r="N759">
        <v>812.56723599999998</v>
      </c>
      <c r="O759">
        <v>0.730715</v>
      </c>
      <c r="P759" t="s">
        <v>5</v>
      </c>
      <c r="Q759">
        <v>16.832840000000001</v>
      </c>
      <c r="R759">
        <v>3.1399999999999999E-4</v>
      </c>
      <c r="S759" t="s">
        <v>6</v>
      </c>
      <c r="T759">
        <v>1262.825225</v>
      </c>
      <c r="U759">
        <v>0.85206300000000001</v>
      </c>
      <c r="V759" t="s">
        <v>7</v>
      </c>
      <c r="W759">
        <v>3.323277</v>
      </c>
      <c r="X759">
        <v>1.111E-3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6.0463000000000003E-2</v>
      </c>
      <c r="AG759">
        <v>1.02E-4</v>
      </c>
      <c r="AH759" t="s">
        <v>11</v>
      </c>
      <c r="AI759">
        <v>0.93377399999999999</v>
      </c>
      <c r="AJ759">
        <v>5.1999999999999997E-5</v>
      </c>
      <c r="AK759" t="s">
        <v>12</v>
      </c>
      <c r="AL759">
        <v>75.98</v>
      </c>
      <c r="AM759">
        <v>95.259600000000006</v>
      </c>
    </row>
    <row r="760" spans="1:39" x14ac:dyDescent="0.25">
      <c r="A760" t="s">
        <v>223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2329.0169729999998</v>
      </c>
      <c r="I760">
        <v>5.9060300000000003</v>
      </c>
      <c r="J760" t="s">
        <v>3</v>
      </c>
      <c r="K760">
        <v>2311.825034</v>
      </c>
      <c r="L760">
        <v>5.8525299999999998</v>
      </c>
      <c r="M760" t="s">
        <v>4</v>
      </c>
      <c r="N760">
        <v>857.69148199999995</v>
      </c>
      <c r="O760">
        <v>0.81906500000000004</v>
      </c>
      <c r="P760" t="s">
        <v>5</v>
      </c>
      <c r="Q760">
        <v>17.767164999999999</v>
      </c>
      <c r="R760">
        <v>3.4200000000000002E-4</v>
      </c>
      <c r="S760" t="s">
        <v>6</v>
      </c>
      <c r="T760">
        <v>1334.125642</v>
      </c>
      <c r="U760">
        <v>0.9375</v>
      </c>
      <c r="V760" t="s">
        <v>7</v>
      </c>
      <c r="W760">
        <v>3.506364</v>
      </c>
      <c r="X760">
        <v>1.2489999999999999E-3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6.0461000000000001E-2</v>
      </c>
      <c r="AG760">
        <v>1.02E-4</v>
      </c>
      <c r="AH760" t="s">
        <v>11</v>
      </c>
      <c r="AI760">
        <v>0.93391299999999999</v>
      </c>
      <c r="AJ760">
        <v>5.0000000000000002E-5</v>
      </c>
      <c r="AK760" t="s">
        <v>12</v>
      </c>
      <c r="AL760">
        <v>85.66</v>
      </c>
      <c r="AM760">
        <v>112.70440000000001</v>
      </c>
    </row>
    <row r="761" spans="1:39" x14ac:dyDescent="0.25">
      <c r="A761" t="s">
        <v>223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2452.7301219999999</v>
      </c>
      <c r="I761">
        <v>6.5276290000000001</v>
      </c>
      <c r="J761" t="s">
        <v>3</v>
      </c>
      <c r="K761">
        <v>2434.6331049999999</v>
      </c>
      <c r="L761">
        <v>6.4721659999999996</v>
      </c>
      <c r="M761" t="s">
        <v>4</v>
      </c>
      <c r="N761">
        <v>902.80965100000003</v>
      </c>
      <c r="O761">
        <v>0.89425500000000002</v>
      </c>
      <c r="P761" t="s">
        <v>5</v>
      </c>
      <c r="Q761">
        <v>18.702207000000001</v>
      </c>
      <c r="R761">
        <v>4.0499999999999998E-4</v>
      </c>
      <c r="S761" t="s">
        <v>6</v>
      </c>
      <c r="T761">
        <v>1405.5245829999999</v>
      </c>
      <c r="U761">
        <v>0.91796199999999994</v>
      </c>
      <c r="V761" t="s">
        <v>7</v>
      </c>
      <c r="W761">
        <v>3.6891029999999998</v>
      </c>
      <c r="X761">
        <v>1.3849999999999999E-3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6.0255999999999997E-2</v>
      </c>
      <c r="AG761">
        <v>1.01E-4</v>
      </c>
      <c r="AH761" t="s">
        <v>11</v>
      </c>
      <c r="AI761">
        <v>0.93423299999999998</v>
      </c>
      <c r="AJ761">
        <v>5.1999999999999997E-5</v>
      </c>
      <c r="AK761" t="s">
        <v>12</v>
      </c>
      <c r="AL761">
        <v>96.32</v>
      </c>
      <c r="AM761">
        <v>133.3776</v>
      </c>
    </row>
    <row r="762" spans="1:39" x14ac:dyDescent="0.25">
      <c r="A762" t="s">
        <v>224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81.282458000000005</v>
      </c>
      <c r="I762">
        <v>5.0619999999999997E-3</v>
      </c>
      <c r="J762" t="s">
        <v>3</v>
      </c>
      <c r="K762">
        <v>57.655225000000002</v>
      </c>
      <c r="L762">
        <v>4.0169999999999997E-3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224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162.68212500000001</v>
      </c>
      <c r="I763">
        <v>1.3906999999999999E-2</v>
      </c>
      <c r="J763" t="s">
        <v>3</v>
      </c>
      <c r="K763">
        <v>115.490725</v>
      </c>
      <c r="L763">
        <v>1.0581999999999999E-2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224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244.16422399999999</v>
      </c>
      <c r="I764">
        <v>2.5484E-2</v>
      </c>
      <c r="J764" t="s">
        <v>3</v>
      </c>
      <c r="K764">
        <v>173.40837300000001</v>
      </c>
      <c r="L764">
        <v>1.7953E-2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224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325.66615300000001</v>
      </c>
      <c r="I765">
        <v>4.2112999999999998E-2</v>
      </c>
      <c r="J765" t="s">
        <v>3</v>
      </c>
      <c r="K765">
        <v>231.34719799999999</v>
      </c>
      <c r="L765">
        <v>2.7223000000000001E-2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224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407.19766399999997</v>
      </c>
      <c r="I766">
        <v>5.9374999999999997E-2</v>
      </c>
      <c r="J766" t="s">
        <v>3</v>
      </c>
      <c r="K766">
        <v>289.31374099999999</v>
      </c>
      <c r="L766">
        <v>3.7678000000000003E-2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224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488.761912</v>
      </c>
      <c r="I767">
        <v>7.4659000000000003E-2</v>
      </c>
      <c r="J767" t="s">
        <v>3</v>
      </c>
      <c r="K767">
        <v>347.31361199999998</v>
      </c>
      <c r="L767">
        <v>4.7317999999999999E-2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224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570.33209599999998</v>
      </c>
      <c r="I768">
        <v>9.2887999999999998E-2</v>
      </c>
      <c r="J768" t="s">
        <v>3</v>
      </c>
      <c r="K768">
        <v>405.32023700000002</v>
      </c>
      <c r="L768">
        <v>5.6172E-2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224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651.96850500000005</v>
      </c>
      <c r="I769">
        <v>0.109028</v>
      </c>
      <c r="J769" t="s">
        <v>3</v>
      </c>
      <c r="K769">
        <v>463.38804699999997</v>
      </c>
      <c r="L769">
        <v>6.5133999999999997E-2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224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733.64563199999998</v>
      </c>
      <c r="I770">
        <v>0.148537</v>
      </c>
      <c r="J770" t="s">
        <v>3</v>
      </c>
      <c r="K770">
        <v>521.49708099999998</v>
      </c>
      <c r="L770">
        <v>8.9693999999999996E-2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224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815.38494000000003</v>
      </c>
      <c r="I771">
        <v>0.17508599999999999</v>
      </c>
      <c r="J771" t="s">
        <v>3</v>
      </c>
      <c r="K771">
        <v>579.67410800000005</v>
      </c>
      <c r="L771">
        <v>0.103864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224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897.19738400000006</v>
      </c>
      <c r="I772">
        <v>0.20161799999999999</v>
      </c>
      <c r="J772" t="s">
        <v>3</v>
      </c>
      <c r="K772">
        <v>637.92285600000002</v>
      </c>
      <c r="L772">
        <v>0.117828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224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979.117704</v>
      </c>
      <c r="I773">
        <v>0.24297099999999999</v>
      </c>
      <c r="J773" t="s">
        <v>3</v>
      </c>
      <c r="K773">
        <v>696.27952000000005</v>
      </c>
      <c r="L773">
        <v>0.142453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224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1061.145315</v>
      </c>
      <c r="I774">
        <v>0.29275299999999999</v>
      </c>
      <c r="J774" t="s">
        <v>3</v>
      </c>
      <c r="K774">
        <v>754.741849</v>
      </c>
      <c r="L774">
        <v>0.169625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224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1143.2555179999999</v>
      </c>
      <c r="I775">
        <v>0.36550199999999999</v>
      </c>
      <c r="J775" t="s">
        <v>3</v>
      </c>
      <c r="K775">
        <v>813.28892499999995</v>
      </c>
      <c r="L775">
        <v>0.21643899999999999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0.02</v>
      </c>
      <c r="AM775">
        <v>1.9599999999999999E-2</v>
      </c>
    </row>
    <row r="776" spans="1:39" x14ac:dyDescent="0.25">
      <c r="A776" t="s">
        <v>224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1225.4982930000001</v>
      </c>
      <c r="I776">
        <v>0.41581600000000002</v>
      </c>
      <c r="J776" t="s">
        <v>3</v>
      </c>
      <c r="K776">
        <v>871.967264</v>
      </c>
      <c r="L776">
        <v>0.25031100000000001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0.02</v>
      </c>
      <c r="AM776">
        <v>1.9599999999999999E-2</v>
      </c>
    </row>
    <row r="777" spans="1:39" x14ac:dyDescent="0.25">
      <c r="A777" t="s">
        <v>224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1307.884922</v>
      </c>
      <c r="I777">
        <v>0.46038800000000002</v>
      </c>
      <c r="J777" t="s">
        <v>3</v>
      </c>
      <c r="K777">
        <v>930.78975200000002</v>
      </c>
      <c r="L777">
        <v>0.27777400000000002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0.02</v>
      </c>
      <c r="AM777">
        <v>1.9599999999999999E-2</v>
      </c>
    </row>
    <row r="778" spans="1:39" x14ac:dyDescent="0.25">
      <c r="A778" t="s">
        <v>224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1390.372498</v>
      </c>
      <c r="I778">
        <v>0.58308599999999999</v>
      </c>
      <c r="J778" t="s">
        <v>3</v>
      </c>
      <c r="K778">
        <v>989.71141599999999</v>
      </c>
      <c r="L778">
        <v>0.36697099999999999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0.02</v>
      </c>
      <c r="AM778">
        <v>1.9599999999999999E-2</v>
      </c>
    </row>
    <row r="779" spans="1:39" x14ac:dyDescent="0.25">
      <c r="A779" t="s">
        <v>224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1473.002886</v>
      </c>
      <c r="I779">
        <v>0.69116999999999995</v>
      </c>
      <c r="J779" t="s">
        <v>3</v>
      </c>
      <c r="K779">
        <v>1048.7784280000001</v>
      </c>
      <c r="L779">
        <v>0.446913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0.02</v>
      </c>
      <c r="AM779">
        <v>1.9599999999999999E-2</v>
      </c>
    </row>
    <row r="780" spans="1:39" x14ac:dyDescent="0.25">
      <c r="A780" t="s">
        <v>224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1555.7733149999999</v>
      </c>
      <c r="I780">
        <v>0.81599200000000005</v>
      </c>
      <c r="J780" t="s">
        <v>3</v>
      </c>
      <c r="K780">
        <v>1107.9835619999999</v>
      </c>
      <c r="L780">
        <v>0.53975200000000001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0.02</v>
      </c>
      <c r="AM780">
        <v>1.9599999999999999E-2</v>
      </c>
    </row>
    <row r="781" spans="1:39" x14ac:dyDescent="0.25">
      <c r="A781" t="s">
        <v>224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1638.6780859999999</v>
      </c>
      <c r="I781">
        <v>0.90652999999999995</v>
      </c>
      <c r="J781" t="s">
        <v>3</v>
      </c>
      <c r="K781">
        <v>1167.3255859999999</v>
      </c>
      <c r="L781">
        <v>0.61611099999999996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0.02</v>
      </c>
      <c r="AM781">
        <v>1.9599999999999999E-2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00"/>
  <sheetViews>
    <sheetView topLeftCell="A878" workbookViewId="0">
      <selection activeCell="A898" sqref="A898:XFD1065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190</v>
      </c>
      <c r="B1" t="s">
        <v>209</v>
      </c>
      <c r="C1" t="s">
        <v>110</v>
      </c>
      <c r="D1" t="s">
        <v>111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191</v>
      </c>
      <c r="P1" t="s">
        <v>33</v>
      </c>
      <c r="Q1" t="s">
        <v>34</v>
      </c>
    </row>
    <row r="2" spans="1:17" x14ac:dyDescent="0.25">
      <c r="A2" t="s">
        <v>35</v>
      </c>
      <c r="B2">
        <v>4908.57</v>
      </c>
      <c r="C2">
        <v>4894.1400000000003</v>
      </c>
      <c r="D2">
        <v>4858.55</v>
      </c>
      <c r="E2">
        <v>4823.08</v>
      </c>
      <c r="F2">
        <v>500.005</v>
      </c>
      <c r="G2">
        <v>0</v>
      </c>
      <c r="H2">
        <v>500.005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4910.0200000000004</v>
      </c>
      <c r="C3">
        <v>4893</v>
      </c>
      <c r="D3">
        <v>4857.82</v>
      </c>
      <c r="E3">
        <v>4822.47</v>
      </c>
      <c r="F3">
        <v>495.88900000000001</v>
      </c>
      <c r="G3">
        <v>0</v>
      </c>
      <c r="H3">
        <v>495.88900000000001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4905.9799999999996</v>
      </c>
      <c r="C4">
        <v>4891.08</v>
      </c>
      <c r="D4">
        <v>4855.87</v>
      </c>
      <c r="E4">
        <v>4820.3900000000003</v>
      </c>
      <c r="F4">
        <v>494.65199999999999</v>
      </c>
      <c r="G4">
        <v>0</v>
      </c>
      <c r="H4">
        <v>494.65199999999999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4911.01</v>
      </c>
      <c r="C5">
        <v>4896.1499999999996</v>
      </c>
      <c r="D5">
        <v>4860.96</v>
      </c>
      <c r="E5">
        <v>4825.55</v>
      </c>
      <c r="F5">
        <v>496.67700000000002</v>
      </c>
      <c r="G5">
        <v>0</v>
      </c>
      <c r="H5">
        <v>496.67700000000002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4911.6899999999996</v>
      </c>
      <c r="C6">
        <v>4896.5200000000004</v>
      </c>
      <c r="D6">
        <v>4861.24</v>
      </c>
      <c r="E6">
        <v>4825.8500000000004</v>
      </c>
      <c r="F6">
        <v>496.19799999999998</v>
      </c>
      <c r="G6">
        <v>0</v>
      </c>
      <c r="H6">
        <v>496.19799999999998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4908.49</v>
      </c>
      <c r="C7">
        <v>4893.2700000000004</v>
      </c>
      <c r="D7">
        <v>4858.3100000000004</v>
      </c>
      <c r="E7">
        <v>4822.8500000000004</v>
      </c>
      <c r="F7">
        <v>494.18099999999998</v>
      </c>
      <c r="G7">
        <v>0</v>
      </c>
      <c r="H7">
        <v>494.18099999999998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4908.28</v>
      </c>
      <c r="C8">
        <v>4893.07</v>
      </c>
      <c r="D8">
        <v>4858.09</v>
      </c>
      <c r="E8">
        <v>4822.74</v>
      </c>
      <c r="F8">
        <v>495.88099999999997</v>
      </c>
      <c r="G8">
        <v>0</v>
      </c>
      <c r="H8">
        <v>495.88099999999997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4907.53</v>
      </c>
      <c r="C9">
        <v>4892.32</v>
      </c>
      <c r="D9">
        <v>4857.05</v>
      </c>
      <c r="E9">
        <v>4821.6899999999996</v>
      </c>
      <c r="F9">
        <v>496</v>
      </c>
      <c r="G9">
        <v>0</v>
      </c>
      <c r="H9">
        <v>496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4904.17</v>
      </c>
      <c r="C10">
        <v>4889.32</v>
      </c>
      <c r="D10">
        <v>4854.05</v>
      </c>
      <c r="E10">
        <v>4818.7299999999996</v>
      </c>
      <c r="F10">
        <v>494.70299999999997</v>
      </c>
      <c r="G10">
        <v>0</v>
      </c>
      <c r="H10">
        <v>494.70299999999997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4906.42</v>
      </c>
      <c r="C11">
        <v>4891.18</v>
      </c>
      <c r="D11">
        <v>4855.96</v>
      </c>
      <c r="E11">
        <v>4820.5</v>
      </c>
      <c r="F11">
        <v>495.27499999999998</v>
      </c>
      <c r="G11">
        <v>0</v>
      </c>
      <c r="H11">
        <v>495.27499999999998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4907.1000000000004</v>
      </c>
      <c r="C12">
        <v>4892.3</v>
      </c>
      <c r="D12">
        <v>4857.04</v>
      </c>
      <c r="E12">
        <v>4821.59</v>
      </c>
      <c r="F12">
        <v>494.589</v>
      </c>
      <c r="G12">
        <v>0</v>
      </c>
      <c r="H12">
        <v>494.589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4907.0600000000004</v>
      </c>
      <c r="C13">
        <v>4892.03</v>
      </c>
      <c r="D13">
        <v>4856.8599999999997</v>
      </c>
      <c r="E13">
        <v>4821.49</v>
      </c>
      <c r="F13">
        <v>494.947</v>
      </c>
      <c r="G13">
        <v>0</v>
      </c>
      <c r="H13">
        <v>494.947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4906.88</v>
      </c>
      <c r="C14">
        <v>4892.12</v>
      </c>
      <c r="D14">
        <v>4856.99</v>
      </c>
      <c r="E14">
        <v>4821.51</v>
      </c>
      <c r="F14">
        <v>495.26</v>
      </c>
      <c r="G14">
        <v>0</v>
      </c>
      <c r="H14">
        <v>495.26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4906.47</v>
      </c>
      <c r="C15">
        <v>4891.3500000000004</v>
      </c>
      <c r="D15">
        <v>4856.09</v>
      </c>
      <c r="E15">
        <v>4820.6499999999996</v>
      </c>
      <c r="F15">
        <v>494.08</v>
      </c>
      <c r="G15">
        <v>0</v>
      </c>
      <c r="H15">
        <v>494.08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4907.1899999999996</v>
      </c>
      <c r="C16">
        <v>4892.37</v>
      </c>
      <c r="D16">
        <v>4856.96</v>
      </c>
      <c r="E16">
        <v>4821.55</v>
      </c>
      <c r="F16">
        <v>494.95600000000002</v>
      </c>
      <c r="G16">
        <v>0</v>
      </c>
      <c r="H16">
        <v>494.95600000000002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4904.93</v>
      </c>
      <c r="C17">
        <v>4890.24</v>
      </c>
      <c r="D17">
        <v>4855.1499999999996</v>
      </c>
      <c r="E17">
        <v>4819.6899999999996</v>
      </c>
      <c r="F17">
        <v>494.13200000000001</v>
      </c>
      <c r="G17">
        <v>0</v>
      </c>
      <c r="H17">
        <v>494.13200000000001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4905.08</v>
      </c>
      <c r="C18">
        <v>4890.2700000000004</v>
      </c>
      <c r="D18">
        <v>4855.12</v>
      </c>
      <c r="E18">
        <v>4819.74</v>
      </c>
      <c r="F18">
        <v>494.774</v>
      </c>
      <c r="G18">
        <v>0</v>
      </c>
      <c r="H18">
        <v>494.774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4907.43</v>
      </c>
      <c r="C19">
        <v>4892.72</v>
      </c>
      <c r="D19">
        <v>4857.59</v>
      </c>
      <c r="E19">
        <v>4822.2299999999996</v>
      </c>
      <c r="F19">
        <v>494.50200000000001</v>
      </c>
      <c r="G19">
        <v>0</v>
      </c>
      <c r="H19">
        <v>494.50200000000001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4909.63</v>
      </c>
      <c r="C20">
        <v>4894.84</v>
      </c>
      <c r="D20">
        <v>4859.62</v>
      </c>
      <c r="E20">
        <v>4824.2700000000004</v>
      </c>
      <c r="F20">
        <v>496.435</v>
      </c>
      <c r="G20">
        <v>0</v>
      </c>
      <c r="H20">
        <v>496.435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4904.5200000000004</v>
      </c>
      <c r="C21">
        <v>4889.4399999999996</v>
      </c>
      <c r="D21">
        <v>4854.24</v>
      </c>
      <c r="E21">
        <v>4818.8900000000003</v>
      </c>
      <c r="F21">
        <v>493.32799999999997</v>
      </c>
      <c r="G21">
        <v>0</v>
      </c>
      <c r="H21">
        <v>493.32799999999997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4908.99</v>
      </c>
      <c r="C22">
        <v>4894.1000000000004</v>
      </c>
      <c r="D22">
        <v>4858.91</v>
      </c>
      <c r="E22">
        <v>4823.5600000000004</v>
      </c>
      <c r="F22">
        <v>496.69900000000001</v>
      </c>
      <c r="G22">
        <v>0</v>
      </c>
      <c r="H22">
        <v>496.69900000000001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4907.34</v>
      </c>
      <c r="C23">
        <v>4892.71</v>
      </c>
      <c r="D23">
        <v>4857.6899999999996</v>
      </c>
      <c r="E23">
        <v>4822.3500000000004</v>
      </c>
      <c r="F23">
        <v>496.21199999999999</v>
      </c>
      <c r="G23">
        <v>0</v>
      </c>
      <c r="H23">
        <v>496.21199999999999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4904.3599999999997</v>
      </c>
      <c r="C24">
        <v>4889.51</v>
      </c>
      <c r="D24">
        <v>4854.22</v>
      </c>
      <c r="E24">
        <v>4818.83</v>
      </c>
      <c r="F24">
        <v>494.15699999999998</v>
      </c>
      <c r="G24">
        <v>0</v>
      </c>
      <c r="H24">
        <v>494.15699999999998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4909.37</v>
      </c>
      <c r="C25">
        <v>4894.34</v>
      </c>
      <c r="D25">
        <v>4859.17</v>
      </c>
      <c r="E25">
        <v>4823.8</v>
      </c>
      <c r="F25">
        <v>496.87099999999998</v>
      </c>
      <c r="G25">
        <v>0</v>
      </c>
      <c r="H25">
        <v>496.87099999999998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4907.38</v>
      </c>
      <c r="C26">
        <v>4892.55</v>
      </c>
      <c r="D26">
        <v>4857.42</v>
      </c>
      <c r="E26">
        <v>4822.05</v>
      </c>
      <c r="F26">
        <v>494.911</v>
      </c>
      <c r="G26">
        <v>0</v>
      </c>
      <c r="H26">
        <v>494.911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4906.7700000000004</v>
      </c>
      <c r="C27">
        <v>4892.1000000000004</v>
      </c>
      <c r="D27">
        <v>4857.01</v>
      </c>
      <c r="E27">
        <v>4821.63</v>
      </c>
      <c r="F27">
        <v>496.85300000000001</v>
      </c>
      <c r="G27">
        <v>0</v>
      </c>
      <c r="H27">
        <v>496.85300000000001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4906.7700000000004</v>
      </c>
      <c r="C28">
        <v>4891.57</v>
      </c>
      <c r="D28">
        <v>4856.45</v>
      </c>
      <c r="E28">
        <v>4821.1000000000004</v>
      </c>
      <c r="F28">
        <v>495.84699999999998</v>
      </c>
      <c r="G28">
        <v>0</v>
      </c>
      <c r="H28">
        <v>495.84699999999998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4904.8</v>
      </c>
      <c r="C29">
        <v>4890.08</v>
      </c>
      <c r="D29">
        <v>4854.8100000000004</v>
      </c>
      <c r="E29">
        <v>4819.43</v>
      </c>
      <c r="F29">
        <v>493.96699999999998</v>
      </c>
      <c r="G29">
        <v>0</v>
      </c>
      <c r="H29">
        <v>493.96699999999998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4905.67</v>
      </c>
      <c r="C30">
        <v>4890.8</v>
      </c>
      <c r="D30">
        <v>4855.37</v>
      </c>
      <c r="E30">
        <v>4819.8999999999996</v>
      </c>
      <c r="F30">
        <v>494.31400000000002</v>
      </c>
      <c r="G30">
        <v>0</v>
      </c>
      <c r="H30">
        <v>494.31400000000002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4905.33</v>
      </c>
      <c r="C31">
        <v>4890.2299999999996</v>
      </c>
      <c r="D31">
        <v>4855.01</v>
      </c>
      <c r="E31">
        <v>4819.6099999999997</v>
      </c>
      <c r="F31">
        <v>494.69499999999999</v>
      </c>
      <c r="G31">
        <v>0</v>
      </c>
      <c r="H31">
        <v>494.69499999999999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4905.76</v>
      </c>
      <c r="C32">
        <v>4890.49</v>
      </c>
      <c r="D32">
        <v>4855.3999999999996</v>
      </c>
      <c r="E32">
        <v>4820.05</v>
      </c>
      <c r="F32">
        <v>495.50900000000001</v>
      </c>
      <c r="G32">
        <v>0</v>
      </c>
      <c r="H32">
        <v>495.50900000000001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4904.96</v>
      </c>
      <c r="C33">
        <v>4889.88</v>
      </c>
      <c r="D33">
        <v>4854.8100000000004</v>
      </c>
      <c r="E33">
        <v>4819.47</v>
      </c>
      <c r="F33">
        <v>495.26499999999999</v>
      </c>
      <c r="G33">
        <v>0</v>
      </c>
      <c r="H33">
        <v>495.26499999999999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4905.63</v>
      </c>
      <c r="C34">
        <v>4890.08</v>
      </c>
      <c r="D34">
        <v>4854.8100000000004</v>
      </c>
      <c r="E34">
        <v>4819.47</v>
      </c>
      <c r="F34">
        <v>496.48200000000003</v>
      </c>
      <c r="G34">
        <v>0</v>
      </c>
      <c r="H34">
        <v>496.48200000000003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4904.1000000000004</v>
      </c>
      <c r="C35">
        <v>4889.34</v>
      </c>
      <c r="D35">
        <v>4854.22</v>
      </c>
      <c r="E35">
        <v>4818.8999999999996</v>
      </c>
      <c r="F35">
        <v>494.73</v>
      </c>
      <c r="G35">
        <v>0</v>
      </c>
      <c r="H35">
        <v>494.73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4904.38</v>
      </c>
      <c r="C36">
        <v>4889.13</v>
      </c>
      <c r="D36">
        <v>4854.0200000000004</v>
      </c>
      <c r="E36">
        <v>4818.58</v>
      </c>
      <c r="F36">
        <v>494.815</v>
      </c>
      <c r="G36">
        <v>0</v>
      </c>
      <c r="H36">
        <v>494.815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4904.6899999999996</v>
      </c>
      <c r="C37">
        <v>4889.57</v>
      </c>
      <c r="D37">
        <v>4854.49</v>
      </c>
      <c r="E37">
        <v>4819.09</v>
      </c>
      <c r="F37">
        <v>493.81099999999998</v>
      </c>
      <c r="G37">
        <v>0</v>
      </c>
      <c r="H37">
        <v>493.81099999999998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4902.16</v>
      </c>
      <c r="C38">
        <v>4887.3500000000004</v>
      </c>
      <c r="D38">
        <v>4852.2</v>
      </c>
      <c r="E38">
        <v>4816.75</v>
      </c>
      <c r="F38">
        <v>493.82299999999998</v>
      </c>
      <c r="G38">
        <v>0</v>
      </c>
      <c r="H38">
        <v>493.82299999999998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4905.28</v>
      </c>
      <c r="C39">
        <v>4890.6099999999997</v>
      </c>
      <c r="D39">
        <v>4855.41</v>
      </c>
      <c r="E39">
        <v>4820.07</v>
      </c>
      <c r="F39">
        <v>496.798</v>
      </c>
      <c r="G39">
        <v>0</v>
      </c>
      <c r="H39">
        <v>496.798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4903.47</v>
      </c>
      <c r="C40">
        <v>4888.6099999999997</v>
      </c>
      <c r="D40">
        <v>4853.3100000000004</v>
      </c>
      <c r="E40">
        <v>4817.95</v>
      </c>
      <c r="F40">
        <v>494.851</v>
      </c>
      <c r="G40">
        <v>0</v>
      </c>
      <c r="H40">
        <v>494.851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4904.53</v>
      </c>
      <c r="C41">
        <v>4889.8599999999997</v>
      </c>
      <c r="D41">
        <v>4854.7</v>
      </c>
      <c r="E41">
        <v>4819.3599999999997</v>
      </c>
      <c r="F41">
        <v>495.90300000000002</v>
      </c>
      <c r="G41">
        <v>0</v>
      </c>
      <c r="H41">
        <v>495.90300000000002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4903.8100000000004</v>
      </c>
      <c r="C42">
        <v>4889.05</v>
      </c>
      <c r="D42">
        <v>4853.83</v>
      </c>
      <c r="E42">
        <v>4818.41</v>
      </c>
      <c r="F42">
        <v>494.29300000000001</v>
      </c>
      <c r="G42">
        <v>0</v>
      </c>
      <c r="H42">
        <v>494.29300000000001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4904.6499999999996</v>
      </c>
      <c r="C43">
        <v>4889.8999999999996</v>
      </c>
      <c r="D43">
        <v>4854.91</v>
      </c>
      <c r="E43">
        <v>4819.55</v>
      </c>
      <c r="F43">
        <v>495.73399999999998</v>
      </c>
      <c r="G43">
        <v>0</v>
      </c>
      <c r="H43">
        <v>495.73399999999998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4905.0600000000004</v>
      </c>
      <c r="C44">
        <v>4889.8599999999997</v>
      </c>
      <c r="D44">
        <v>4854.7700000000004</v>
      </c>
      <c r="E44">
        <v>4819.29</v>
      </c>
      <c r="F44">
        <v>494.75099999999998</v>
      </c>
      <c r="G44">
        <v>0</v>
      </c>
      <c r="H44">
        <v>494.75099999999998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4906.5600000000004</v>
      </c>
      <c r="C45">
        <v>4891.45</v>
      </c>
      <c r="D45">
        <v>4856.32</v>
      </c>
      <c r="E45">
        <v>4820.92</v>
      </c>
      <c r="F45">
        <v>495.04</v>
      </c>
      <c r="G45">
        <v>0</v>
      </c>
      <c r="H45">
        <v>495.04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4908.8100000000004</v>
      </c>
      <c r="C46">
        <v>4893.96</v>
      </c>
      <c r="D46">
        <v>4858.66</v>
      </c>
      <c r="E46">
        <v>4823.2700000000004</v>
      </c>
      <c r="F46">
        <v>497.89</v>
      </c>
      <c r="G46">
        <v>0</v>
      </c>
      <c r="H46">
        <v>497.89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4906.34</v>
      </c>
      <c r="C47">
        <v>4891.46</v>
      </c>
      <c r="D47">
        <v>4856.3</v>
      </c>
      <c r="E47">
        <v>4820.83</v>
      </c>
      <c r="F47">
        <v>495.517</v>
      </c>
      <c r="G47">
        <v>0</v>
      </c>
      <c r="H47">
        <v>495.517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4908.74</v>
      </c>
      <c r="C48">
        <v>4893.49</v>
      </c>
      <c r="D48">
        <v>4858.3100000000004</v>
      </c>
      <c r="E48">
        <v>4822.9399999999996</v>
      </c>
      <c r="F48">
        <v>497.17099999999999</v>
      </c>
      <c r="G48">
        <v>0</v>
      </c>
      <c r="H48">
        <v>497.17099999999999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4905.6099999999997</v>
      </c>
      <c r="C49">
        <v>4890.46</v>
      </c>
      <c r="D49">
        <v>4855.28</v>
      </c>
      <c r="E49">
        <v>4819.93</v>
      </c>
      <c r="F49">
        <v>495.98399999999998</v>
      </c>
      <c r="G49">
        <v>0</v>
      </c>
      <c r="H49">
        <v>495.98399999999998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4904.6099999999997</v>
      </c>
      <c r="C50">
        <v>4889.75</v>
      </c>
      <c r="D50">
        <v>4854.57</v>
      </c>
      <c r="E50">
        <v>4819.22</v>
      </c>
      <c r="F50">
        <v>495.60300000000001</v>
      </c>
      <c r="G50">
        <v>0</v>
      </c>
      <c r="H50">
        <v>495.60300000000001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4903.6499999999996</v>
      </c>
      <c r="C51">
        <v>4888.9399999999996</v>
      </c>
      <c r="D51">
        <v>4853.87</v>
      </c>
      <c r="E51">
        <v>4818.5600000000004</v>
      </c>
      <c r="F51">
        <v>496.49099999999999</v>
      </c>
      <c r="G51">
        <v>0</v>
      </c>
      <c r="H51">
        <v>496.49099999999999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4902.04</v>
      </c>
      <c r="C52">
        <v>4887.22</v>
      </c>
      <c r="D52">
        <v>4851.9799999999996</v>
      </c>
      <c r="E52">
        <v>4816.53</v>
      </c>
      <c r="F52">
        <v>494.40899999999999</v>
      </c>
      <c r="G52">
        <v>0</v>
      </c>
      <c r="H52">
        <v>494.40899999999999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4904.4399999999996</v>
      </c>
      <c r="C53">
        <v>4889.71</v>
      </c>
      <c r="D53">
        <v>4854.6400000000003</v>
      </c>
      <c r="E53">
        <v>4819.2</v>
      </c>
      <c r="F53">
        <v>494.52300000000002</v>
      </c>
      <c r="G53">
        <v>0</v>
      </c>
      <c r="H53">
        <v>494.52300000000002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4909.1099999999997</v>
      </c>
      <c r="C54">
        <v>4894.21</v>
      </c>
      <c r="D54">
        <v>4858.83</v>
      </c>
      <c r="E54">
        <v>4823.45</v>
      </c>
      <c r="F54">
        <v>496.22500000000002</v>
      </c>
      <c r="G54">
        <v>0</v>
      </c>
      <c r="H54">
        <v>496.22500000000002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4905.63</v>
      </c>
      <c r="C55">
        <v>4890.3599999999997</v>
      </c>
      <c r="D55">
        <v>4855.16</v>
      </c>
      <c r="E55">
        <v>4819.82</v>
      </c>
      <c r="F55">
        <v>496.041</v>
      </c>
      <c r="G55">
        <v>0</v>
      </c>
      <c r="H55">
        <v>496.041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4905.95</v>
      </c>
      <c r="C56">
        <v>4890.66</v>
      </c>
      <c r="D56">
        <v>4855.6400000000003</v>
      </c>
      <c r="E56">
        <v>4820.18</v>
      </c>
      <c r="F56">
        <v>494.87299999999999</v>
      </c>
      <c r="G56">
        <v>0</v>
      </c>
      <c r="H56">
        <v>494.87299999999999</v>
      </c>
      <c r="I56">
        <v>1</v>
      </c>
      <c r="J56">
        <v>1</v>
      </c>
      <c r="K56">
        <v>0</v>
      </c>
      <c r="R56">
        <f>AVERAGE(B7:B56)</f>
        <v>4905.9585999999999</v>
      </c>
      <c r="S56">
        <f>AVERAGE(C7:C56)</f>
        <v>4891.0045999999975</v>
      </c>
      <c r="U56">
        <f>_xlfn.VAR.P(B7:B56)</f>
        <v>3.2623720400000193</v>
      </c>
      <c r="V56">
        <f>_xlfn.VAR.P(C7:C56)</f>
        <v>3.1665048400001656</v>
      </c>
      <c r="X56">
        <f>1.96*SQRT(U56)/50</f>
        <v>7.0803187580402258E-2</v>
      </c>
      <c r="Y56">
        <f>1.96*SQRT(V56)/50</f>
        <v>6.9755128824609408E-2</v>
      </c>
    </row>
    <row r="57" spans="1:25" x14ac:dyDescent="0.25">
      <c r="A57" t="s">
        <v>112</v>
      </c>
      <c r="B57">
        <v>245305.180544</v>
      </c>
      <c r="C57" t="s">
        <v>37</v>
      </c>
    </row>
    <row r="58" spans="1:25" x14ac:dyDescent="0.25">
      <c r="A58" t="s">
        <v>36</v>
      </c>
      <c r="B58">
        <v>4903.8999999999996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4904.1099999999997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4904.58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4902.1099999999997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4902.2299999999996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4900.3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4900.09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4899.4799999999996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4900.53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4903.03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4902.72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4901.3100000000004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4904.01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4901.3999999999996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4901.3500000000004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4900.7700000000004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4902.32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4903.67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4902.18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4903.63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4901.1000000000004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4897.97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4898.8900000000003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4899.95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4895.66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4900.3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4899.78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4899.82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4902.4399999999996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4898.41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4898.26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4899.93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4900.08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4897.12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4897.1099999999997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4899.22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4897.1400000000003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4900.57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4901.62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4900.41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4901.43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4919.0600000000004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4927.1000000000004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4926.21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4902.43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4902.18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4903.38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4902.91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4901.58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4901.4399999999996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4903.5200000000004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4900.4399999999996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4898.6000000000004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4899.68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4901.3599999999997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4902.0777999999991</v>
      </c>
      <c r="S112">
        <f>AVERAGE(C63:C112)</f>
        <v>0</v>
      </c>
      <c r="U112">
        <f>_xlfn.VAR.P(B63:B112)</f>
        <v>35.285621160000666</v>
      </c>
      <c r="V112">
        <f>_xlfn.VAR.P(C63:C112)</f>
        <v>0</v>
      </c>
      <c r="X112">
        <f>1.96*SQRT(U112)/50</f>
        <v>0.23285466905197205</v>
      </c>
      <c r="Y112">
        <f>1.96*SQRT(V112)/50</f>
        <v>0</v>
      </c>
    </row>
    <row r="113" spans="1:9" x14ac:dyDescent="0.25">
      <c r="A113" t="s">
        <v>36</v>
      </c>
      <c r="B113">
        <v>245110.916792</v>
      </c>
      <c r="C113" t="s">
        <v>37</v>
      </c>
    </row>
    <row r="114" spans="1:9" x14ac:dyDescent="0.25">
      <c r="A114" t="s">
        <v>38</v>
      </c>
      <c r="B114">
        <v>4831.21</v>
      </c>
      <c r="C114">
        <v>4829.1899999999996</v>
      </c>
      <c r="D114">
        <v>4794.1499999999996</v>
      </c>
      <c r="E114">
        <v>4758.7700000000004</v>
      </c>
      <c r="F114">
        <v>497.54599999999999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4827.57</v>
      </c>
      <c r="C115">
        <v>4825.59</v>
      </c>
      <c r="D115">
        <v>4790.57</v>
      </c>
      <c r="E115">
        <v>4755.2</v>
      </c>
      <c r="F115">
        <v>493.74599999999998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4828.13</v>
      </c>
      <c r="C116">
        <v>4826.53</v>
      </c>
      <c r="D116">
        <v>4791.43</v>
      </c>
      <c r="E116">
        <v>4755.9799999999996</v>
      </c>
      <c r="F116">
        <v>493.94799999999998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4833.07</v>
      </c>
      <c r="C117">
        <v>4831.51</v>
      </c>
      <c r="D117">
        <v>4796.26</v>
      </c>
      <c r="E117">
        <v>4760.8500000000004</v>
      </c>
      <c r="F117">
        <v>496.875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4834.58</v>
      </c>
      <c r="C118">
        <v>4833.0600000000004</v>
      </c>
      <c r="D118">
        <v>4797.9399999999996</v>
      </c>
      <c r="E118">
        <v>4762.5200000000004</v>
      </c>
      <c r="F118">
        <v>496.50700000000001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4833.92</v>
      </c>
      <c r="C119">
        <v>4832.29</v>
      </c>
      <c r="D119">
        <v>4797.1400000000003</v>
      </c>
      <c r="E119">
        <v>4761.71</v>
      </c>
      <c r="F119">
        <v>497.17700000000002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4833.1499999999996</v>
      </c>
      <c r="C120">
        <v>4831.6099999999997</v>
      </c>
      <c r="D120">
        <v>4796.46</v>
      </c>
      <c r="E120">
        <v>4761.04</v>
      </c>
      <c r="F120">
        <v>496.75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4830.6499999999996</v>
      </c>
      <c r="C121">
        <v>4829.0200000000004</v>
      </c>
      <c r="D121">
        <v>4793.8900000000003</v>
      </c>
      <c r="E121">
        <v>4758.5</v>
      </c>
      <c r="F121">
        <v>496.62099999999998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4828.45</v>
      </c>
      <c r="C122">
        <v>4826.46</v>
      </c>
      <c r="D122">
        <v>4791.25</v>
      </c>
      <c r="E122">
        <v>4755.74</v>
      </c>
      <c r="F122">
        <v>495.54899999999998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4828.92</v>
      </c>
      <c r="C123">
        <v>4827.33</v>
      </c>
      <c r="D123">
        <v>4792.12</v>
      </c>
      <c r="E123">
        <v>4756.71</v>
      </c>
      <c r="F123">
        <v>495.98099999999999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4832.8100000000004</v>
      </c>
      <c r="C124">
        <v>4830.8500000000004</v>
      </c>
      <c r="D124">
        <v>4795.8999999999996</v>
      </c>
      <c r="E124">
        <v>4760.45</v>
      </c>
      <c r="F124">
        <v>496.93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4831.76</v>
      </c>
      <c r="C125">
        <v>4830.22</v>
      </c>
      <c r="D125">
        <v>4795.1499999999996</v>
      </c>
      <c r="E125">
        <v>4759.71</v>
      </c>
      <c r="F125">
        <v>497.07100000000003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4829.84</v>
      </c>
      <c r="C126">
        <v>4828.29</v>
      </c>
      <c r="D126">
        <v>4793.08</v>
      </c>
      <c r="E126">
        <v>4757.59</v>
      </c>
      <c r="F126">
        <v>495.22899999999998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4828.67</v>
      </c>
      <c r="C127">
        <v>4827.1099999999997</v>
      </c>
      <c r="D127">
        <v>4791.9799999999996</v>
      </c>
      <c r="E127">
        <v>4756.54</v>
      </c>
      <c r="F127">
        <v>495.70400000000001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4828.4399999999996</v>
      </c>
      <c r="C128">
        <v>4826.82</v>
      </c>
      <c r="D128">
        <v>4791.68</v>
      </c>
      <c r="E128">
        <v>4756.3</v>
      </c>
      <c r="F128">
        <v>495.11900000000003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4830.55</v>
      </c>
      <c r="C129">
        <v>4828.93</v>
      </c>
      <c r="D129">
        <v>4793.6000000000004</v>
      </c>
      <c r="E129">
        <v>4758.2</v>
      </c>
      <c r="F129">
        <v>496.416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4830.1499999999996</v>
      </c>
      <c r="C130">
        <v>4828.16</v>
      </c>
      <c r="D130">
        <v>4792.97</v>
      </c>
      <c r="E130">
        <v>4757.54</v>
      </c>
      <c r="F130">
        <v>495.96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4830.28</v>
      </c>
      <c r="C131">
        <v>4828.6899999999996</v>
      </c>
      <c r="D131">
        <v>4793.6899999999996</v>
      </c>
      <c r="E131">
        <v>4758.2700000000004</v>
      </c>
      <c r="F131">
        <v>496.91300000000001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4832.42</v>
      </c>
      <c r="C132">
        <v>4830.82</v>
      </c>
      <c r="D132">
        <v>4795.67</v>
      </c>
      <c r="E132">
        <v>4760.25</v>
      </c>
      <c r="F132">
        <v>497.4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4830.68</v>
      </c>
      <c r="C133">
        <v>4828.37</v>
      </c>
      <c r="D133">
        <v>4793.13</v>
      </c>
      <c r="E133">
        <v>4757.6899999999996</v>
      </c>
      <c r="F133">
        <v>496.07499999999999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4852.0200000000004</v>
      </c>
      <c r="C134">
        <v>4850.3500000000004</v>
      </c>
      <c r="D134">
        <v>4790.97</v>
      </c>
      <c r="E134">
        <v>4755.3599999999997</v>
      </c>
      <c r="F134">
        <v>495.19900000000001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4851.37</v>
      </c>
      <c r="C135">
        <v>4849.6099999999997</v>
      </c>
      <c r="D135">
        <v>4790.12</v>
      </c>
      <c r="E135">
        <v>4754.42</v>
      </c>
      <c r="F135">
        <v>494.68599999999998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4849.34</v>
      </c>
      <c r="C136">
        <v>4847.66</v>
      </c>
      <c r="D136">
        <v>4788.4399999999996</v>
      </c>
      <c r="E136">
        <v>4752.8</v>
      </c>
      <c r="F136">
        <v>494.25700000000001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4849.7299999999996</v>
      </c>
      <c r="C137">
        <v>4848.0600000000004</v>
      </c>
      <c r="D137">
        <v>4788.79</v>
      </c>
      <c r="E137">
        <v>4753.13</v>
      </c>
      <c r="F137">
        <v>494.91899999999998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4852.51</v>
      </c>
      <c r="C138">
        <v>4850.8100000000004</v>
      </c>
      <c r="D138">
        <v>4791.71</v>
      </c>
      <c r="E138">
        <v>4756.12</v>
      </c>
      <c r="F138">
        <v>496.55599999999998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4851.33</v>
      </c>
      <c r="C139">
        <v>4849.63</v>
      </c>
      <c r="D139">
        <v>4789.71</v>
      </c>
      <c r="E139">
        <v>4754.08</v>
      </c>
      <c r="F139">
        <v>495.32299999999998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4854.92</v>
      </c>
      <c r="C140">
        <v>4853.22</v>
      </c>
      <c r="D140">
        <v>4793.9799999999996</v>
      </c>
      <c r="E140">
        <v>4758.3900000000003</v>
      </c>
      <c r="F140">
        <v>497.05700000000002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4854.8</v>
      </c>
      <c r="C141">
        <v>4853.07</v>
      </c>
      <c r="D141">
        <v>4793.47</v>
      </c>
      <c r="E141">
        <v>4757.83</v>
      </c>
      <c r="F141">
        <v>495.892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4852.38</v>
      </c>
      <c r="C142">
        <v>4850.6400000000003</v>
      </c>
      <c r="D142">
        <v>4791.33</v>
      </c>
      <c r="E142">
        <v>4755.63</v>
      </c>
      <c r="F142">
        <v>495.97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4851.42</v>
      </c>
      <c r="C143">
        <v>4849.7</v>
      </c>
      <c r="D143">
        <v>4790.4399999999996</v>
      </c>
      <c r="E143">
        <v>4754.8900000000003</v>
      </c>
      <c r="F143">
        <v>496.87200000000001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4851.84</v>
      </c>
      <c r="C144">
        <v>4850.16</v>
      </c>
      <c r="D144">
        <v>4790.8500000000004</v>
      </c>
      <c r="E144">
        <v>4755.2</v>
      </c>
      <c r="F144">
        <v>494.61799999999999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4850.37</v>
      </c>
      <c r="C145">
        <v>4848.6899999999996</v>
      </c>
      <c r="D145">
        <v>4789.57</v>
      </c>
      <c r="E145">
        <v>4753.92</v>
      </c>
      <c r="F145">
        <v>494.39499999999998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4849.2</v>
      </c>
      <c r="C146">
        <v>4847.47</v>
      </c>
      <c r="D146">
        <v>4788.16</v>
      </c>
      <c r="E146">
        <v>4752.49</v>
      </c>
      <c r="F146">
        <v>494.87200000000001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4853.29</v>
      </c>
      <c r="C147">
        <v>4851.58</v>
      </c>
      <c r="D147">
        <v>4792.33</v>
      </c>
      <c r="E147">
        <v>4756.79</v>
      </c>
      <c r="F147">
        <v>497.06900000000002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4853.9399999999996</v>
      </c>
      <c r="C148">
        <v>4852.1899999999996</v>
      </c>
      <c r="D148">
        <v>4792.8900000000003</v>
      </c>
      <c r="E148">
        <v>4757.34</v>
      </c>
      <c r="F148">
        <v>496.459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4851.87</v>
      </c>
      <c r="C149">
        <v>4850.22</v>
      </c>
      <c r="D149">
        <v>4790.87</v>
      </c>
      <c r="E149">
        <v>4755.25</v>
      </c>
      <c r="F149">
        <v>494.71100000000001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4852.8999999999996</v>
      </c>
      <c r="C150">
        <v>4851.2</v>
      </c>
      <c r="D150">
        <v>4791.79</v>
      </c>
      <c r="E150">
        <v>4756.22</v>
      </c>
      <c r="F150">
        <v>495.38799999999998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4855.1400000000003</v>
      </c>
      <c r="C151">
        <v>4853.46</v>
      </c>
      <c r="D151">
        <v>4793.97</v>
      </c>
      <c r="E151">
        <v>4758.2700000000004</v>
      </c>
      <c r="F151">
        <v>495.476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4854.92</v>
      </c>
      <c r="C152">
        <v>4853.24</v>
      </c>
      <c r="D152">
        <v>4793.5200000000004</v>
      </c>
      <c r="E152">
        <v>4757.8</v>
      </c>
      <c r="F152">
        <v>495.12400000000002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4851.72</v>
      </c>
      <c r="C153">
        <v>4849.96</v>
      </c>
      <c r="D153">
        <v>4790.34</v>
      </c>
      <c r="E153">
        <v>4754.67</v>
      </c>
      <c r="F153">
        <v>493.89299999999997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4851.2299999999996</v>
      </c>
      <c r="C154">
        <v>4849.5</v>
      </c>
      <c r="D154">
        <v>4790.25</v>
      </c>
      <c r="E154">
        <v>4754.68</v>
      </c>
      <c r="F154">
        <v>495.39299999999997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4851.91</v>
      </c>
      <c r="C155">
        <v>4850.2</v>
      </c>
      <c r="D155">
        <v>4790.83</v>
      </c>
      <c r="E155">
        <v>4755.25</v>
      </c>
      <c r="F155">
        <v>496.62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4849.51</v>
      </c>
      <c r="C156">
        <v>4847.8100000000004</v>
      </c>
      <c r="D156">
        <v>4788.47</v>
      </c>
      <c r="E156">
        <v>4752.9399999999996</v>
      </c>
      <c r="F156">
        <v>496.72699999999998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4850.6000000000004</v>
      </c>
      <c r="C157">
        <v>4848.8599999999997</v>
      </c>
      <c r="D157">
        <v>4789.57</v>
      </c>
      <c r="E157">
        <v>4754.07</v>
      </c>
      <c r="F157">
        <v>496.59699999999998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4848.5</v>
      </c>
      <c r="C158">
        <v>4846.79</v>
      </c>
      <c r="D158">
        <v>4787.3999999999996</v>
      </c>
      <c r="E158">
        <v>4751.8</v>
      </c>
      <c r="F158">
        <v>494.47699999999998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4849.96</v>
      </c>
      <c r="C159">
        <v>4848.2</v>
      </c>
      <c r="D159">
        <v>4788.59</v>
      </c>
      <c r="E159">
        <v>4753.01</v>
      </c>
      <c r="F159">
        <v>495.173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4847.32</v>
      </c>
      <c r="C160">
        <v>4845.5600000000004</v>
      </c>
      <c r="D160">
        <v>4786.1099999999997</v>
      </c>
      <c r="E160">
        <v>4750.54</v>
      </c>
      <c r="F160">
        <v>494.52499999999998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4850.33</v>
      </c>
      <c r="C161">
        <v>4848.58</v>
      </c>
      <c r="D161">
        <v>4789.05</v>
      </c>
      <c r="E161">
        <v>4753.3900000000003</v>
      </c>
      <c r="F161">
        <v>494.79700000000003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4851.76</v>
      </c>
      <c r="C162">
        <v>4850.12</v>
      </c>
      <c r="D162">
        <v>4790.79</v>
      </c>
      <c r="E162">
        <v>4755.2299999999996</v>
      </c>
      <c r="F162">
        <v>495.63499999999999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4853.57</v>
      </c>
      <c r="C163">
        <v>4851.8900000000003</v>
      </c>
      <c r="D163">
        <v>4792.49</v>
      </c>
      <c r="E163">
        <v>4756.9399999999996</v>
      </c>
      <c r="F163">
        <v>496.93200000000002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4852.8</v>
      </c>
      <c r="C164">
        <v>4851.16</v>
      </c>
      <c r="D164">
        <v>4791.3900000000003</v>
      </c>
      <c r="E164">
        <v>4755.82</v>
      </c>
      <c r="F164">
        <v>495.43299999999999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4852.1499999999996</v>
      </c>
      <c r="C165">
        <v>4850.46</v>
      </c>
      <c r="D165">
        <v>4790.6499999999996</v>
      </c>
      <c r="E165">
        <v>4755.1000000000004</v>
      </c>
      <c r="F165">
        <v>495.93799999999999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4850.71</v>
      </c>
      <c r="C166">
        <v>4848.96</v>
      </c>
      <c r="D166">
        <v>4789.5200000000004</v>
      </c>
      <c r="E166">
        <v>4753.9399999999996</v>
      </c>
      <c r="F166">
        <v>495.71600000000001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4849.3900000000003</v>
      </c>
      <c r="C167">
        <v>4847.7</v>
      </c>
      <c r="D167">
        <v>4788.2299999999996</v>
      </c>
      <c r="E167">
        <v>4752.6400000000003</v>
      </c>
      <c r="F167">
        <v>494.81799999999998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4826.74</v>
      </c>
      <c r="C168">
        <v>4823.1499999999996</v>
      </c>
      <c r="D168">
        <v>4787.7299999999996</v>
      </c>
      <c r="E168">
        <v>4752.3900000000003</v>
      </c>
      <c r="F168">
        <v>495.20299999999997</v>
      </c>
      <c r="G168">
        <v>1</v>
      </c>
      <c r="H168">
        <v>1</v>
      </c>
      <c r="I168">
        <v>0</v>
      </c>
      <c r="R168">
        <f>AVERAGE(B119:B168)</f>
        <v>4844.8436000000002</v>
      </c>
      <c r="S168">
        <f>AVERAGE(C119:C168)</f>
        <v>4843.0965999999999</v>
      </c>
      <c r="U168">
        <f>_xlfn.VAR.P(B119:B168)</f>
        <v>100.90355104000051</v>
      </c>
      <c r="V168">
        <f>_xlfn.VAR.P(C119:C168)</f>
        <v>102.4527504400006</v>
      </c>
      <c r="X168">
        <f>1.96*SQRT(U168)/50</f>
        <v>0.39376697762776702</v>
      </c>
      <c r="Y168">
        <f>1.96*SQRT(V168)/50</f>
        <v>0.3967782686036655</v>
      </c>
    </row>
    <row r="169" spans="1:25" x14ac:dyDescent="0.25">
      <c r="A169" t="s">
        <v>38</v>
      </c>
      <c r="B169">
        <v>242247.92709799999</v>
      </c>
      <c r="C169" t="s">
        <v>37</v>
      </c>
    </row>
    <row r="170" spans="1:25" x14ac:dyDescent="0.25">
      <c r="A170" t="s">
        <v>97</v>
      </c>
      <c r="B170">
        <v>2835.1</v>
      </c>
      <c r="C170">
        <v>2819.79</v>
      </c>
      <c r="D170">
        <v>2783.48</v>
      </c>
      <c r="E170">
        <v>2684.84</v>
      </c>
      <c r="F170">
        <v>1769.39</v>
      </c>
      <c r="G170">
        <v>5.3932300000000002E-2</v>
      </c>
      <c r="H170">
        <v>0.93182100000000001</v>
      </c>
      <c r="I170">
        <v>0</v>
      </c>
    </row>
    <row r="171" spans="1:25" x14ac:dyDescent="0.25">
      <c r="A171" t="s">
        <v>97</v>
      </c>
      <c r="B171">
        <v>2841.89</v>
      </c>
      <c r="C171">
        <v>2824.96</v>
      </c>
      <c r="D171">
        <v>2788.41</v>
      </c>
      <c r="E171">
        <v>2689.78</v>
      </c>
      <c r="F171">
        <v>1773.19</v>
      </c>
      <c r="G171">
        <v>5.8485500000000003E-2</v>
      </c>
      <c r="H171">
        <v>0.93183499999999997</v>
      </c>
      <c r="I171">
        <v>0</v>
      </c>
    </row>
    <row r="172" spans="1:25" x14ac:dyDescent="0.25">
      <c r="A172" t="s">
        <v>97</v>
      </c>
      <c r="B172">
        <v>2839.98</v>
      </c>
      <c r="C172">
        <v>2823.87</v>
      </c>
      <c r="D172">
        <v>2787.11</v>
      </c>
      <c r="E172">
        <v>2688.51</v>
      </c>
      <c r="F172">
        <v>1772.99</v>
      </c>
      <c r="G172">
        <v>6.7835199999999998E-2</v>
      </c>
      <c r="H172">
        <v>0.92981000000000003</v>
      </c>
      <c r="I172">
        <v>0</v>
      </c>
    </row>
    <row r="173" spans="1:25" x14ac:dyDescent="0.25">
      <c r="A173" t="s">
        <v>97</v>
      </c>
      <c r="B173">
        <v>2835.77</v>
      </c>
      <c r="C173">
        <v>2817.74</v>
      </c>
      <c r="D173">
        <v>2779.9</v>
      </c>
      <c r="E173">
        <v>2681.22</v>
      </c>
      <c r="F173">
        <v>1764.64</v>
      </c>
      <c r="G173">
        <v>6.8231200000000006E-2</v>
      </c>
      <c r="H173">
        <v>0.93182500000000001</v>
      </c>
      <c r="I173">
        <v>0</v>
      </c>
    </row>
    <row r="174" spans="1:25" x14ac:dyDescent="0.25">
      <c r="A174" t="s">
        <v>97</v>
      </c>
      <c r="B174">
        <v>2832.25</v>
      </c>
      <c r="C174">
        <v>2815.84</v>
      </c>
      <c r="D174">
        <v>2779.42</v>
      </c>
      <c r="E174">
        <v>2680.74</v>
      </c>
      <c r="F174">
        <v>1765.3</v>
      </c>
      <c r="G174">
        <v>6.1677500000000003E-2</v>
      </c>
      <c r="H174">
        <v>0.93183400000000005</v>
      </c>
      <c r="I174">
        <v>0</v>
      </c>
    </row>
    <row r="175" spans="1:25" x14ac:dyDescent="0.25">
      <c r="A175" t="s">
        <v>97</v>
      </c>
      <c r="B175">
        <v>2838.04</v>
      </c>
      <c r="C175">
        <v>2821.77</v>
      </c>
      <c r="D175">
        <v>2785.26</v>
      </c>
      <c r="E175">
        <v>2686.5</v>
      </c>
      <c r="F175">
        <v>1770.94</v>
      </c>
      <c r="G175">
        <v>8.0777600000000005E-2</v>
      </c>
      <c r="H175">
        <v>0.94247199999999998</v>
      </c>
      <c r="I175">
        <v>0</v>
      </c>
    </row>
    <row r="176" spans="1:25" x14ac:dyDescent="0.25">
      <c r="A176" t="s">
        <v>97</v>
      </c>
      <c r="B176">
        <v>2833.77</v>
      </c>
      <c r="C176">
        <v>2817.44</v>
      </c>
      <c r="D176">
        <v>2780.93</v>
      </c>
      <c r="E176">
        <v>2682.28</v>
      </c>
      <c r="F176">
        <v>1766.8</v>
      </c>
      <c r="G176">
        <v>7.1530700000000003E-2</v>
      </c>
      <c r="H176">
        <v>0.93096800000000002</v>
      </c>
      <c r="I176">
        <v>0</v>
      </c>
    </row>
    <row r="177" spans="1:9" x14ac:dyDescent="0.25">
      <c r="A177" t="s">
        <v>97</v>
      </c>
      <c r="B177">
        <v>2834.1</v>
      </c>
      <c r="C177">
        <v>2817.17</v>
      </c>
      <c r="D177">
        <v>2780.59</v>
      </c>
      <c r="E177">
        <v>2681.85</v>
      </c>
      <c r="F177">
        <v>1766.58</v>
      </c>
      <c r="G177">
        <v>5.8117599999999998E-2</v>
      </c>
      <c r="H177">
        <v>0.93179599999999996</v>
      </c>
      <c r="I177">
        <v>0</v>
      </c>
    </row>
    <row r="178" spans="1:9" x14ac:dyDescent="0.25">
      <c r="A178" t="s">
        <v>97</v>
      </c>
      <c r="B178">
        <v>2841.85</v>
      </c>
      <c r="C178">
        <v>2825.54</v>
      </c>
      <c r="D178">
        <v>2788.76</v>
      </c>
      <c r="E178">
        <v>2690.02</v>
      </c>
      <c r="F178">
        <v>1773.73</v>
      </c>
      <c r="G178">
        <v>5.3960899999999999E-2</v>
      </c>
      <c r="H178">
        <v>0.93182900000000002</v>
      </c>
      <c r="I178">
        <v>0</v>
      </c>
    </row>
    <row r="179" spans="1:9" x14ac:dyDescent="0.25">
      <c r="A179" t="s">
        <v>97</v>
      </c>
      <c r="B179">
        <v>2838.66</v>
      </c>
      <c r="C179">
        <v>2821.58</v>
      </c>
      <c r="D179">
        <v>2784.95</v>
      </c>
      <c r="E179">
        <v>2686.11</v>
      </c>
      <c r="F179">
        <v>1769.55</v>
      </c>
      <c r="G179">
        <v>5.3909499999999999E-2</v>
      </c>
      <c r="H179">
        <v>0.931759</v>
      </c>
      <c r="I179">
        <v>0</v>
      </c>
    </row>
    <row r="180" spans="1:9" x14ac:dyDescent="0.25">
      <c r="A180" t="s">
        <v>97</v>
      </c>
      <c r="B180">
        <v>2840.29</v>
      </c>
      <c r="C180">
        <v>2824.13</v>
      </c>
      <c r="D180">
        <v>2787.39</v>
      </c>
      <c r="E180">
        <v>2688.73</v>
      </c>
      <c r="F180">
        <v>1771.34</v>
      </c>
      <c r="G180">
        <v>5.7552800000000001E-2</v>
      </c>
      <c r="H180">
        <v>0.93151600000000001</v>
      </c>
      <c r="I180">
        <v>0</v>
      </c>
    </row>
    <row r="181" spans="1:9" x14ac:dyDescent="0.25">
      <c r="A181" t="s">
        <v>97</v>
      </c>
      <c r="B181">
        <v>2836.9</v>
      </c>
      <c r="C181">
        <v>2820.52</v>
      </c>
      <c r="D181">
        <v>2783.73</v>
      </c>
      <c r="E181">
        <v>2684.99</v>
      </c>
      <c r="F181">
        <v>1768.94</v>
      </c>
      <c r="G181">
        <v>8.3255599999999999E-2</v>
      </c>
      <c r="H181">
        <v>0.931836</v>
      </c>
      <c r="I181">
        <v>0</v>
      </c>
    </row>
    <row r="182" spans="1:9" x14ac:dyDescent="0.25">
      <c r="A182" t="s">
        <v>97</v>
      </c>
      <c r="B182">
        <v>2835.94</v>
      </c>
      <c r="C182">
        <v>2819.84</v>
      </c>
      <c r="D182">
        <v>2782.99</v>
      </c>
      <c r="E182">
        <v>2684.24</v>
      </c>
      <c r="F182">
        <v>1767.64</v>
      </c>
      <c r="G182">
        <v>7.1845599999999996E-2</v>
      </c>
      <c r="H182">
        <v>0.95397799999999999</v>
      </c>
      <c r="I182">
        <v>0</v>
      </c>
    </row>
    <row r="183" spans="1:9" x14ac:dyDescent="0.25">
      <c r="A183" t="s">
        <v>97</v>
      </c>
      <c r="B183">
        <v>2833.97</v>
      </c>
      <c r="C183">
        <v>2817.92</v>
      </c>
      <c r="D183">
        <v>2781.15</v>
      </c>
      <c r="E183">
        <v>2682.43</v>
      </c>
      <c r="F183">
        <v>1766.12</v>
      </c>
      <c r="G183">
        <v>7.0487999999999995E-2</v>
      </c>
      <c r="H183">
        <v>0.95594299999999999</v>
      </c>
      <c r="I183">
        <v>0</v>
      </c>
    </row>
    <row r="184" spans="1:9" x14ac:dyDescent="0.25">
      <c r="A184" t="s">
        <v>97</v>
      </c>
      <c r="B184">
        <v>2835.53</v>
      </c>
      <c r="C184">
        <v>2819.43</v>
      </c>
      <c r="D184">
        <v>2782.65</v>
      </c>
      <c r="E184">
        <v>2683.94</v>
      </c>
      <c r="F184">
        <v>1767.49</v>
      </c>
      <c r="G184">
        <v>5.49826E-2</v>
      </c>
      <c r="H184">
        <v>0.93182500000000001</v>
      </c>
      <c r="I184">
        <v>0</v>
      </c>
    </row>
    <row r="185" spans="1:9" x14ac:dyDescent="0.25">
      <c r="A185" t="s">
        <v>97</v>
      </c>
      <c r="B185">
        <v>2835.2</v>
      </c>
      <c r="C185">
        <v>2818.8</v>
      </c>
      <c r="D185">
        <v>2782.16</v>
      </c>
      <c r="E185">
        <v>2683.28</v>
      </c>
      <c r="F185">
        <v>1767.25</v>
      </c>
      <c r="G185">
        <v>5.8478500000000003E-2</v>
      </c>
      <c r="H185">
        <v>0.93165699999999996</v>
      </c>
      <c r="I185">
        <v>0</v>
      </c>
    </row>
    <row r="186" spans="1:9" x14ac:dyDescent="0.25">
      <c r="A186" t="s">
        <v>97</v>
      </c>
      <c r="B186">
        <v>2832.9</v>
      </c>
      <c r="C186">
        <v>2816.74</v>
      </c>
      <c r="D186">
        <v>2780.08</v>
      </c>
      <c r="E186">
        <v>2681.41</v>
      </c>
      <c r="F186">
        <v>1765.92</v>
      </c>
      <c r="G186">
        <v>6.1589199999999997E-2</v>
      </c>
      <c r="H186">
        <v>0.93179100000000004</v>
      </c>
      <c r="I186">
        <v>0</v>
      </c>
    </row>
    <row r="187" spans="1:9" x14ac:dyDescent="0.25">
      <c r="A187" t="s">
        <v>97</v>
      </c>
      <c r="B187">
        <v>2834.47</v>
      </c>
      <c r="C187">
        <v>2818.34</v>
      </c>
      <c r="D187">
        <v>2781.56</v>
      </c>
      <c r="E187">
        <v>2682.89</v>
      </c>
      <c r="F187">
        <v>1766.43</v>
      </c>
      <c r="G187">
        <v>5.5352400000000003E-2</v>
      </c>
      <c r="H187">
        <v>0.95805600000000002</v>
      </c>
      <c r="I187">
        <v>0</v>
      </c>
    </row>
    <row r="188" spans="1:9" x14ac:dyDescent="0.25">
      <c r="A188" t="s">
        <v>97</v>
      </c>
      <c r="B188">
        <v>2836.07</v>
      </c>
      <c r="C188">
        <v>2819.85</v>
      </c>
      <c r="D188">
        <v>2782.89</v>
      </c>
      <c r="E188">
        <v>2684.08</v>
      </c>
      <c r="F188">
        <v>1767.51</v>
      </c>
      <c r="G188">
        <v>5.8775000000000001E-2</v>
      </c>
      <c r="H188">
        <v>0.95870900000000003</v>
      </c>
      <c r="I188">
        <v>0</v>
      </c>
    </row>
    <row r="189" spans="1:9" x14ac:dyDescent="0.25">
      <c r="A189" t="s">
        <v>97</v>
      </c>
      <c r="B189">
        <v>2841.62</v>
      </c>
      <c r="C189">
        <v>2824.72</v>
      </c>
      <c r="D189">
        <v>2788.22</v>
      </c>
      <c r="E189">
        <v>2689.47</v>
      </c>
      <c r="F189">
        <v>1773.31</v>
      </c>
      <c r="G189">
        <v>5.64459E-2</v>
      </c>
      <c r="H189">
        <v>0.93174299999999999</v>
      </c>
      <c r="I189">
        <v>0</v>
      </c>
    </row>
    <row r="190" spans="1:9" x14ac:dyDescent="0.25">
      <c r="A190" t="s">
        <v>97</v>
      </c>
      <c r="B190">
        <v>2841.95</v>
      </c>
      <c r="C190">
        <v>2825.84</v>
      </c>
      <c r="D190">
        <v>2788.96</v>
      </c>
      <c r="E190">
        <v>2690.23</v>
      </c>
      <c r="F190">
        <v>1773.36</v>
      </c>
      <c r="G190">
        <v>6.7152400000000001E-2</v>
      </c>
      <c r="H190">
        <v>0.92944800000000005</v>
      </c>
      <c r="I190">
        <v>1</v>
      </c>
    </row>
    <row r="191" spans="1:9" x14ac:dyDescent="0.25">
      <c r="A191" t="s">
        <v>97</v>
      </c>
      <c r="B191">
        <v>2833.07</v>
      </c>
      <c r="C191">
        <v>2817.1</v>
      </c>
      <c r="D191">
        <v>2780.51</v>
      </c>
      <c r="E191">
        <v>2681.83</v>
      </c>
      <c r="F191">
        <v>1764.94</v>
      </c>
      <c r="G191">
        <v>5.4424899999999998E-2</v>
      </c>
      <c r="H191">
        <v>0.931836</v>
      </c>
      <c r="I191">
        <v>0</v>
      </c>
    </row>
    <row r="192" spans="1:9" x14ac:dyDescent="0.25">
      <c r="A192" t="s">
        <v>97</v>
      </c>
      <c r="B192">
        <v>2836.5</v>
      </c>
      <c r="C192">
        <v>2820.44</v>
      </c>
      <c r="D192">
        <v>2783.81</v>
      </c>
      <c r="E192">
        <v>2685.23</v>
      </c>
      <c r="F192">
        <v>1768.65</v>
      </c>
      <c r="G192">
        <v>8.3265800000000001E-2</v>
      </c>
      <c r="H192">
        <v>0.93183099999999996</v>
      </c>
      <c r="I192">
        <v>0</v>
      </c>
    </row>
    <row r="193" spans="1:9" x14ac:dyDescent="0.25">
      <c r="A193" t="s">
        <v>97</v>
      </c>
      <c r="B193">
        <v>2834.22</v>
      </c>
      <c r="C193">
        <v>2818.18</v>
      </c>
      <c r="D193">
        <v>2781.56</v>
      </c>
      <c r="E193">
        <v>2682.8</v>
      </c>
      <c r="F193">
        <v>1766.55</v>
      </c>
      <c r="G193">
        <v>5.3944400000000003E-2</v>
      </c>
      <c r="H193">
        <v>0.93156700000000003</v>
      </c>
      <c r="I193">
        <v>0</v>
      </c>
    </row>
    <row r="194" spans="1:9" x14ac:dyDescent="0.25">
      <c r="A194" t="s">
        <v>97</v>
      </c>
      <c r="B194">
        <v>2837.76</v>
      </c>
      <c r="C194">
        <v>2821.27</v>
      </c>
      <c r="D194">
        <v>2784.51</v>
      </c>
      <c r="E194">
        <v>2685.8</v>
      </c>
      <c r="F194">
        <v>1768.41</v>
      </c>
      <c r="G194">
        <v>6.7039799999999997E-2</v>
      </c>
      <c r="H194">
        <v>0.93171400000000004</v>
      </c>
      <c r="I194">
        <v>0</v>
      </c>
    </row>
    <row r="195" spans="1:9" x14ac:dyDescent="0.25">
      <c r="A195" t="s">
        <v>97</v>
      </c>
      <c r="B195">
        <v>2835.22</v>
      </c>
      <c r="C195">
        <v>2819.15</v>
      </c>
      <c r="D195">
        <v>2782.67</v>
      </c>
      <c r="E195">
        <v>2683.97</v>
      </c>
      <c r="F195">
        <v>1767.48</v>
      </c>
      <c r="G195">
        <v>5.66995E-2</v>
      </c>
      <c r="H195">
        <v>0.93181999999999998</v>
      </c>
      <c r="I195">
        <v>0</v>
      </c>
    </row>
    <row r="196" spans="1:9" x14ac:dyDescent="0.25">
      <c r="A196" t="s">
        <v>97</v>
      </c>
      <c r="B196">
        <v>2834.96</v>
      </c>
      <c r="C196">
        <v>2818.89</v>
      </c>
      <c r="D196">
        <v>2782.32</v>
      </c>
      <c r="E196">
        <v>2683.57</v>
      </c>
      <c r="F196">
        <v>1766.67</v>
      </c>
      <c r="G196">
        <v>5.4885700000000003E-2</v>
      </c>
      <c r="H196">
        <v>0.93179699999999999</v>
      </c>
      <c r="I196">
        <v>0</v>
      </c>
    </row>
    <row r="197" spans="1:9" x14ac:dyDescent="0.25">
      <c r="A197" t="s">
        <v>97</v>
      </c>
      <c r="B197">
        <v>2835.58</v>
      </c>
      <c r="C197">
        <v>2819.44</v>
      </c>
      <c r="D197">
        <v>2782.89</v>
      </c>
      <c r="E197">
        <v>2684.12</v>
      </c>
      <c r="F197">
        <v>1768.8</v>
      </c>
      <c r="G197">
        <v>6.6760399999999998E-2</v>
      </c>
      <c r="H197">
        <v>0.931836</v>
      </c>
      <c r="I197">
        <v>0</v>
      </c>
    </row>
    <row r="198" spans="1:9" x14ac:dyDescent="0.25">
      <c r="A198" t="s">
        <v>97</v>
      </c>
      <c r="B198">
        <v>2841.11</v>
      </c>
      <c r="C198">
        <v>2824.8</v>
      </c>
      <c r="D198">
        <v>2788.31</v>
      </c>
      <c r="E198">
        <v>2689.46</v>
      </c>
      <c r="F198">
        <v>1772.3</v>
      </c>
      <c r="G198">
        <v>6.12901E-2</v>
      </c>
      <c r="H198">
        <v>0.93183499999999997</v>
      </c>
      <c r="I198">
        <v>0</v>
      </c>
    </row>
    <row r="199" spans="1:9" x14ac:dyDescent="0.25">
      <c r="A199" t="s">
        <v>97</v>
      </c>
      <c r="B199">
        <v>2839.68</v>
      </c>
      <c r="C199">
        <v>2823.6</v>
      </c>
      <c r="D199">
        <v>2786.86</v>
      </c>
      <c r="E199">
        <v>2688.08</v>
      </c>
      <c r="F199">
        <v>1770.98</v>
      </c>
      <c r="G199">
        <v>5.4706699999999997E-2</v>
      </c>
      <c r="H199">
        <v>0.93175200000000002</v>
      </c>
      <c r="I199">
        <v>0</v>
      </c>
    </row>
    <row r="200" spans="1:9" x14ac:dyDescent="0.25">
      <c r="A200" t="s">
        <v>97</v>
      </c>
      <c r="B200">
        <v>2834.02</v>
      </c>
      <c r="C200">
        <v>2817.55</v>
      </c>
      <c r="D200">
        <v>2780.98</v>
      </c>
      <c r="E200">
        <v>2682.26</v>
      </c>
      <c r="F200">
        <v>1765.65</v>
      </c>
      <c r="G200">
        <v>8.3255700000000002E-2</v>
      </c>
      <c r="H200">
        <v>0.95916599999999996</v>
      </c>
      <c r="I200">
        <v>0</v>
      </c>
    </row>
    <row r="201" spans="1:9" x14ac:dyDescent="0.25">
      <c r="A201" t="s">
        <v>97</v>
      </c>
      <c r="B201">
        <v>2833.27</v>
      </c>
      <c r="C201">
        <v>2817.26</v>
      </c>
      <c r="D201">
        <v>2780.66</v>
      </c>
      <c r="E201">
        <v>2681.94</v>
      </c>
      <c r="F201">
        <v>1765.5</v>
      </c>
      <c r="G201">
        <v>5.5458300000000002E-2</v>
      </c>
      <c r="H201">
        <v>0.93159199999999998</v>
      </c>
      <c r="I201">
        <v>1</v>
      </c>
    </row>
    <row r="202" spans="1:9" x14ac:dyDescent="0.25">
      <c r="A202" t="s">
        <v>97</v>
      </c>
      <c r="B202">
        <v>2842.99</v>
      </c>
      <c r="C202">
        <v>2826.92</v>
      </c>
      <c r="D202">
        <v>2790.09</v>
      </c>
      <c r="E202">
        <v>2691.45</v>
      </c>
      <c r="F202">
        <v>1774.56</v>
      </c>
      <c r="G202">
        <v>5.4418899999999999E-2</v>
      </c>
      <c r="H202">
        <v>0.93160799999999999</v>
      </c>
      <c r="I202">
        <v>0</v>
      </c>
    </row>
    <row r="203" spans="1:9" x14ac:dyDescent="0.25">
      <c r="A203" t="s">
        <v>97</v>
      </c>
      <c r="B203">
        <v>2834.96</v>
      </c>
      <c r="C203">
        <v>2819.02</v>
      </c>
      <c r="D203">
        <v>2782.44</v>
      </c>
      <c r="E203">
        <v>2683.64</v>
      </c>
      <c r="F203">
        <v>1768.76</v>
      </c>
      <c r="G203">
        <v>5.4241499999999998E-2</v>
      </c>
      <c r="H203">
        <v>0.93138100000000001</v>
      </c>
      <c r="I203">
        <v>0</v>
      </c>
    </row>
    <row r="204" spans="1:9" x14ac:dyDescent="0.25">
      <c r="A204" t="s">
        <v>97</v>
      </c>
      <c r="B204">
        <v>2864.06</v>
      </c>
      <c r="C204">
        <v>2847.77</v>
      </c>
      <c r="D204">
        <v>2788.21</v>
      </c>
      <c r="E204">
        <v>2689.28</v>
      </c>
      <c r="F204">
        <v>1772.31</v>
      </c>
      <c r="G204">
        <v>5.7491300000000002E-2</v>
      </c>
      <c r="H204">
        <v>0.93150299999999997</v>
      </c>
      <c r="I204">
        <v>0</v>
      </c>
    </row>
    <row r="205" spans="1:9" x14ac:dyDescent="0.25">
      <c r="A205" t="s">
        <v>97</v>
      </c>
      <c r="B205">
        <v>2857.59</v>
      </c>
      <c r="C205">
        <v>2841.41</v>
      </c>
      <c r="D205">
        <v>2780.24</v>
      </c>
      <c r="E205">
        <v>2681.16</v>
      </c>
      <c r="F205">
        <v>1765.7</v>
      </c>
      <c r="G205">
        <v>8.3255800000000005E-2</v>
      </c>
      <c r="H205">
        <v>0.93148699999999995</v>
      </c>
      <c r="I205">
        <v>0</v>
      </c>
    </row>
    <row r="206" spans="1:9" x14ac:dyDescent="0.25">
      <c r="A206" t="s">
        <v>97</v>
      </c>
      <c r="B206">
        <v>2856.34</v>
      </c>
      <c r="C206">
        <v>2840.28</v>
      </c>
      <c r="D206">
        <v>2779.11</v>
      </c>
      <c r="E206">
        <v>2680.06</v>
      </c>
      <c r="F206">
        <v>1763.41</v>
      </c>
      <c r="G206">
        <v>5.8589799999999997E-2</v>
      </c>
      <c r="H206">
        <v>0.93164999999999998</v>
      </c>
      <c r="I206">
        <v>0</v>
      </c>
    </row>
    <row r="207" spans="1:9" x14ac:dyDescent="0.25">
      <c r="A207" t="s">
        <v>97</v>
      </c>
      <c r="B207">
        <v>2840</v>
      </c>
      <c r="C207">
        <v>2823.84</v>
      </c>
      <c r="D207">
        <v>2787.13</v>
      </c>
      <c r="E207">
        <v>2688.47</v>
      </c>
      <c r="F207">
        <v>1771.59</v>
      </c>
      <c r="G207">
        <v>5.3990799999999999E-2</v>
      </c>
      <c r="H207">
        <v>0.93182900000000002</v>
      </c>
      <c r="I207">
        <v>0</v>
      </c>
    </row>
    <row r="208" spans="1:9" x14ac:dyDescent="0.25">
      <c r="A208" t="s">
        <v>97</v>
      </c>
      <c r="B208">
        <v>2838.97</v>
      </c>
      <c r="C208">
        <v>2822.75</v>
      </c>
      <c r="D208">
        <v>2786.08</v>
      </c>
      <c r="E208">
        <v>2687.51</v>
      </c>
      <c r="F208">
        <v>1771.65</v>
      </c>
      <c r="G208">
        <v>8.3255700000000002E-2</v>
      </c>
      <c r="H208">
        <v>0.93161099999999997</v>
      </c>
      <c r="I208">
        <v>0</v>
      </c>
    </row>
    <row r="209" spans="1:25" x14ac:dyDescent="0.25">
      <c r="A209" t="s">
        <v>97</v>
      </c>
      <c r="B209">
        <v>2837.98</v>
      </c>
      <c r="C209">
        <v>2821.95</v>
      </c>
      <c r="D209">
        <v>2785.25</v>
      </c>
      <c r="E209">
        <v>2686.55</v>
      </c>
      <c r="F209">
        <v>1770.1</v>
      </c>
      <c r="G209">
        <v>5.6048399999999998E-2</v>
      </c>
      <c r="H209">
        <v>0.93171800000000005</v>
      </c>
      <c r="I209">
        <v>0</v>
      </c>
    </row>
    <row r="210" spans="1:25" x14ac:dyDescent="0.25">
      <c r="A210" t="s">
        <v>97</v>
      </c>
      <c r="B210">
        <v>2834.56</v>
      </c>
      <c r="C210">
        <v>2818.41</v>
      </c>
      <c r="D210">
        <v>2781.61</v>
      </c>
      <c r="E210">
        <v>2682.95</v>
      </c>
      <c r="F210">
        <v>1766.21</v>
      </c>
      <c r="G210">
        <v>5.95001E-2</v>
      </c>
      <c r="H210">
        <v>0.93100000000000005</v>
      </c>
      <c r="I210">
        <v>0</v>
      </c>
    </row>
    <row r="211" spans="1:25" x14ac:dyDescent="0.25">
      <c r="A211" t="s">
        <v>97</v>
      </c>
      <c r="B211">
        <v>2838.68</v>
      </c>
      <c r="C211">
        <v>2822.5</v>
      </c>
      <c r="D211">
        <v>2785.84</v>
      </c>
      <c r="E211">
        <v>2686.84</v>
      </c>
      <c r="F211">
        <v>1770.53</v>
      </c>
      <c r="G211">
        <v>5.4256899999999997E-2</v>
      </c>
      <c r="H211">
        <v>0.93181400000000003</v>
      </c>
      <c r="I211">
        <v>0</v>
      </c>
    </row>
    <row r="212" spans="1:25" x14ac:dyDescent="0.25">
      <c r="A212" t="s">
        <v>97</v>
      </c>
      <c r="B212">
        <v>2845.61</v>
      </c>
      <c r="C212">
        <v>2829.48</v>
      </c>
      <c r="D212">
        <v>2792.71</v>
      </c>
      <c r="E212">
        <v>2693.96</v>
      </c>
      <c r="F212">
        <v>1776.98</v>
      </c>
      <c r="G212">
        <v>8.3255999999999997E-2</v>
      </c>
      <c r="H212">
        <v>0.93183400000000005</v>
      </c>
      <c r="I212">
        <v>0</v>
      </c>
    </row>
    <row r="213" spans="1:25" x14ac:dyDescent="0.25">
      <c r="A213" t="s">
        <v>97</v>
      </c>
      <c r="B213">
        <v>2835.55</v>
      </c>
      <c r="C213">
        <v>2819.39</v>
      </c>
      <c r="D213">
        <v>2782.74</v>
      </c>
      <c r="E213">
        <v>2683.94</v>
      </c>
      <c r="F213">
        <v>1767.34</v>
      </c>
      <c r="G213">
        <v>6.8942600000000007E-2</v>
      </c>
      <c r="H213">
        <v>0.93122400000000005</v>
      </c>
      <c r="I213">
        <v>0</v>
      </c>
    </row>
    <row r="214" spans="1:25" x14ac:dyDescent="0.25">
      <c r="A214" t="s">
        <v>97</v>
      </c>
      <c r="B214">
        <v>2834.72</v>
      </c>
      <c r="C214">
        <v>2818.57</v>
      </c>
      <c r="D214">
        <v>2781.57</v>
      </c>
      <c r="E214">
        <v>2682.76</v>
      </c>
      <c r="F214">
        <v>1765.91</v>
      </c>
      <c r="G214">
        <v>5.7305000000000002E-2</v>
      </c>
      <c r="H214">
        <v>0.948241</v>
      </c>
      <c r="I214">
        <v>0</v>
      </c>
    </row>
    <row r="215" spans="1:25" x14ac:dyDescent="0.25">
      <c r="A215" t="s">
        <v>97</v>
      </c>
      <c r="B215">
        <v>2833.8</v>
      </c>
      <c r="C215">
        <v>2817.71</v>
      </c>
      <c r="D215">
        <v>2780.91</v>
      </c>
      <c r="E215">
        <v>2682.15</v>
      </c>
      <c r="F215">
        <v>1765.66</v>
      </c>
      <c r="G215">
        <v>6.3556500000000002E-2</v>
      </c>
      <c r="H215">
        <v>0.931836</v>
      </c>
      <c r="I215">
        <v>0</v>
      </c>
    </row>
    <row r="216" spans="1:25" x14ac:dyDescent="0.25">
      <c r="A216" t="s">
        <v>97</v>
      </c>
      <c r="B216">
        <v>2840.91</v>
      </c>
      <c r="C216">
        <v>2824.73</v>
      </c>
      <c r="D216">
        <v>2787.92</v>
      </c>
      <c r="E216">
        <v>2689.05</v>
      </c>
      <c r="F216">
        <v>1772.24</v>
      </c>
      <c r="G216">
        <v>6.6755999999999996E-2</v>
      </c>
      <c r="H216">
        <v>0.93183099999999996</v>
      </c>
      <c r="I216">
        <v>0</v>
      </c>
    </row>
    <row r="217" spans="1:25" x14ac:dyDescent="0.25">
      <c r="A217" t="s">
        <v>97</v>
      </c>
      <c r="B217">
        <v>2839.99</v>
      </c>
      <c r="C217">
        <v>2823.55</v>
      </c>
      <c r="D217">
        <v>2786.83</v>
      </c>
      <c r="E217">
        <v>2688.1</v>
      </c>
      <c r="F217">
        <v>1771.15</v>
      </c>
      <c r="G217">
        <v>7.2356400000000001E-2</v>
      </c>
      <c r="H217">
        <v>0.93179100000000004</v>
      </c>
      <c r="I217">
        <v>0</v>
      </c>
    </row>
    <row r="218" spans="1:25" x14ac:dyDescent="0.25">
      <c r="A218" t="s">
        <v>97</v>
      </c>
      <c r="B218">
        <v>2835.66</v>
      </c>
      <c r="C218">
        <v>2819.46</v>
      </c>
      <c r="D218">
        <v>2782.67</v>
      </c>
      <c r="E218">
        <v>2683.83</v>
      </c>
      <c r="F218">
        <v>1767.19</v>
      </c>
      <c r="G218">
        <v>5.3918500000000001E-2</v>
      </c>
      <c r="H218">
        <v>0.931836</v>
      </c>
      <c r="I218">
        <v>0</v>
      </c>
    </row>
    <row r="219" spans="1:25" x14ac:dyDescent="0.25">
      <c r="A219" t="s">
        <v>97</v>
      </c>
      <c r="B219">
        <v>2834.75</v>
      </c>
      <c r="C219">
        <v>2817.89</v>
      </c>
      <c r="D219">
        <v>2781.21</v>
      </c>
      <c r="E219">
        <v>2682.5</v>
      </c>
      <c r="F219">
        <v>1765.75</v>
      </c>
      <c r="G219">
        <v>8.3255599999999999E-2</v>
      </c>
      <c r="H219">
        <v>0.92961700000000003</v>
      </c>
      <c r="I219">
        <v>0</v>
      </c>
    </row>
    <row r="220" spans="1:25" x14ac:dyDescent="0.25">
      <c r="A220" t="s">
        <v>97</v>
      </c>
      <c r="B220">
        <v>2840.7</v>
      </c>
      <c r="C220">
        <v>2824.47</v>
      </c>
      <c r="D220">
        <v>2787.84</v>
      </c>
      <c r="E220">
        <v>2688.97</v>
      </c>
      <c r="F220">
        <v>1770.77</v>
      </c>
      <c r="G220">
        <v>6.6657800000000003E-2</v>
      </c>
      <c r="H220">
        <v>0.93176899999999996</v>
      </c>
      <c r="I220">
        <v>0</v>
      </c>
    </row>
    <row r="221" spans="1:25" x14ac:dyDescent="0.25">
      <c r="A221" t="s">
        <v>97</v>
      </c>
      <c r="B221">
        <v>2839.07</v>
      </c>
      <c r="C221">
        <v>2822.96</v>
      </c>
      <c r="D221">
        <v>2786.23</v>
      </c>
      <c r="E221">
        <v>2687.41</v>
      </c>
      <c r="F221">
        <v>1769.82</v>
      </c>
      <c r="G221">
        <v>5.5246900000000002E-2</v>
      </c>
      <c r="H221">
        <v>0.93183400000000005</v>
      </c>
      <c r="I221">
        <v>0</v>
      </c>
    </row>
    <row r="222" spans="1:25" x14ac:dyDescent="0.25">
      <c r="A222" t="s">
        <v>97</v>
      </c>
      <c r="B222">
        <v>2842.41</v>
      </c>
      <c r="C222">
        <v>2825.85</v>
      </c>
      <c r="D222">
        <v>2789.18</v>
      </c>
      <c r="E222">
        <v>2690.38</v>
      </c>
      <c r="F222">
        <v>1773.1</v>
      </c>
      <c r="G222">
        <v>5.8491899999999999E-2</v>
      </c>
      <c r="H222">
        <v>0.93182100000000001</v>
      </c>
      <c r="I222">
        <v>0</v>
      </c>
    </row>
    <row r="223" spans="1:25" x14ac:dyDescent="0.25">
      <c r="A223" t="s">
        <v>97</v>
      </c>
      <c r="B223">
        <v>2842.95</v>
      </c>
      <c r="C223">
        <v>2826.94</v>
      </c>
      <c r="D223">
        <v>2790.2</v>
      </c>
      <c r="E223">
        <v>2691.37</v>
      </c>
      <c r="F223">
        <v>1774.47</v>
      </c>
      <c r="G223">
        <v>5.3926399999999999E-2</v>
      </c>
      <c r="H223">
        <v>0.93178099999999997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2837.24</v>
      </c>
      <c r="C224">
        <v>2821.08</v>
      </c>
      <c r="D224">
        <v>2784.27</v>
      </c>
      <c r="E224">
        <v>2685.43</v>
      </c>
      <c r="F224">
        <v>1769.19</v>
      </c>
      <c r="G224">
        <v>5.4168399999999998E-2</v>
      </c>
      <c r="H224">
        <v>0.93182900000000002</v>
      </c>
      <c r="I224">
        <v>0</v>
      </c>
      <c r="R224">
        <f>AVERAGE(B175:B224)</f>
        <v>2838.7228000000005</v>
      </c>
      <c r="S224">
        <f>AVERAGE(C175:C224)</f>
        <v>2822.4848000000002</v>
      </c>
      <c r="U224">
        <f>_xlfn.VAR.P(B175:B224)</f>
        <v>37.456532160000116</v>
      </c>
      <c r="V224">
        <f>_xlfn.VAR.P(C175:C224)</f>
        <v>37.496668960000029</v>
      </c>
      <c r="X224">
        <f>1.96*SQRT(U224)/50</f>
        <v>0.23991082838909661</v>
      </c>
      <c r="Y224">
        <f>1.96*SQRT(V224)/50</f>
        <v>0.24003933300751867</v>
      </c>
    </row>
    <row r="225" spans="1:9" x14ac:dyDescent="0.25">
      <c r="A225" t="s">
        <v>97</v>
      </c>
      <c r="B225">
        <v>141944.768144</v>
      </c>
      <c r="C225" t="s">
        <v>37</v>
      </c>
    </row>
    <row r="226" spans="1:9" x14ac:dyDescent="0.25">
      <c r="A226" t="s">
        <v>113</v>
      </c>
      <c r="B226">
        <v>1446.67</v>
      </c>
      <c r="C226">
        <v>1430.6</v>
      </c>
      <c r="D226">
        <v>1393.81</v>
      </c>
      <c r="E226">
        <v>1358.32</v>
      </c>
      <c r="F226">
        <v>440.77499999999998</v>
      </c>
      <c r="G226">
        <v>5.4140399999999998E-2</v>
      </c>
      <c r="H226">
        <v>0.93183499999999997</v>
      </c>
      <c r="I226">
        <v>0</v>
      </c>
    </row>
    <row r="227" spans="1:9" x14ac:dyDescent="0.25">
      <c r="A227" t="s">
        <v>113</v>
      </c>
      <c r="B227">
        <v>1445.61</v>
      </c>
      <c r="C227">
        <v>1429.29</v>
      </c>
      <c r="D227">
        <v>1392.37</v>
      </c>
      <c r="E227">
        <v>1356.87</v>
      </c>
      <c r="F227">
        <v>440.43700000000001</v>
      </c>
      <c r="G227">
        <v>5.7883700000000003E-2</v>
      </c>
      <c r="H227">
        <v>0.93182699999999996</v>
      </c>
      <c r="I227">
        <v>0</v>
      </c>
    </row>
    <row r="228" spans="1:9" x14ac:dyDescent="0.25">
      <c r="A228" t="s">
        <v>113</v>
      </c>
      <c r="B228">
        <v>1447.26</v>
      </c>
      <c r="C228">
        <v>1431.22</v>
      </c>
      <c r="D228">
        <v>1394.26</v>
      </c>
      <c r="E228">
        <v>1358.73</v>
      </c>
      <c r="F228">
        <v>440.83800000000002</v>
      </c>
      <c r="G228">
        <v>5.6069000000000001E-2</v>
      </c>
      <c r="H228">
        <v>0.93181999999999998</v>
      </c>
      <c r="I228">
        <v>0</v>
      </c>
    </row>
    <row r="229" spans="1:9" x14ac:dyDescent="0.25">
      <c r="A229" t="s">
        <v>113</v>
      </c>
      <c r="B229">
        <v>1447.17</v>
      </c>
      <c r="C229">
        <v>1431.07</v>
      </c>
      <c r="D229">
        <v>1394.38</v>
      </c>
      <c r="E229">
        <v>1358.88</v>
      </c>
      <c r="F229">
        <v>440.76900000000001</v>
      </c>
      <c r="G229">
        <v>5.9490099999999997E-2</v>
      </c>
      <c r="H229">
        <v>0.931836</v>
      </c>
      <c r="I229">
        <v>0</v>
      </c>
    </row>
    <row r="230" spans="1:9" x14ac:dyDescent="0.25">
      <c r="A230" t="s">
        <v>113</v>
      </c>
      <c r="B230">
        <v>1445.23</v>
      </c>
      <c r="C230">
        <v>1429.18</v>
      </c>
      <c r="D230">
        <v>1392.64</v>
      </c>
      <c r="E230">
        <v>1357.16</v>
      </c>
      <c r="F230">
        <v>440.625</v>
      </c>
      <c r="G230">
        <v>5.3911500000000001E-2</v>
      </c>
      <c r="H230">
        <v>0.93074599999999996</v>
      </c>
      <c r="I230">
        <v>0</v>
      </c>
    </row>
    <row r="231" spans="1:9" x14ac:dyDescent="0.25">
      <c r="A231" t="s">
        <v>113</v>
      </c>
      <c r="B231">
        <v>1446.63</v>
      </c>
      <c r="C231">
        <v>1430.14</v>
      </c>
      <c r="D231">
        <v>1393.6</v>
      </c>
      <c r="E231">
        <v>1358.04</v>
      </c>
      <c r="F231">
        <v>440.63200000000001</v>
      </c>
      <c r="G231">
        <v>6.9912000000000002E-2</v>
      </c>
      <c r="H231">
        <v>0.95837799999999995</v>
      </c>
      <c r="I231">
        <v>0</v>
      </c>
    </row>
    <row r="232" spans="1:9" x14ac:dyDescent="0.25">
      <c r="A232" t="s">
        <v>113</v>
      </c>
      <c r="B232">
        <v>1446.96</v>
      </c>
      <c r="C232">
        <v>1430.5</v>
      </c>
      <c r="D232">
        <v>1393.85</v>
      </c>
      <c r="E232">
        <v>1358.35</v>
      </c>
      <c r="F232">
        <v>440.78300000000002</v>
      </c>
      <c r="G232">
        <v>5.4275700000000003E-2</v>
      </c>
      <c r="H232">
        <v>0.93169999999999997</v>
      </c>
      <c r="I232">
        <v>0</v>
      </c>
    </row>
    <row r="233" spans="1:9" x14ac:dyDescent="0.25">
      <c r="A233" t="s">
        <v>113</v>
      </c>
      <c r="B233">
        <v>1447.06</v>
      </c>
      <c r="C233">
        <v>1431</v>
      </c>
      <c r="D233">
        <v>1394.06</v>
      </c>
      <c r="E233">
        <v>1358.53</v>
      </c>
      <c r="F233">
        <v>440.863</v>
      </c>
      <c r="G233">
        <v>5.39467E-2</v>
      </c>
      <c r="H233">
        <v>0.93181499999999995</v>
      </c>
      <c r="I233">
        <v>0</v>
      </c>
    </row>
    <row r="234" spans="1:9" x14ac:dyDescent="0.25">
      <c r="A234" t="s">
        <v>113</v>
      </c>
      <c r="B234">
        <v>1446.47</v>
      </c>
      <c r="C234">
        <v>1430.44</v>
      </c>
      <c r="D234">
        <v>1393.92</v>
      </c>
      <c r="E234">
        <v>1358.44</v>
      </c>
      <c r="F234">
        <v>440.69400000000002</v>
      </c>
      <c r="G234">
        <v>5.4073000000000003E-2</v>
      </c>
      <c r="H234">
        <v>0.95758799999999999</v>
      </c>
      <c r="I234">
        <v>0</v>
      </c>
    </row>
    <row r="235" spans="1:9" x14ac:dyDescent="0.25">
      <c r="A235" t="s">
        <v>113</v>
      </c>
      <c r="B235">
        <v>1444.91</v>
      </c>
      <c r="C235">
        <v>1428.77</v>
      </c>
      <c r="D235">
        <v>1392.66</v>
      </c>
      <c r="E235">
        <v>1357.16</v>
      </c>
      <c r="F235">
        <v>440.51799999999997</v>
      </c>
      <c r="G235">
        <v>6.1170599999999999E-2</v>
      </c>
      <c r="H235">
        <v>0.95285699999999995</v>
      </c>
      <c r="I235">
        <v>0</v>
      </c>
    </row>
    <row r="236" spans="1:9" x14ac:dyDescent="0.25">
      <c r="A236" t="s">
        <v>113</v>
      </c>
      <c r="B236">
        <v>1446.33</v>
      </c>
      <c r="C236">
        <v>1430.03</v>
      </c>
      <c r="D236">
        <v>1393.38</v>
      </c>
      <c r="E236">
        <v>1357.91</v>
      </c>
      <c r="F236">
        <v>440.36099999999999</v>
      </c>
      <c r="G236">
        <v>5.39392E-2</v>
      </c>
      <c r="H236">
        <v>0.93084900000000004</v>
      </c>
      <c r="I236">
        <v>0</v>
      </c>
    </row>
    <row r="237" spans="1:9" x14ac:dyDescent="0.25">
      <c r="A237" t="s">
        <v>113</v>
      </c>
      <c r="B237">
        <v>1445.01</v>
      </c>
      <c r="C237">
        <v>1428.94</v>
      </c>
      <c r="D237">
        <v>1392.12</v>
      </c>
      <c r="E237">
        <v>1356.59</v>
      </c>
      <c r="F237">
        <v>440.41899999999998</v>
      </c>
      <c r="G237">
        <v>5.46858E-2</v>
      </c>
      <c r="H237">
        <v>0.93183700000000003</v>
      </c>
      <c r="I237">
        <v>0</v>
      </c>
    </row>
    <row r="238" spans="1:9" x14ac:dyDescent="0.25">
      <c r="A238" t="s">
        <v>113</v>
      </c>
      <c r="B238">
        <v>1445.73</v>
      </c>
      <c r="C238">
        <v>1429.63</v>
      </c>
      <c r="D238">
        <v>1392.74</v>
      </c>
      <c r="E238">
        <v>1357.26</v>
      </c>
      <c r="F238">
        <v>440.39800000000002</v>
      </c>
      <c r="G238">
        <v>5.3920099999999999E-2</v>
      </c>
      <c r="H238">
        <v>0.95704900000000004</v>
      </c>
      <c r="I238">
        <v>0</v>
      </c>
    </row>
    <row r="239" spans="1:9" x14ac:dyDescent="0.25">
      <c r="A239" t="s">
        <v>113</v>
      </c>
      <c r="B239">
        <v>1445.47</v>
      </c>
      <c r="C239">
        <v>1429.42</v>
      </c>
      <c r="D239">
        <v>1392.81</v>
      </c>
      <c r="E239">
        <v>1357.31</v>
      </c>
      <c r="F239">
        <v>440.59699999999998</v>
      </c>
      <c r="G239">
        <v>5.6939799999999999E-2</v>
      </c>
      <c r="H239">
        <v>0.946689</v>
      </c>
      <c r="I239">
        <v>0</v>
      </c>
    </row>
    <row r="240" spans="1:9" x14ac:dyDescent="0.25">
      <c r="A240" t="s">
        <v>113</v>
      </c>
      <c r="B240">
        <v>1447.18</v>
      </c>
      <c r="C240">
        <v>1431.15</v>
      </c>
      <c r="D240">
        <v>1394.52</v>
      </c>
      <c r="E240">
        <v>1359.01</v>
      </c>
      <c r="F240">
        <v>441.00099999999998</v>
      </c>
      <c r="G240">
        <v>8.3255599999999999E-2</v>
      </c>
      <c r="H240">
        <v>0.93182399999999999</v>
      </c>
      <c r="I240">
        <v>0</v>
      </c>
    </row>
    <row r="241" spans="1:9" x14ac:dyDescent="0.25">
      <c r="A241" t="s">
        <v>113</v>
      </c>
      <c r="B241">
        <v>1447.65</v>
      </c>
      <c r="C241">
        <v>1431.62</v>
      </c>
      <c r="D241">
        <v>1394.81</v>
      </c>
      <c r="E241">
        <v>1359.32</v>
      </c>
      <c r="F241">
        <v>441.04199999999997</v>
      </c>
      <c r="G241">
        <v>6.3427800000000006E-2</v>
      </c>
      <c r="H241">
        <v>0.93178700000000003</v>
      </c>
      <c r="I241">
        <v>0</v>
      </c>
    </row>
    <row r="242" spans="1:9" x14ac:dyDescent="0.25">
      <c r="A242" t="s">
        <v>113</v>
      </c>
      <c r="B242">
        <v>1446.35</v>
      </c>
      <c r="C242">
        <v>1430.32</v>
      </c>
      <c r="D242">
        <v>1393.55</v>
      </c>
      <c r="E242">
        <v>1358</v>
      </c>
      <c r="F242">
        <v>440.92899999999997</v>
      </c>
      <c r="G242">
        <v>8.3255800000000005E-2</v>
      </c>
      <c r="H242">
        <v>0.93177900000000002</v>
      </c>
      <c r="I242">
        <v>0</v>
      </c>
    </row>
    <row r="243" spans="1:9" x14ac:dyDescent="0.25">
      <c r="A243" t="s">
        <v>113</v>
      </c>
      <c r="B243">
        <v>1448.82</v>
      </c>
      <c r="C243">
        <v>1432.34</v>
      </c>
      <c r="D243">
        <v>1395.46</v>
      </c>
      <c r="E243">
        <v>1359.91</v>
      </c>
      <c r="F243">
        <v>441.02600000000001</v>
      </c>
      <c r="G243">
        <v>5.3952899999999998E-2</v>
      </c>
      <c r="H243">
        <v>0.93175300000000005</v>
      </c>
      <c r="I243">
        <v>0</v>
      </c>
    </row>
    <row r="244" spans="1:9" x14ac:dyDescent="0.25">
      <c r="A244" t="s">
        <v>113</v>
      </c>
      <c r="B244">
        <v>1445.94</v>
      </c>
      <c r="C244">
        <v>1429.85</v>
      </c>
      <c r="D244">
        <v>1393.06</v>
      </c>
      <c r="E244">
        <v>1357.61</v>
      </c>
      <c r="F244">
        <v>440.72899999999998</v>
      </c>
      <c r="G244">
        <v>8.3258700000000005E-2</v>
      </c>
      <c r="H244">
        <v>0.93181899999999995</v>
      </c>
      <c r="I244">
        <v>0</v>
      </c>
    </row>
    <row r="245" spans="1:9" x14ac:dyDescent="0.25">
      <c r="A245" t="s">
        <v>113</v>
      </c>
      <c r="B245">
        <v>1447.98</v>
      </c>
      <c r="C245">
        <v>1431.63</v>
      </c>
      <c r="D245">
        <v>1394.58</v>
      </c>
      <c r="E245">
        <v>1359.03</v>
      </c>
      <c r="F245">
        <v>441.25400000000002</v>
      </c>
      <c r="G245">
        <v>5.7713300000000002E-2</v>
      </c>
      <c r="H245">
        <v>0.95841399999999999</v>
      </c>
      <c r="I245">
        <v>0</v>
      </c>
    </row>
    <row r="246" spans="1:9" x14ac:dyDescent="0.25">
      <c r="A246" t="s">
        <v>113</v>
      </c>
      <c r="B246">
        <v>1446.45</v>
      </c>
      <c r="C246">
        <v>1430.47</v>
      </c>
      <c r="D246">
        <v>1393.95</v>
      </c>
      <c r="E246">
        <v>1358.4</v>
      </c>
      <c r="F246">
        <v>440.89600000000002</v>
      </c>
      <c r="G246">
        <v>5.4012999999999999E-2</v>
      </c>
      <c r="H246">
        <v>0.93172699999999997</v>
      </c>
      <c r="I246">
        <v>0</v>
      </c>
    </row>
    <row r="247" spans="1:9" x14ac:dyDescent="0.25">
      <c r="A247" t="s">
        <v>113</v>
      </c>
      <c r="B247">
        <v>1446.3</v>
      </c>
      <c r="C247">
        <v>1429.82</v>
      </c>
      <c r="D247">
        <v>1393.24</v>
      </c>
      <c r="E247">
        <v>1357.71</v>
      </c>
      <c r="F247">
        <v>440.68599999999998</v>
      </c>
      <c r="G247">
        <v>8.3255700000000002E-2</v>
      </c>
      <c r="H247">
        <v>0.931701</v>
      </c>
      <c r="I247">
        <v>0</v>
      </c>
    </row>
    <row r="248" spans="1:9" x14ac:dyDescent="0.25">
      <c r="A248" t="s">
        <v>113</v>
      </c>
      <c r="B248">
        <v>1445.31</v>
      </c>
      <c r="C248">
        <v>1429.36</v>
      </c>
      <c r="D248">
        <v>1393.21</v>
      </c>
      <c r="E248">
        <v>1357.71</v>
      </c>
      <c r="F248">
        <v>440.77699999999999</v>
      </c>
      <c r="G248">
        <v>5.4943199999999998E-2</v>
      </c>
      <c r="H248">
        <v>0.93173700000000004</v>
      </c>
      <c r="I248">
        <v>0</v>
      </c>
    </row>
    <row r="249" spans="1:9" x14ac:dyDescent="0.25">
      <c r="A249" t="s">
        <v>113</v>
      </c>
      <c r="B249">
        <v>1446.62</v>
      </c>
      <c r="C249">
        <v>1430.59</v>
      </c>
      <c r="D249">
        <v>1394.43</v>
      </c>
      <c r="E249">
        <v>1358.91</v>
      </c>
      <c r="F249">
        <v>440.91699999999997</v>
      </c>
      <c r="G249">
        <v>7.5526700000000002E-2</v>
      </c>
      <c r="H249">
        <v>0.93180799999999997</v>
      </c>
      <c r="I249">
        <v>0</v>
      </c>
    </row>
    <row r="250" spans="1:9" x14ac:dyDescent="0.25">
      <c r="A250" t="s">
        <v>113</v>
      </c>
      <c r="B250">
        <v>1446.22</v>
      </c>
      <c r="C250">
        <v>1430.2</v>
      </c>
      <c r="D250">
        <v>1393.71</v>
      </c>
      <c r="E250">
        <v>1358.18</v>
      </c>
      <c r="F250">
        <v>440.85700000000003</v>
      </c>
      <c r="G250">
        <v>5.5929300000000001E-2</v>
      </c>
      <c r="H250">
        <v>0.93183700000000003</v>
      </c>
      <c r="I250">
        <v>0</v>
      </c>
    </row>
    <row r="251" spans="1:9" x14ac:dyDescent="0.25">
      <c r="A251" t="s">
        <v>113</v>
      </c>
      <c r="B251">
        <v>1447.16</v>
      </c>
      <c r="C251">
        <v>1430.69</v>
      </c>
      <c r="D251">
        <v>1394.01</v>
      </c>
      <c r="E251">
        <v>1358.5</v>
      </c>
      <c r="F251">
        <v>440.94</v>
      </c>
      <c r="G251">
        <v>8.3259100000000003E-2</v>
      </c>
      <c r="H251">
        <v>0.931836</v>
      </c>
      <c r="I251">
        <v>0</v>
      </c>
    </row>
    <row r="252" spans="1:9" x14ac:dyDescent="0.25">
      <c r="A252" t="s">
        <v>113</v>
      </c>
      <c r="B252">
        <v>1446.57</v>
      </c>
      <c r="C252">
        <v>1430.6</v>
      </c>
      <c r="D252">
        <v>1394.16</v>
      </c>
      <c r="E252">
        <v>1358.62</v>
      </c>
      <c r="F252">
        <v>441.11</v>
      </c>
      <c r="G252">
        <v>5.6484600000000003E-2</v>
      </c>
      <c r="H252">
        <v>0.93183099999999996</v>
      </c>
      <c r="I252">
        <v>0</v>
      </c>
    </row>
    <row r="253" spans="1:9" x14ac:dyDescent="0.25">
      <c r="A253" t="s">
        <v>113</v>
      </c>
      <c r="B253">
        <v>1446.87</v>
      </c>
      <c r="C253">
        <v>1430.38</v>
      </c>
      <c r="D253">
        <v>1394.02</v>
      </c>
      <c r="E253">
        <v>1358.47</v>
      </c>
      <c r="F253">
        <v>441.096</v>
      </c>
      <c r="G253">
        <v>6.5373899999999999E-2</v>
      </c>
      <c r="H253">
        <v>0.93176400000000004</v>
      </c>
      <c r="I253">
        <v>0</v>
      </c>
    </row>
    <row r="254" spans="1:9" x14ac:dyDescent="0.25">
      <c r="A254" t="s">
        <v>113</v>
      </c>
      <c r="B254">
        <v>1448.01</v>
      </c>
      <c r="C254">
        <v>1431.72</v>
      </c>
      <c r="D254">
        <v>1394.99</v>
      </c>
      <c r="E254">
        <v>1359.41</v>
      </c>
      <c r="F254">
        <v>441.22800000000001</v>
      </c>
      <c r="G254">
        <v>6.1883800000000003E-2</v>
      </c>
      <c r="H254">
        <v>0.931647</v>
      </c>
      <c r="I254">
        <v>1</v>
      </c>
    </row>
    <row r="255" spans="1:9" x14ac:dyDescent="0.25">
      <c r="A255" t="s">
        <v>113</v>
      </c>
      <c r="B255">
        <v>1449.43</v>
      </c>
      <c r="C255">
        <v>1431.68</v>
      </c>
      <c r="D255">
        <v>1394.88</v>
      </c>
      <c r="E255">
        <v>1359.3</v>
      </c>
      <c r="F255">
        <v>441.072</v>
      </c>
      <c r="G255">
        <v>5.5141099999999998E-2</v>
      </c>
      <c r="H255">
        <v>0.93182799999999999</v>
      </c>
      <c r="I255">
        <v>0</v>
      </c>
    </row>
    <row r="256" spans="1:9" x14ac:dyDescent="0.25">
      <c r="A256" t="s">
        <v>113</v>
      </c>
      <c r="B256">
        <v>1446.37</v>
      </c>
      <c r="C256">
        <v>1430.42</v>
      </c>
      <c r="D256">
        <v>1393.98</v>
      </c>
      <c r="E256">
        <v>1358.49</v>
      </c>
      <c r="F256">
        <v>440.84800000000001</v>
      </c>
      <c r="G256">
        <v>8.3263000000000004E-2</v>
      </c>
      <c r="H256">
        <v>0.93167500000000003</v>
      </c>
      <c r="I256">
        <v>0</v>
      </c>
    </row>
    <row r="257" spans="1:9" x14ac:dyDescent="0.25">
      <c r="A257" t="s">
        <v>113</v>
      </c>
      <c r="B257">
        <v>1446.19</v>
      </c>
      <c r="C257">
        <v>1430.14</v>
      </c>
      <c r="D257">
        <v>1393.53</v>
      </c>
      <c r="E257">
        <v>1358.03</v>
      </c>
      <c r="F257">
        <v>440.64100000000002</v>
      </c>
      <c r="G257">
        <v>5.8925699999999998E-2</v>
      </c>
      <c r="H257">
        <v>0.93176099999999995</v>
      </c>
      <c r="I257">
        <v>0</v>
      </c>
    </row>
    <row r="258" spans="1:9" x14ac:dyDescent="0.25">
      <c r="A258" t="s">
        <v>113</v>
      </c>
      <c r="B258">
        <v>1447.36</v>
      </c>
      <c r="C258">
        <v>1430.56</v>
      </c>
      <c r="D258">
        <v>1393.9</v>
      </c>
      <c r="E258">
        <v>1358.36</v>
      </c>
      <c r="F258">
        <v>440.78399999999999</v>
      </c>
      <c r="G258">
        <v>5.3973899999999998E-2</v>
      </c>
      <c r="H258">
        <v>0.931836</v>
      </c>
      <c r="I258">
        <v>0</v>
      </c>
    </row>
    <row r="259" spans="1:9" x14ac:dyDescent="0.25">
      <c r="A259" t="s">
        <v>113</v>
      </c>
      <c r="B259">
        <v>1445.89</v>
      </c>
      <c r="C259">
        <v>1429.88</v>
      </c>
      <c r="D259">
        <v>1393.19</v>
      </c>
      <c r="E259">
        <v>1357.66</v>
      </c>
      <c r="F259">
        <v>441.05700000000002</v>
      </c>
      <c r="G259">
        <v>5.8631299999999997E-2</v>
      </c>
      <c r="H259">
        <v>0.93165399999999998</v>
      </c>
      <c r="I259">
        <v>0</v>
      </c>
    </row>
    <row r="260" spans="1:9" x14ac:dyDescent="0.25">
      <c r="A260" t="s">
        <v>113</v>
      </c>
      <c r="B260">
        <v>1445.63</v>
      </c>
      <c r="C260">
        <v>1429.65</v>
      </c>
      <c r="D260">
        <v>1392.83</v>
      </c>
      <c r="E260">
        <v>1357.3</v>
      </c>
      <c r="F260">
        <v>440.82100000000003</v>
      </c>
      <c r="G260">
        <v>5.53004E-2</v>
      </c>
      <c r="H260">
        <v>0.93183000000000005</v>
      </c>
      <c r="I260">
        <v>0</v>
      </c>
    </row>
    <row r="261" spans="1:9" x14ac:dyDescent="0.25">
      <c r="A261" t="s">
        <v>113</v>
      </c>
      <c r="B261">
        <v>1444.9</v>
      </c>
      <c r="C261">
        <v>1428.79</v>
      </c>
      <c r="D261">
        <v>1392.25</v>
      </c>
      <c r="E261">
        <v>1356.74</v>
      </c>
      <c r="F261">
        <v>440.63900000000001</v>
      </c>
      <c r="G261">
        <v>7.0744699999999994E-2</v>
      </c>
      <c r="H261">
        <v>0.94067699999999999</v>
      </c>
      <c r="I261">
        <v>0</v>
      </c>
    </row>
    <row r="262" spans="1:9" x14ac:dyDescent="0.25">
      <c r="A262" t="s">
        <v>113</v>
      </c>
      <c r="B262">
        <v>1447.13</v>
      </c>
      <c r="C262">
        <v>1431.17</v>
      </c>
      <c r="D262">
        <v>1394.37</v>
      </c>
      <c r="E262">
        <v>1358.89</v>
      </c>
      <c r="F262">
        <v>441.041</v>
      </c>
      <c r="G262">
        <v>5.3913700000000002E-2</v>
      </c>
      <c r="H262">
        <v>0.95544799999999996</v>
      </c>
      <c r="I262">
        <v>0</v>
      </c>
    </row>
    <row r="263" spans="1:9" x14ac:dyDescent="0.25">
      <c r="A263" t="s">
        <v>113</v>
      </c>
      <c r="B263">
        <v>1446.36</v>
      </c>
      <c r="C263">
        <v>1430.29</v>
      </c>
      <c r="D263">
        <v>1393.58</v>
      </c>
      <c r="E263">
        <v>1358.07</v>
      </c>
      <c r="F263">
        <v>440.70299999999997</v>
      </c>
      <c r="G263">
        <v>5.9138400000000001E-2</v>
      </c>
      <c r="H263">
        <v>0.93182299999999996</v>
      </c>
      <c r="I263">
        <v>0</v>
      </c>
    </row>
    <row r="264" spans="1:9" x14ac:dyDescent="0.25">
      <c r="A264" t="s">
        <v>113</v>
      </c>
      <c r="B264">
        <v>1445.6</v>
      </c>
      <c r="C264">
        <v>1429.63</v>
      </c>
      <c r="D264">
        <v>1392.94</v>
      </c>
      <c r="E264">
        <v>1357.45</v>
      </c>
      <c r="F264">
        <v>440.56400000000002</v>
      </c>
      <c r="G264">
        <v>5.4399500000000003E-2</v>
      </c>
      <c r="H264">
        <v>0.93183300000000002</v>
      </c>
      <c r="I264">
        <v>0</v>
      </c>
    </row>
    <row r="265" spans="1:9" x14ac:dyDescent="0.25">
      <c r="A265" t="s">
        <v>113</v>
      </c>
      <c r="B265">
        <v>1444.67</v>
      </c>
      <c r="C265">
        <v>1428.55</v>
      </c>
      <c r="D265">
        <v>1391.79</v>
      </c>
      <c r="E265">
        <v>1356.28</v>
      </c>
      <c r="F265">
        <v>440.46100000000001</v>
      </c>
      <c r="G265">
        <v>5.3977600000000001E-2</v>
      </c>
      <c r="H265">
        <v>0.93175699999999995</v>
      </c>
      <c r="I265">
        <v>0</v>
      </c>
    </row>
    <row r="266" spans="1:9" x14ac:dyDescent="0.25">
      <c r="A266" t="s">
        <v>113</v>
      </c>
      <c r="B266">
        <v>1446.57</v>
      </c>
      <c r="C266">
        <v>1430.59</v>
      </c>
      <c r="D266">
        <v>1394.01</v>
      </c>
      <c r="E266">
        <v>1358.51</v>
      </c>
      <c r="F266">
        <v>440.96</v>
      </c>
      <c r="G266">
        <v>5.3934099999999999E-2</v>
      </c>
      <c r="H266">
        <v>0.93183099999999996</v>
      </c>
      <c r="I266">
        <v>1</v>
      </c>
    </row>
    <row r="267" spans="1:9" x14ac:dyDescent="0.25">
      <c r="A267" t="s">
        <v>113</v>
      </c>
      <c r="B267">
        <v>1445.91</v>
      </c>
      <c r="C267">
        <v>1429.78</v>
      </c>
      <c r="D267">
        <v>1393.14</v>
      </c>
      <c r="E267">
        <v>1357.66</v>
      </c>
      <c r="F267">
        <v>440.738</v>
      </c>
      <c r="G267">
        <v>8.0790200000000006E-2</v>
      </c>
      <c r="H267">
        <v>0.93183499999999997</v>
      </c>
      <c r="I267">
        <v>0</v>
      </c>
    </row>
    <row r="268" spans="1:9" x14ac:dyDescent="0.25">
      <c r="A268" t="s">
        <v>113</v>
      </c>
      <c r="B268">
        <v>1445.49</v>
      </c>
      <c r="C268">
        <v>1429.44</v>
      </c>
      <c r="D268">
        <v>1392.82</v>
      </c>
      <c r="E268">
        <v>1357.3</v>
      </c>
      <c r="F268">
        <v>440.541</v>
      </c>
      <c r="G268">
        <v>5.5121000000000003E-2</v>
      </c>
      <c r="H268">
        <v>0.93159899999999995</v>
      </c>
      <c r="I268">
        <v>1</v>
      </c>
    </row>
    <row r="269" spans="1:9" x14ac:dyDescent="0.25">
      <c r="A269" t="s">
        <v>113</v>
      </c>
      <c r="B269">
        <v>1445.84</v>
      </c>
      <c r="C269">
        <v>1429.74</v>
      </c>
      <c r="D269">
        <v>1393.05</v>
      </c>
      <c r="E269">
        <v>1357.57</v>
      </c>
      <c r="F269">
        <v>440.52499999999998</v>
      </c>
      <c r="G269">
        <v>5.9090900000000002E-2</v>
      </c>
      <c r="H269">
        <v>0.93177100000000002</v>
      </c>
      <c r="I269">
        <v>0</v>
      </c>
    </row>
    <row r="270" spans="1:9" x14ac:dyDescent="0.25">
      <c r="A270" t="s">
        <v>113</v>
      </c>
      <c r="B270">
        <v>1445.16</v>
      </c>
      <c r="C270">
        <v>1428.94</v>
      </c>
      <c r="D270">
        <v>1392.46</v>
      </c>
      <c r="E270">
        <v>1356.98</v>
      </c>
      <c r="F270">
        <v>440.32499999999999</v>
      </c>
      <c r="G270">
        <v>5.43323E-2</v>
      </c>
      <c r="H270">
        <v>0.93182399999999999</v>
      </c>
      <c r="I270">
        <v>0</v>
      </c>
    </row>
    <row r="271" spans="1:9" x14ac:dyDescent="0.25">
      <c r="A271" t="s">
        <v>113</v>
      </c>
      <c r="B271">
        <v>1445.38</v>
      </c>
      <c r="C271">
        <v>1429.19</v>
      </c>
      <c r="D271">
        <v>1392.43</v>
      </c>
      <c r="E271">
        <v>1356.94</v>
      </c>
      <c r="F271">
        <v>440.25799999999998</v>
      </c>
      <c r="G271">
        <v>6.7630700000000002E-2</v>
      </c>
      <c r="H271">
        <v>0.95252000000000003</v>
      </c>
      <c r="I271">
        <v>0</v>
      </c>
    </row>
    <row r="272" spans="1:9" x14ac:dyDescent="0.25">
      <c r="A272" t="s">
        <v>113</v>
      </c>
      <c r="B272">
        <v>1443.47</v>
      </c>
      <c r="C272">
        <v>1427.38</v>
      </c>
      <c r="D272">
        <v>1390.67</v>
      </c>
      <c r="E272">
        <v>1355.21</v>
      </c>
      <c r="F272">
        <v>440.13400000000001</v>
      </c>
      <c r="G272">
        <v>6.7754499999999995E-2</v>
      </c>
      <c r="H272">
        <v>0.93024899999999999</v>
      </c>
      <c r="I272">
        <v>0</v>
      </c>
    </row>
    <row r="273" spans="1:25" x14ac:dyDescent="0.25">
      <c r="A273" t="s">
        <v>113</v>
      </c>
      <c r="B273">
        <v>1444.89</v>
      </c>
      <c r="C273">
        <v>1428.29</v>
      </c>
      <c r="D273">
        <v>1391.5</v>
      </c>
      <c r="E273">
        <v>1356.02</v>
      </c>
      <c r="F273">
        <v>440.24599999999998</v>
      </c>
      <c r="G273">
        <v>5.4819399999999997E-2</v>
      </c>
      <c r="H273">
        <v>0.95720000000000005</v>
      </c>
      <c r="I273">
        <v>0</v>
      </c>
    </row>
    <row r="274" spans="1:25" x14ac:dyDescent="0.25">
      <c r="A274" t="s">
        <v>113</v>
      </c>
      <c r="B274">
        <v>1443.38</v>
      </c>
      <c r="C274">
        <v>1427.38</v>
      </c>
      <c r="D274">
        <v>1390.75</v>
      </c>
      <c r="E274">
        <v>1355.3</v>
      </c>
      <c r="F274">
        <v>440.31299999999999</v>
      </c>
      <c r="G274">
        <v>5.6029200000000001E-2</v>
      </c>
      <c r="H274">
        <v>0.93128100000000003</v>
      </c>
      <c r="I274">
        <v>0</v>
      </c>
    </row>
    <row r="275" spans="1:25" x14ac:dyDescent="0.25">
      <c r="A275" t="s">
        <v>113</v>
      </c>
      <c r="B275">
        <v>1445.41</v>
      </c>
      <c r="C275">
        <v>1428.82</v>
      </c>
      <c r="D275">
        <v>1392.09</v>
      </c>
      <c r="E275">
        <v>1356.61</v>
      </c>
      <c r="F275">
        <v>440.608</v>
      </c>
      <c r="G275">
        <v>7.0663699999999996E-2</v>
      </c>
      <c r="H275">
        <v>0.95353100000000002</v>
      </c>
      <c r="I275">
        <v>0</v>
      </c>
    </row>
    <row r="276" spans="1:25" x14ac:dyDescent="0.25">
      <c r="A276" t="s">
        <v>113</v>
      </c>
      <c r="B276">
        <v>1447.11</v>
      </c>
      <c r="C276">
        <v>1430.98</v>
      </c>
      <c r="D276">
        <v>1393.99</v>
      </c>
      <c r="E276">
        <v>1358.49</v>
      </c>
      <c r="F276">
        <v>440.721</v>
      </c>
      <c r="G276">
        <v>5.7168099999999999E-2</v>
      </c>
      <c r="H276">
        <v>0.93182200000000004</v>
      </c>
      <c r="I276">
        <v>0</v>
      </c>
    </row>
    <row r="277" spans="1:25" x14ac:dyDescent="0.25">
      <c r="A277" t="s">
        <v>113</v>
      </c>
      <c r="B277">
        <v>1446.47</v>
      </c>
      <c r="C277">
        <v>1430.33</v>
      </c>
      <c r="D277">
        <v>1393.7</v>
      </c>
      <c r="E277">
        <v>1358.17</v>
      </c>
      <c r="F277">
        <v>440.71499999999997</v>
      </c>
      <c r="G277">
        <v>5.5756500000000001E-2</v>
      </c>
      <c r="H277">
        <v>0.95913700000000002</v>
      </c>
      <c r="I277">
        <v>0</v>
      </c>
    </row>
    <row r="278" spans="1:25" x14ac:dyDescent="0.25">
      <c r="A278" t="s">
        <v>113</v>
      </c>
      <c r="B278">
        <v>1445.41</v>
      </c>
      <c r="C278">
        <v>1429.35</v>
      </c>
      <c r="D278">
        <v>1392.6</v>
      </c>
      <c r="E278">
        <v>1357.04</v>
      </c>
      <c r="F278">
        <v>440.84899999999999</v>
      </c>
      <c r="G278">
        <v>5.4067900000000002E-2</v>
      </c>
      <c r="H278">
        <v>0.93057000000000001</v>
      </c>
      <c r="I278">
        <v>0</v>
      </c>
    </row>
    <row r="279" spans="1:25" x14ac:dyDescent="0.25">
      <c r="A279" t="s">
        <v>113</v>
      </c>
      <c r="B279">
        <v>1447.22</v>
      </c>
      <c r="C279">
        <v>1430.73</v>
      </c>
      <c r="D279">
        <v>1393.83</v>
      </c>
      <c r="E279">
        <v>1358.26</v>
      </c>
      <c r="F279">
        <v>441.02</v>
      </c>
      <c r="G279">
        <v>5.4047199999999997E-2</v>
      </c>
      <c r="H279">
        <v>0.93174999999999997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1446.92</v>
      </c>
      <c r="C280">
        <v>1430.81</v>
      </c>
      <c r="D280">
        <v>1394.03</v>
      </c>
      <c r="E280">
        <v>1358.54</v>
      </c>
      <c r="F280">
        <v>440.97699999999998</v>
      </c>
      <c r="G280">
        <v>5.5606200000000001E-2</v>
      </c>
      <c r="H280">
        <v>0.93129399999999996</v>
      </c>
      <c r="I280">
        <v>0</v>
      </c>
      <c r="R280">
        <f>AVERAGE(B231:B280)</f>
        <v>1446.2432000000001</v>
      </c>
      <c r="S280">
        <f>AVERAGE(C231:C280)</f>
        <v>1430.0423999999998</v>
      </c>
      <c r="U280">
        <f>_xlfn.VAR.P(B231:B280)</f>
        <v>1.3058257599999576</v>
      </c>
      <c r="V280">
        <f>_xlfn.VAR.P(C231:C280)</f>
        <v>1.0717422399999823</v>
      </c>
      <c r="X280">
        <f>1.96*SQRT(U280)/50</f>
        <v>4.4794911495016201E-2</v>
      </c>
      <c r="Y280">
        <f>1.96*SQRT(V280)/50</f>
        <v>4.0581793894227648E-2</v>
      </c>
    </row>
    <row r="281" spans="1:25" x14ac:dyDescent="0.25">
      <c r="A281" t="s">
        <v>113</v>
      </c>
      <c r="B281">
        <v>72319.706384999998</v>
      </c>
      <c r="C281" t="s">
        <v>37</v>
      </c>
    </row>
    <row r="282" spans="1:25" x14ac:dyDescent="0.25">
      <c r="A282" t="s">
        <v>98</v>
      </c>
      <c r="B282">
        <v>2639.47</v>
      </c>
      <c r="C282">
        <v>2637.71</v>
      </c>
      <c r="D282">
        <v>2600.9299999999998</v>
      </c>
      <c r="E282">
        <v>2501.9</v>
      </c>
      <c r="F282">
        <v>1770.88</v>
      </c>
      <c r="G282">
        <v>5.8459700000000003E-2</v>
      </c>
      <c r="H282">
        <v>0.93117499999999997</v>
      </c>
      <c r="I282">
        <v>0</v>
      </c>
    </row>
    <row r="283" spans="1:25" x14ac:dyDescent="0.25">
      <c r="A283" t="s">
        <v>98</v>
      </c>
      <c r="B283">
        <v>2633.92</v>
      </c>
      <c r="C283">
        <v>2632.24</v>
      </c>
      <c r="D283">
        <v>2595.9</v>
      </c>
      <c r="E283">
        <v>2497.0500000000002</v>
      </c>
      <c r="F283">
        <v>1766.43</v>
      </c>
      <c r="G283">
        <v>5.4235600000000002E-2</v>
      </c>
      <c r="H283">
        <v>0.93177900000000002</v>
      </c>
      <c r="I283">
        <v>0</v>
      </c>
    </row>
    <row r="284" spans="1:25" x14ac:dyDescent="0.25">
      <c r="A284" t="s">
        <v>98</v>
      </c>
      <c r="B284">
        <v>2633.19</v>
      </c>
      <c r="C284">
        <v>2631.55</v>
      </c>
      <c r="D284">
        <v>2595</v>
      </c>
      <c r="E284">
        <v>2496.16</v>
      </c>
      <c r="F284">
        <v>1765.8</v>
      </c>
      <c r="G284">
        <v>5.4279300000000003E-2</v>
      </c>
      <c r="H284">
        <v>0.93182399999999999</v>
      </c>
      <c r="I284">
        <v>0</v>
      </c>
    </row>
    <row r="285" spans="1:25" x14ac:dyDescent="0.25">
      <c r="A285" t="s">
        <v>98</v>
      </c>
      <c r="B285">
        <v>2635.15</v>
      </c>
      <c r="C285">
        <v>2633.52</v>
      </c>
      <c r="D285">
        <v>2596.66</v>
      </c>
      <c r="E285">
        <v>2497.83</v>
      </c>
      <c r="F285">
        <v>1767.36</v>
      </c>
      <c r="G285">
        <v>5.7887599999999997E-2</v>
      </c>
      <c r="H285">
        <v>0.93182699999999996</v>
      </c>
      <c r="I285">
        <v>0</v>
      </c>
    </row>
    <row r="286" spans="1:25" x14ac:dyDescent="0.25">
      <c r="A286" t="s">
        <v>98</v>
      </c>
      <c r="B286">
        <v>2636.02</v>
      </c>
      <c r="C286">
        <v>2634.39</v>
      </c>
      <c r="D286">
        <v>2597.8200000000002</v>
      </c>
      <c r="E286">
        <v>2499.02</v>
      </c>
      <c r="F286">
        <v>1768.79</v>
      </c>
      <c r="G286">
        <v>7.7713000000000004E-2</v>
      </c>
      <c r="H286">
        <v>0.93181000000000003</v>
      </c>
      <c r="I286">
        <v>0</v>
      </c>
    </row>
    <row r="287" spans="1:25" x14ac:dyDescent="0.25">
      <c r="A287" t="s">
        <v>98</v>
      </c>
      <c r="B287">
        <v>2635.85</v>
      </c>
      <c r="C287">
        <v>2633.79</v>
      </c>
      <c r="D287">
        <v>2596.9699999999998</v>
      </c>
      <c r="E287">
        <v>2498.2800000000002</v>
      </c>
      <c r="F287">
        <v>1768.46</v>
      </c>
      <c r="G287">
        <v>5.4837900000000002E-2</v>
      </c>
      <c r="H287">
        <v>0.95869899999999997</v>
      </c>
      <c r="I287">
        <v>0</v>
      </c>
    </row>
    <row r="288" spans="1:25" x14ac:dyDescent="0.25">
      <c r="A288" t="s">
        <v>98</v>
      </c>
      <c r="B288">
        <v>2630.37</v>
      </c>
      <c r="C288">
        <v>2628.71</v>
      </c>
      <c r="D288">
        <v>2592.0100000000002</v>
      </c>
      <c r="E288">
        <v>2493.2399999999998</v>
      </c>
      <c r="F288">
        <v>1763.53</v>
      </c>
      <c r="G288">
        <v>5.4938800000000003E-2</v>
      </c>
      <c r="H288">
        <v>0.93182900000000002</v>
      </c>
      <c r="I288">
        <v>0</v>
      </c>
    </row>
    <row r="289" spans="1:9" x14ac:dyDescent="0.25">
      <c r="A289" t="s">
        <v>98</v>
      </c>
      <c r="B289">
        <v>2634.98</v>
      </c>
      <c r="C289">
        <v>2633.27</v>
      </c>
      <c r="D289">
        <v>2596.48</v>
      </c>
      <c r="E289">
        <v>2497.79</v>
      </c>
      <c r="F289">
        <v>1767.84</v>
      </c>
      <c r="G289">
        <v>5.4343900000000001E-2</v>
      </c>
      <c r="H289">
        <v>0.93183400000000005</v>
      </c>
      <c r="I289">
        <v>0</v>
      </c>
    </row>
    <row r="290" spans="1:9" x14ac:dyDescent="0.25">
      <c r="A290" t="s">
        <v>98</v>
      </c>
      <c r="B290">
        <v>2634.43</v>
      </c>
      <c r="C290">
        <v>2632.8</v>
      </c>
      <c r="D290">
        <v>2596.0500000000002</v>
      </c>
      <c r="E290">
        <v>2497.39</v>
      </c>
      <c r="F290">
        <v>1766.92</v>
      </c>
      <c r="G290">
        <v>6.4375000000000002E-2</v>
      </c>
      <c r="H290">
        <v>0.93154800000000004</v>
      </c>
      <c r="I290">
        <v>0</v>
      </c>
    </row>
    <row r="291" spans="1:9" x14ac:dyDescent="0.25">
      <c r="A291" t="s">
        <v>98</v>
      </c>
      <c r="B291">
        <v>2634.43</v>
      </c>
      <c r="C291">
        <v>2632.81</v>
      </c>
      <c r="D291">
        <v>2596.1799999999998</v>
      </c>
      <c r="E291">
        <v>2497.4299999999998</v>
      </c>
      <c r="F291">
        <v>1766.95</v>
      </c>
      <c r="G291">
        <v>5.6475900000000002E-2</v>
      </c>
      <c r="H291">
        <v>0.93165399999999998</v>
      </c>
      <c r="I291">
        <v>0</v>
      </c>
    </row>
    <row r="292" spans="1:9" x14ac:dyDescent="0.25">
      <c r="A292" t="s">
        <v>98</v>
      </c>
      <c r="B292">
        <v>2633.61</v>
      </c>
      <c r="C292">
        <v>2631.95</v>
      </c>
      <c r="D292">
        <v>2595.1799999999998</v>
      </c>
      <c r="E292">
        <v>2496.34</v>
      </c>
      <c r="F292">
        <v>1765.75</v>
      </c>
      <c r="G292">
        <v>8.3258600000000002E-2</v>
      </c>
      <c r="H292">
        <v>0.95880299999999996</v>
      </c>
      <c r="I292">
        <v>0</v>
      </c>
    </row>
    <row r="293" spans="1:9" x14ac:dyDescent="0.25">
      <c r="A293" t="s">
        <v>98</v>
      </c>
      <c r="B293">
        <v>2635.46</v>
      </c>
      <c r="C293">
        <v>2633.8</v>
      </c>
      <c r="D293">
        <v>2596.91</v>
      </c>
      <c r="E293">
        <v>2498.1799999999998</v>
      </c>
      <c r="F293">
        <v>1768</v>
      </c>
      <c r="G293">
        <v>5.3914200000000002E-2</v>
      </c>
      <c r="H293">
        <v>0.93182799999999999</v>
      </c>
      <c r="I293">
        <v>0</v>
      </c>
    </row>
    <row r="294" spans="1:9" x14ac:dyDescent="0.25">
      <c r="A294" t="s">
        <v>98</v>
      </c>
      <c r="B294">
        <v>2634.9</v>
      </c>
      <c r="C294">
        <v>2633.17</v>
      </c>
      <c r="D294">
        <v>2596.56</v>
      </c>
      <c r="E294">
        <v>2497.67</v>
      </c>
      <c r="F294">
        <v>1767.58</v>
      </c>
      <c r="G294">
        <v>8.3255700000000002E-2</v>
      </c>
      <c r="H294">
        <v>0.93163300000000004</v>
      </c>
      <c r="I294">
        <v>0</v>
      </c>
    </row>
    <row r="295" spans="1:9" x14ac:dyDescent="0.25">
      <c r="A295" t="s">
        <v>98</v>
      </c>
      <c r="B295">
        <v>2638.41</v>
      </c>
      <c r="C295">
        <v>2636.69</v>
      </c>
      <c r="D295">
        <v>2600.13</v>
      </c>
      <c r="E295">
        <v>2501.29</v>
      </c>
      <c r="F295">
        <v>1770.88</v>
      </c>
      <c r="G295">
        <v>6.2973600000000005E-2</v>
      </c>
      <c r="H295">
        <v>0.931836</v>
      </c>
      <c r="I295">
        <v>0</v>
      </c>
    </row>
    <row r="296" spans="1:9" x14ac:dyDescent="0.25">
      <c r="A296" t="s">
        <v>98</v>
      </c>
      <c r="B296">
        <v>2634.75</v>
      </c>
      <c r="C296">
        <v>2633.05</v>
      </c>
      <c r="D296">
        <v>2596.4499999999998</v>
      </c>
      <c r="E296">
        <v>2497.62</v>
      </c>
      <c r="F296">
        <v>1766.96</v>
      </c>
      <c r="G296">
        <v>5.3911199999999999E-2</v>
      </c>
      <c r="H296">
        <v>0.93182900000000002</v>
      </c>
      <c r="I296">
        <v>0</v>
      </c>
    </row>
    <row r="297" spans="1:9" x14ac:dyDescent="0.25">
      <c r="A297" t="s">
        <v>98</v>
      </c>
      <c r="B297">
        <v>2636.49</v>
      </c>
      <c r="C297">
        <v>2634.77</v>
      </c>
      <c r="D297">
        <v>2597.94</v>
      </c>
      <c r="E297">
        <v>2499.0700000000002</v>
      </c>
      <c r="F297">
        <v>1768.71</v>
      </c>
      <c r="G297">
        <v>5.6514500000000002E-2</v>
      </c>
      <c r="H297">
        <v>0.93181199999999997</v>
      </c>
      <c r="I297">
        <v>0</v>
      </c>
    </row>
    <row r="298" spans="1:9" x14ac:dyDescent="0.25">
      <c r="A298" t="s">
        <v>98</v>
      </c>
      <c r="B298">
        <v>2640.6</v>
      </c>
      <c r="C298">
        <v>2638.92</v>
      </c>
      <c r="D298">
        <v>2602.16</v>
      </c>
      <c r="E298">
        <v>2503.5</v>
      </c>
      <c r="F298">
        <v>1772.81</v>
      </c>
      <c r="G298">
        <v>5.4438399999999998E-2</v>
      </c>
      <c r="H298">
        <v>0.95042099999999996</v>
      </c>
      <c r="I298">
        <v>0</v>
      </c>
    </row>
    <row r="299" spans="1:9" x14ac:dyDescent="0.25">
      <c r="A299" t="s">
        <v>98</v>
      </c>
      <c r="B299">
        <v>2636.31</v>
      </c>
      <c r="C299">
        <v>2634.64</v>
      </c>
      <c r="D299">
        <v>2597.85</v>
      </c>
      <c r="E299">
        <v>2499.1999999999998</v>
      </c>
      <c r="F299">
        <v>1768.66</v>
      </c>
      <c r="G299">
        <v>5.4994700000000001E-2</v>
      </c>
      <c r="H299">
        <v>0.93183700000000003</v>
      </c>
      <c r="I299">
        <v>0</v>
      </c>
    </row>
    <row r="300" spans="1:9" x14ac:dyDescent="0.25">
      <c r="A300" t="s">
        <v>98</v>
      </c>
      <c r="B300">
        <v>2640.34</v>
      </c>
      <c r="C300">
        <v>2638.64</v>
      </c>
      <c r="D300">
        <v>2602.14</v>
      </c>
      <c r="E300">
        <v>2503.4</v>
      </c>
      <c r="F300">
        <v>1772.91</v>
      </c>
      <c r="G300">
        <v>5.4115099999999999E-2</v>
      </c>
      <c r="H300">
        <v>0.93113999999999997</v>
      </c>
      <c r="I300">
        <v>0</v>
      </c>
    </row>
    <row r="301" spans="1:9" x14ac:dyDescent="0.25">
      <c r="A301" t="s">
        <v>98</v>
      </c>
      <c r="B301">
        <v>2635.1</v>
      </c>
      <c r="C301">
        <v>2633.42</v>
      </c>
      <c r="D301">
        <v>2596.9</v>
      </c>
      <c r="E301">
        <v>2498.14</v>
      </c>
      <c r="F301">
        <v>1767.87</v>
      </c>
      <c r="G301">
        <v>5.7149199999999997E-2</v>
      </c>
      <c r="H301">
        <v>0.93122700000000003</v>
      </c>
      <c r="I301">
        <v>0</v>
      </c>
    </row>
    <row r="302" spans="1:9" x14ac:dyDescent="0.25">
      <c r="A302" t="s">
        <v>98</v>
      </c>
      <c r="B302">
        <v>2632.19</v>
      </c>
      <c r="C302">
        <v>2630.59</v>
      </c>
      <c r="D302">
        <v>2593.8200000000002</v>
      </c>
      <c r="E302">
        <v>2494.9499999999998</v>
      </c>
      <c r="F302">
        <v>1764.52</v>
      </c>
      <c r="G302">
        <v>5.42785E-2</v>
      </c>
      <c r="H302">
        <v>0.93898899999999996</v>
      </c>
      <c r="I302">
        <v>0</v>
      </c>
    </row>
    <row r="303" spans="1:9" x14ac:dyDescent="0.25">
      <c r="A303" t="s">
        <v>98</v>
      </c>
      <c r="B303">
        <v>2640.38</v>
      </c>
      <c r="C303">
        <v>2638.76</v>
      </c>
      <c r="D303">
        <v>2601.9699999999998</v>
      </c>
      <c r="E303">
        <v>2503.12</v>
      </c>
      <c r="F303">
        <v>1772.19</v>
      </c>
      <c r="G303">
        <v>5.56117E-2</v>
      </c>
      <c r="H303">
        <v>0.95905499999999999</v>
      </c>
      <c r="I303">
        <v>0</v>
      </c>
    </row>
    <row r="304" spans="1:9" x14ac:dyDescent="0.25">
      <c r="A304" t="s">
        <v>98</v>
      </c>
      <c r="B304">
        <v>2637.64</v>
      </c>
      <c r="C304">
        <v>2635.98</v>
      </c>
      <c r="D304">
        <v>2599.21</v>
      </c>
      <c r="E304">
        <v>2500.5700000000002</v>
      </c>
      <c r="F304">
        <v>1769.97</v>
      </c>
      <c r="G304">
        <v>8.3268099999999998E-2</v>
      </c>
      <c r="H304">
        <v>0.93176300000000001</v>
      </c>
      <c r="I304">
        <v>0</v>
      </c>
    </row>
    <row r="305" spans="1:9" x14ac:dyDescent="0.25">
      <c r="A305" t="s">
        <v>98</v>
      </c>
      <c r="B305">
        <v>2636.11</v>
      </c>
      <c r="C305">
        <v>2634.42</v>
      </c>
      <c r="D305">
        <v>2597.7399999999998</v>
      </c>
      <c r="E305">
        <v>2498.89</v>
      </c>
      <c r="F305">
        <v>1768.79</v>
      </c>
      <c r="G305">
        <v>5.65079E-2</v>
      </c>
      <c r="H305">
        <v>0.93183099999999996</v>
      </c>
      <c r="I305">
        <v>0</v>
      </c>
    </row>
    <row r="306" spans="1:9" x14ac:dyDescent="0.25">
      <c r="A306" t="s">
        <v>98</v>
      </c>
      <c r="B306">
        <v>2636.55</v>
      </c>
      <c r="C306">
        <v>2634.85</v>
      </c>
      <c r="D306">
        <v>2598.31</v>
      </c>
      <c r="E306">
        <v>2499.62</v>
      </c>
      <c r="F306">
        <v>1769.19</v>
      </c>
      <c r="G306">
        <v>7.4672600000000006E-2</v>
      </c>
      <c r="H306">
        <v>0.93183499999999997</v>
      </c>
      <c r="I306">
        <v>0</v>
      </c>
    </row>
    <row r="307" spans="1:9" x14ac:dyDescent="0.25">
      <c r="A307" t="s">
        <v>98</v>
      </c>
      <c r="B307">
        <v>2638.52</v>
      </c>
      <c r="C307">
        <v>2636.81</v>
      </c>
      <c r="D307">
        <v>2600.13</v>
      </c>
      <c r="E307">
        <v>2501.2800000000002</v>
      </c>
      <c r="F307">
        <v>1770.78</v>
      </c>
      <c r="G307">
        <v>6.4491800000000002E-2</v>
      </c>
      <c r="H307">
        <v>0.931168</v>
      </c>
      <c r="I307">
        <v>0</v>
      </c>
    </row>
    <row r="308" spans="1:9" x14ac:dyDescent="0.25">
      <c r="A308" t="s">
        <v>98</v>
      </c>
      <c r="B308">
        <v>2634.09</v>
      </c>
      <c r="C308">
        <v>2632.05</v>
      </c>
      <c r="D308">
        <v>2595.5100000000002</v>
      </c>
      <c r="E308">
        <v>2496.6799999999998</v>
      </c>
      <c r="F308">
        <v>1766.62</v>
      </c>
      <c r="G308">
        <v>5.7244299999999998E-2</v>
      </c>
      <c r="H308">
        <v>0.93182799999999999</v>
      </c>
      <c r="I308">
        <v>0</v>
      </c>
    </row>
    <row r="309" spans="1:9" x14ac:dyDescent="0.25">
      <c r="A309" t="s">
        <v>98</v>
      </c>
      <c r="B309">
        <v>2632.7</v>
      </c>
      <c r="C309">
        <v>2631.07</v>
      </c>
      <c r="D309">
        <v>2594.37</v>
      </c>
      <c r="E309">
        <v>2495.87</v>
      </c>
      <c r="F309">
        <v>1765.88</v>
      </c>
      <c r="G309">
        <v>5.4797400000000003E-2</v>
      </c>
      <c r="H309">
        <v>0.93182900000000002</v>
      </c>
      <c r="I309">
        <v>0</v>
      </c>
    </row>
    <row r="310" spans="1:9" x14ac:dyDescent="0.25">
      <c r="A310" t="s">
        <v>98</v>
      </c>
      <c r="B310">
        <v>2636.78</v>
      </c>
      <c r="C310">
        <v>2635.16</v>
      </c>
      <c r="D310">
        <v>2598.44</v>
      </c>
      <c r="E310">
        <v>2499.88</v>
      </c>
      <c r="F310">
        <v>1770.16</v>
      </c>
      <c r="G310">
        <v>5.5263100000000002E-2</v>
      </c>
      <c r="H310">
        <v>0.95897100000000002</v>
      </c>
      <c r="I310">
        <v>0</v>
      </c>
    </row>
    <row r="311" spans="1:9" x14ac:dyDescent="0.25">
      <c r="A311" t="s">
        <v>98</v>
      </c>
      <c r="B311">
        <v>2635.97</v>
      </c>
      <c r="C311">
        <v>2634.36</v>
      </c>
      <c r="D311">
        <v>2597.63</v>
      </c>
      <c r="E311">
        <v>2499.12</v>
      </c>
      <c r="F311">
        <v>1769.61</v>
      </c>
      <c r="G311">
        <v>5.5894699999999999E-2</v>
      </c>
      <c r="H311">
        <v>0.931786</v>
      </c>
      <c r="I311">
        <v>0</v>
      </c>
    </row>
    <row r="312" spans="1:9" x14ac:dyDescent="0.25">
      <c r="A312" t="s">
        <v>98</v>
      </c>
      <c r="B312">
        <v>2631.67</v>
      </c>
      <c r="C312">
        <v>2630.01</v>
      </c>
      <c r="D312">
        <v>2593.4</v>
      </c>
      <c r="E312">
        <v>2494.69</v>
      </c>
      <c r="F312">
        <v>1765.09</v>
      </c>
      <c r="G312">
        <v>5.4776900000000003E-2</v>
      </c>
      <c r="H312">
        <v>0.93183300000000002</v>
      </c>
      <c r="I312">
        <v>0</v>
      </c>
    </row>
    <row r="313" spans="1:9" x14ac:dyDescent="0.25">
      <c r="A313" t="s">
        <v>98</v>
      </c>
      <c r="B313">
        <v>2629.32</v>
      </c>
      <c r="C313">
        <v>2627.61</v>
      </c>
      <c r="D313">
        <v>2590.9699999999998</v>
      </c>
      <c r="E313">
        <v>2492.2399999999998</v>
      </c>
      <c r="F313">
        <v>1762.58</v>
      </c>
      <c r="G313">
        <v>5.9693400000000001E-2</v>
      </c>
      <c r="H313">
        <v>0.93157100000000004</v>
      </c>
      <c r="I313">
        <v>0</v>
      </c>
    </row>
    <row r="314" spans="1:9" x14ac:dyDescent="0.25">
      <c r="A314" t="s">
        <v>98</v>
      </c>
      <c r="B314">
        <v>2638.5</v>
      </c>
      <c r="C314">
        <v>2636.69</v>
      </c>
      <c r="D314">
        <v>2599.94</v>
      </c>
      <c r="E314">
        <v>2501.2600000000002</v>
      </c>
      <c r="F314">
        <v>1771.49</v>
      </c>
      <c r="G314">
        <v>5.4108799999999999E-2</v>
      </c>
      <c r="H314">
        <v>0.93177500000000002</v>
      </c>
      <c r="I314">
        <v>0</v>
      </c>
    </row>
    <row r="315" spans="1:9" x14ac:dyDescent="0.25">
      <c r="A315" t="s">
        <v>98</v>
      </c>
      <c r="B315">
        <v>2631.34</v>
      </c>
      <c r="C315">
        <v>2629.3</v>
      </c>
      <c r="D315">
        <v>2592.5100000000002</v>
      </c>
      <c r="E315">
        <v>2493.84</v>
      </c>
      <c r="F315">
        <v>1764.09</v>
      </c>
      <c r="G315">
        <v>5.4105800000000003E-2</v>
      </c>
      <c r="H315">
        <v>0.93178899999999998</v>
      </c>
      <c r="I315">
        <v>0</v>
      </c>
    </row>
    <row r="316" spans="1:9" x14ac:dyDescent="0.25">
      <c r="A316" t="s">
        <v>98</v>
      </c>
      <c r="B316">
        <v>2638.43</v>
      </c>
      <c r="C316">
        <v>2636.75</v>
      </c>
      <c r="D316">
        <v>2599.98</v>
      </c>
      <c r="E316">
        <v>2501.27</v>
      </c>
      <c r="F316">
        <v>1771.45</v>
      </c>
      <c r="G316">
        <v>5.9723199999999997E-2</v>
      </c>
      <c r="H316">
        <v>0.93183000000000005</v>
      </c>
      <c r="I316">
        <v>0</v>
      </c>
    </row>
    <row r="317" spans="1:9" x14ac:dyDescent="0.25">
      <c r="A317" t="s">
        <v>98</v>
      </c>
      <c r="B317">
        <v>2636.6</v>
      </c>
      <c r="C317">
        <v>2634.89</v>
      </c>
      <c r="D317">
        <v>2598.0100000000002</v>
      </c>
      <c r="E317">
        <v>2499.27</v>
      </c>
      <c r="F317">
        <v>1769.56</v>
      </c>
      <c r="G317">
        <v>7.1753600000000001E-2</v>
      </c>
      <c r="H317">
        <v>0.93182799999999999</v>
      </c>
      <c r="I317">
        <v>0</v>
      </c>
    </row>
    <row r="318" spans="1:9" x14ac:dyDescent="0.25">
      <c r="A318" t="s">
        <v>98</v>
      </c>
      <c r="B318">
        <v>2635.32</v>
      </c>
      <c r="C318">
        <v>2633.66</v>
      </c>
      <c r="D318">
        <v>2596.84</v>
      </c>
      <c r="E318">
        <v>2498.15</v>
      </c>
      <c r="F318">
        <v>1768.21</v>
      </c>
      <c r="G318">
        <v>6.0963700000000003E-2</v>
      </c>
      <c r="H318">
        <v>0.93135199999999996</v>
      </c>
      <c r="I318">
        <v>0</v>
      </c>
    </row>
    <row r="319" spans="1:9" x14ac:dyDescent="0.25">
      <c r="A319" t="s">
        <v>98</v>
      </c>
      <c r="B319">
        <v>2634.24</v>
      </c>
      <c r="C319">
        <v>2632.59</v>
      </c>
      <c r="D319">
        <v>2595.91</v>
      </c>
      <c r="E319">
        <v>2497.0500000000002</v>
      </c>
      <c r="F319">
        <v>1767.12</v>
      </c>
      <c r="G319">
        <v>5.3962000000000003E-2</v>
      </c>
      <c r="H319">
        <v>0.93062</v>
      </c>
      <c r="I319">
        <v>0</v>
      </c>
    </row>
    <row r="320" spans="1:9" x14ac:dyDescent="0.25">
      <c r="A320" t="s">
        <v>98</v>
      </c>
      <c r="B320">
        <v>2632.05</v>
      </c>
      <c r="C320">
        <v>2630.39</v>
      </c>
      <c r="D320">
        <v>2593.7199999999998</v>
      </c>
      <c r="E320">
        <v>2495.0700000000002</v>
      </c>
      <c r="F320">
        <v>1765.03</v>
      </c>
      <c r="G320">
        <v>7.3623099999999997E-2</v>
      </c>
      <c r="H320">
        <v>0.95811599999999997</v>
      </c>
      <c r="I320">
        <v>0</v>
      </c>
    </row>
    <row r="321" spans="1:25" x14ac:dyDescent="0.25">
      <c r="A321" t="s">
        <v>98</v>
      </c>
      <c r="B321">
        <v>2630.79</v>
      </c>
      <c r="C321">
        <v>2629.11</v>
      </c>
      <c r="D321">
        <v>2592.29</v>
      </c>
      <c r="E321">
        <v>2493.61</v>
      </c>
      <c r="F321">
        <v>1763.39</v>
      </c>
      <c r="G321">
        <v>5.7625799999999998E-2</v>
      </c>
      <c r="H321">
        <v>0.931782</v>
      </c>
      <c r="I321">
        <v>0</v>
      </c>
    </row>
    <row r="322" spans="1:25" x14ac:dyDescent="0.25">
      <c r="A322" t="s">
        <v>98</v>
      </c>
      <c r="B322">
        <v>2643.43</v>
      </c>
      <c r="C322">
        <v>2641.75</v>
      </c>
      <c r="D322">
        <v>2605.13</v>
      </c>
      <c r="E322">
        <v>2506.31</v>
      </c>
      <c r="F322">
        <v>1775.71</v>
      </c>
      <c r="G322">
        <v>5.6541899999999999E-2</v>
      </c>
      <c r="H322">
        <v>0.93183000000000005</v>
      </c>
      <c r="I322">
        <v>0</v>
      </c>
    </row>
    <row r="323" spans="1:25" x14ac:dyDescent="0.25">
      <c r="A323" t="s">
        <v>98</v>
      </c>
      <c r="B323">
        <v>2641.23</v>
      </c>
      <c r="C323">
        <v>2639.56</v>
      </c>
      <c r="D323">
        <v>2602.67</v>
      </c>
      <c r="E323">
        <v>2503.86</v>
      </c>
      <c r="F323">
        <v>1773.11</v>
      </c>
      <c r="G323">
        <v>5.3911300000000002E-2</v>
      </c>
      <c r="H323">
        <v>0.93178899999999998</v>
      </c>
      <c r="I323">
        <v>0</v>
      </c>
    </row>
    <row r="324" spans="1:25" x14ac:dyDescent="0.25">
      <c r="A324" t="s">
        <v>98</v>
      </c>
      <c r="B324">
        <v>2631.3</v>
      </c>
      <c r="C324">
        <v>2629.66</v>
      </c>
      <c r="D324">
        <v>2592.94</v>
      </c>
      <c r="E324">
        <v>2494.13</v>
      </c>
      <c r="F324">
        <v>1763.73</v>
      </c>
      <c r="G324">
        <v>6.6849900000000004E-2</v>
      </c>
      <c r="H324">
        <v>0.95268900000000001</v>
      </c>
      <c r="I324">
        <v>0</v>
      </c>
    </row>
    <row r="325" spans="1:25" x14ac:dyDescent="0.25">
      <c r="A325" t="s">
        <v>98</v>
      </c>
      <c r="B325">
        <v>2633.31</v>
      </c>
      <c r="C325">
        <v>2631.67</v>
      </c>
      <c r="D325">
        <v>2595</v>
      </c>
      <c r="E325">
        <v>2496.36</v>
      </c>
      <c r="F325">
        <v>1766.21</v>
      </c>
      <c r="G325">
        <v>5.40758E-2</v>
      </c>
      <c r="H325">
        <v>0.950735</v>
      </c>
      <c r="I325">
        <v>0</v>
      </c>
    </row>
    <row r="326" spans="1:25" x14ac:dyDescent="0.25">
      <c r="A326" t="s">
        <v>98</v>
      </c>
      <c r="B326">
        <v>2635.03</v>
      </c>
      <c r="C326">
        <v>2633.34</v>
      </c>
      <c r="D326">
        <v>2596.5500000000002</v>
      </c>
      <c r="E326">
        <v>2497.77</v>
      </c>
      <c r="F326">
        <v>1767.19</v>
      </c>
      <c r="G326">
        <v>8.3259700000000006E-2</v>
      </c>
      <c r="H326">
        <v>0.93166199999999999</v>
      </c>
      <c r="I326">
        <v>0</v>
      </c>
    </row>
    <row r="327" spans="1:25" x14ac:dyDescent="0.25">
      <c r="A327" t="s">
        <v>98</v>
      </c>
      <c r="B327">
        <v>2637.89</v>
      </c>
      <c r="C327">
        <v>2636.25</v>
      </c>
      <c r="D327">
        <v>2599.62</v>
      </c>
      <c r="E327">
        <v>2500.8000000000002</v>
      </c>
      <c r="F327">
        <v>1770.04</v>
      </c>
      <c r="G327">
        <v>5.4075999999999999E-2</v>
      </c>
      <c r="H327">
        <v>0.93084299999999998</v>
      </c>
      <c r="I327">
        <v>0</v>
      </c>
    </row>
    <row r="328" spans="1:25" x14ac:dyDescent="0.25">
      <c r="A328" t="s">
        <v>98</v>
      </c>
      <c r="B328">
        <v>2632.71</v>
      </c>
      <c r="C328">
        <v>2631.07</v>
      </c>
      <c r="D328">
        <v>2594.42</v>
      </c>
      <c r="E328">
        <v>2495.61</v>
      </c>
      <c r="F328">
        <v>1765.13</v>
      </c>
      <c r="G328">
        <v>8.32566E-2</v>
      </c>
      <c r="H328">
        <v>0.93181899999999995</v>
      </c>
      <c r="I328">
        <v>0</v>
      </c>
    </row>
    <row r="329" spans="1:25" x14ac:dyDescent="0.25">
      <c r="A329" t="s">
        <v>98</v>
      </c>
      <c r="B329">
        <v>2633.02</v>
      </c>
      <c r="C329">
        <v>2631.37</v>
      </c>
      <c r="D329">
        <v>2594.5300000000002</v>
      </c>
      <c r="E329">
        <v>2495.69</v>
      </c>
      <c r="F329">
        <v>1765.09</v>
      </c>
      <c r="G329">
        <v>5.4133899999999999E-2</v>
      </c>
      <c r="H329">
        <v>0.93543500000000002</v>
      </c>
      <c r="I329">
        <v>0</v>
      </c>
    </row>
    <row r="330" spans="1:25" x14ac:dyDescent="0.25">
      <c r="A330" t="s">
        <v>98</v>
      </c>
      <c r="B330">
        <v>2642.95</v>
      </c>
      <c r="C330">
        <v>2641.28</v>
      </c>
      <c r="D330">
        <v>2604.5100000000002</v>
      </c>
      <c r="E330">
        <v>2505.7199999999998</v>
      </c>
      <c r="F330">
        <v>1774.82</v>
      </c>
      <c r="G330">
        <v>5.4699999999999999E-2</v>
      </c>
      <c r="H330">
        <v>0.93167900000000003</v>
      </c>
      <c r="I330">
        <v>0</v>
      </c>
    </row>
    <row r="331" spans="1:25" x14ac:dyDescent="0.25">
      <c r="A331" t="s">
        <v>98</v>
      </c>
      <c r="B331">
        <v>2627.83</v>
      </c>
      <c r="C331">
        <v>2626.19</v>
      </c>
      <c r="D331">
        <v>2589.4899999999998</v>
      </c>
      <c r="E331">
        <v>2490.75</v>
      </c>
      <c r="F331">
        <v>1760.75</v>
      </c>
      <c r="G331">
        <v>5.7312700000000001E-2</v>
      </c>
      <c r="H331">
        <v>0.93913999999999997</v>
      </c>
      <c r="I331">
        <v>0</v>
      </c>
    </row>
    <row r="332" spans="1:25" x14ac:dyDescent="0.25">
      <c r="A332" t="s">
        <v>98</v>
      </c>
      <c r="B332">
        <v>2637.81</v>
      </c>
      <c r="C332">
        <v>2636.13</v>
      </c>
      <c r="D332">
        <v>2599.5</v>
      </c>
      <c r="E332">
        <v>2500.7199999999998</v>
      </c>
      <c r="F332">
        <v>1770.5</v>
      </c>
      <c r="G332">
        <v>5.5363799999999998E-2</v>
      </c>
      <c r="H332">
        <v>0.93178799999999995</v>
      </c>
      <c r="I332">
        <v>0</v>
      </c>
    </row>
    <row r="333" spans="1:25" x14ac:dyDescent="0.25">
      <c r="A333" t="s">
        <v>98</v>
      </c>
      <c r="B333">
        <v>2636.2</v>
      </c>
      <c r="C333">
        <v>2634.52</v>
      </c>
      <c r="D333">
        <v>2597.6999999999998</v>
      </c>
      <c r="E333">
        <v>2498.94</v>
      </c>
      <c r="F333">
        <v>1768.72</v>
      </c>
      <c r="G333">
        <v>5.4147199999999999E-2</v>
      </c>
      <c r="H333">
        <v>0.93174800000000002</v>
      </c>
      <c r="I333">
        <v>0</v>
      </c>
    </row>
    <row r="334" spans="1:25" x14ac:dyDescent="0.25">
      <c r="A334" t="s">
        <v>98</v>
      </c>
      <c r="B334">
        <v>2640.4</v>
      </c>
      <c r="C334">
        <v>2638.76</v>
      </c>
      <c r="D334">
        <v>2602.1</v>
      </c>
      <c r="E334">
        <v>2503.2399999999998</v>
      </c>
      <c r="F334">
        <v>1772.8</v>
      </c>
      <c r="G334">
        <v>5.3964100000000001E-2</v>
      </c>
      <c r="H334">
        <v>0.93172500000000003</v>
      </c>
      <c r="I334">
        <v>0</v>
      </c>
    </row>
    <row r="335" spans="1:25" x14ac:dyDescent="0.25">
      <c r="A335" t="s">
        <v>98</v>
      </c>
      <c r="B335">
        <v>2635.15</v>
      </c>
      <c r="C335">
        <v>2633.49</v>
      </c>
      <c r="D335">
        <v>2596.91</v>
      </c>
      <c r="E335">
        <v>2498.2199999999998</v>
      </c>
      <c r="F335">
        <v>1767.87</v>
      </c>
      <c r="G335">
        <v>8.3259700000000006E-2</v>
      </c>
      <c r="H335">
        <v>0.951067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2640.77</v>
      </c>
      <c r="C336">
        <v>2639.04</v>
      </c>
      <c r="D336">
        <v>2602.33</v>
      </c>
      <c r="E336">
        <v>2503.48</v>
      </c>
      <c r="F336">
        <v>1772.81</v>
      </c>
      <c r="G336">
        <v>5.4245099999999997E-2</v>
      </c>
      <c r="H336">
        <v>0.93183199999999999</v>
      </c>
      <c r="I336">
        <v>0</v>
      </c>
      <c r="R336">
        <f>AVERAGE(B287:B336)</f>
        <v>2635.6849999999995</v>
      </c>
      <c r="S336">
        <f>AVERAGE(C287:C336)</f>
        <v>2633.9911999999999</v>
      </c>
      <c r="U336">
        <f>_xlfn.VAR.P(B287:B336)</f>
        <v>11.757392999999809</v>
      </c>
      <c r="V336">
        <f>_xlfn.VAR.P(C287:C336)</f>
        <v>11.785286559999928</v>
      </c>
      <c r="X336">
        <f>1.96*SQRT(U336)/50</f>
        <v>0.1344130960119575</v>
      </c>
      <c r="Y336">
        <f>1.96*SQRT(V336)/50</f>
        <v>0.13457244420593054</v>
      </c>
    </row>
    <row r="337" spans="1:9" x14ac:dyDescent="0.25">
      <c r="A337" t="s">
        <v>98</v>
      </c>
      <c r="B337">
        <v>131789.26370899999</v>
      </c>
      <c r="C337" t="s">
        <v>37</v>
      </c>
    </row>
    <row r="338" spans="1:9" x14ac:dyDescent="0.25">
      <c r="A338" t="s">
        <v>114</v>
      </c>
      <c r="B338">
        <v>2258.98</v>
      </c>
      <c r="C338">
        <v>2242.4699999999998</v>
      </c>
      <c r="D338">
        <v>1964.66</v>
      </c>
      <c r="E338">
        <v>1946.66</v>
      </c>
      <c r="F338">
        <v>901.904</v>
      </c>
      <c r="G338">
        <v>5.6480799999999998E-2</v>
      </c>
      <c r="H338">
        <v>0.93172500000000003</v>
      </c>
      <c r="I338">
        <v>83</v>
      </c>
    </row>
    <row r="339" spans="1:9" x14ac:dyDescent="0.25">
      <c r="A339" t="s">
        <v>114</v>
      </c>
      <c r="B339">
        <v>2264.67</v>
      </c>
      <c r="C339">
        <v>2247.94</v>
      </c>
      <c r="D339">
        <v>1971.76</v>
      </c>
      <c r="E339">
        <v>1953.66</v>
      </c>
      <c r="F339">
        <v>904.94100000000003</v>
      </c>
      <c r="G339">
        <v>5.6073999999999999E-2</v>
      </c>
      <c r="H339">
        <v>0.93179500000000004</v>
      </c>
      <c r="I339">
        <v>101</v>
      </c>
    </row>
    <row r="340" spans="1:9" x14ac:dyDescent="0.25">
      <c r="A340" t="s">
        <v>114</v>
      </c>
      <c r="B340">
        <v>2376.29</v>
      </c>
      <c r="C340">
        <v>2359.71</v>
      </c>
      <c r="D340">
        <v>2073.9</v>
      </c>
      <c r="E340">
        <v>2055.89</v>
      </c>
      <c r="F340">
        <v>901.995</v>
      </c>
      <c r="G340">
        <v>5.4161399999999998E-2</v>
      </c>
      <c r="H340">
        <v>0.931616</v>
      </c>
      <c r="I340">
        <v>91</v>
      </c>
    </row>
    <row r="341" spans="1:9" x14ac:dyDescent="0.25">
      <c r="A341" t="s">
        <v>114</v>
      </c>
      <c r="B341">
        <v>2465.06</v>
      </c>
      <c r="C341">
        <v>2448.1999999999998</v>
      </c>
      <c r="D341">
        <v>2149.38</v>
      </c>
      <c r="E341">
        <v>2131.34</v>
      </c>
      <c r="F341">
        <v>901.928</v>
      </c>
      <c r="G341">
        <v>5.4048800000000001E-2</v>
      </c>
      <c r="H341">
        <v>0.95331699999999997</v>
      </c>
      <c r="I341">
        <v>87</v>
      </c>
    </row>
    <row r="342" spans="1:9" x14ac:dyDescent="0.25">
      <c r="A342" t="s">
        <v>114</v>
      </c>
      <c r="B342">
        <v>2468.66</v>
      </c>
      <c r="C342">
        <v>2451.88</v>
      </c>
      <c r="D342">
        <v>2153.71</v>
      </c>
      <c r="E342">
        <v>2135.65</v>
      </c>
      <c r="F342">
        <v>904.13199999999995</v>
      </c>
      <c r="G342">
        <v>5.4025200000000002E-2</v>
      </c>
      <c r="H342">
        <v>0.95709</v>
      </c>
      <c r="I342">
        <v>93</v>
      </c>
    </row>
    <row r="343" spans="1:9" x14ac:dyDescent="0.25">
      <c r="A343" t="s">
        <v>114</v>
      </c>
      <c r="B343">
        <v>2464.6999999999998</v>
      </c>
      <c r="C343">
        <v>2447.9499999999998</v>
      </c>
      <c r="D343">
        <v>2149.67</v>
      </c>
      <c r="E343">
        <v>2131.6</v>
      </c>
      <c r="F343">
        <v>901.91499999999996</v>
      </c>
      <c r="G343">
        <v>5.4619899999999999E-2</v>
      </c>
      <c r="H343">
        <v>0.93155299999999996</v>
      </c>
      <c r="I343">
        <v>85</v>
      </c>
    </row>
    <row r="344" spans="1:9" x14ac:dyDescent="0.25">
      <c r="A344" t="s">
        <v>114</v>
      </c>
      <c r="B344">
        <v>2474.2800000000002</v>
      </c>
      <c r="C344">
        <v>2457.4699999999998</v>
      </c>
      <c r="D344">
        <v>2159.2600000000002</v>
      </c>
      <c r="E344">
        <v>2140.9899999999998</v>
      </c>
      <c r="F344">
        <v>905.16600000000005</v>
      </c>
      <c r="G344">
        <v>6.6702399999999995E-2</v>
      </c>
      <c r="H344">
        <v>0.93095700000000003</v>
      </c>
      <c r="I344">
        <v>73</v>
      </c>
    </row>
    <row r="345" spans="1:9" x14ac:dyDescent="0.25">
      <c r="A345" t="s">
        <v>114</v>
      </c>
      <c r="B345">
        <v>2463.94</v>
      </c>
      <c r="C345">
        <v>2447.1999999999998</v>
      </c>
      <c r="D345">
        <v>2153.48</v>
      </c>
      <c r="E345">
        <v>2135.37</v>
      </c>
      <c r="F345">
        <v>905.93200000000002</v>
      </c>
      <c r="G345">
        <v>5.4376599999999997E-2</v>
      </c>
      <c r="H345">
        <v>0.93574400000000002</v>
      </c>
      <c r="I345">
        <v>100</v>
      </c>
    </row>
    <row r="346" spans="1:9" x14ac:dyDescent="0.25">
      <c r="A346" t="s">
        <v>114</v>
      </c>
      <c r="B346">
        <v>2460.5700000000002</v>
      </c>
      <c r="C346">
        <v>2443.86</v>
      </c>
      <c r="D346">
        <v>2150.96</v>
      </c>
      <c r="E346">
        <v>2132.86</v>
      </c>
      <c r="F346">
        <v>902.072</v>
      </c>
      <c r="G346">
        <v>8.3259600000000003E-2</v>
      </c>
      <c r="H346">
        <v>0.93180700000000005</v>
      </c>
      <c r="I346">
        <v>91</v>
      </c>
    </row>
    <row r="347" spans="1:9" x14ac:dyDescent="0.25">
      <c r="A347" t="s">
        <v>114</v>
      </c>
      <c r="B347">
        <v>2467.11</v>
      </c>
      <c r="C347">
        <v>2450.4499999999998</v>
      </c>
      <c r="D347">
        <v>2153.63</v>
      </c>
      <c r="E347">
        <v>2135.52</v>
      </c>
      <c r="F347">
        <v>902.35900000000004</v>
      </c>
      <c r="G347">
        <v>8.3260700000000007E-2</v>
      </c>
      <c r="H347">
        <v>0.93018900000000004</v>
      </c>
      <c r="I347">
        <v>100</v>
      </c>
    </row>
    <row r="348" spans="1:9" x14ac:dyDescent="0.25">
      <c r="A348" t="s">
        <v>114</v>
      </c>
      <c r="B348">
        <v>2456.04</v>
      </c>
      <c r="C348">
        <v>2439.21</v>
      </c>
      <c r="D348">
        <v>2146.91</v>
      </c>
      <c r="E348">
        <v>2128.8000000000002</v>
      </c>
      <c r="F348">
        <v>903.79499999999996</v>
      </c>
      <c r="G348">
        <v>6.5061800000000003E-2</v>
      </c>
      <c r="H348">
        <v>0.95500300000000005</v>
      </c>
      <c r="I348">
        <v>112</v>
      </c>
    </row>
    <row r="349" spans="1:9" x14ac:dyDescent="0.25">
      <c r="A349" t="s">
        <v>114</v>
      </c>
      <c r="B349">
        <v>2455.13</v>
      </c>
      <c r="C349">
        <v>2438.1</v>
      </c>
      <c r="D349">
        <v>2145.9299999999998</v>
      </c>
      <c r="E349">
        <v>2127.8200000000002</v>
      </c>
      <c r="F349">
        <v>901.875</v>
      </c>
      <c r="G349">
        <v>5.4917500000000001E-2</v>
      </c>
      <c r="H349">
        <v>0.93183199999999999</v>
      </c>
      <c r="I349">
        <v>99</v>
      </c>
    </row>
    <row r="350" spans="1:9" x14ac:dyDescent="0.25">
      <c r="A350" t="s">
        <v>114</v>
      </c>
      <c r="B350">
        <v>2454.96</v>
      </c>
      <c r="C350">
        <v>2438.16</v>
      </c>
      <c r="D350">
        <v>2145.17</v>
      </c>
      <c r="E350">
        <v>2127.0700000000002</v>
      </c>
      <c r="F350">
        <v>901.89599999999996</v>
      </c>
      <c r="G350">
        <v>5.3947799999999997E-2</v>
      </c>
      <c r="H350">
        <v>0.93181599999999998</v>
      </c>
      <c r="I350">
        <v>104</v>
      </c>
    </row>
    <row r="351" spans="1:9" x14ac:dyDescent="0.25">
      <c r="A351" t="s">
        <v>114</v>
      </c>
      <c r="B351">
        <v>2458.16</v>
      </c>
      <c r="C351">
        <v>2441.29</v>
      </c>
      <c r="D351">
        <v>2149.36</v>
      </c>
      <c r="E351">
        <v>2131.2199999999998</v>
      </c>
      <c r="F351">
        <v>904.05700000000002</v>
      </c>
      <c r="G351">
        <v>5.5136900000000003E-2</v>
      </c>
      <c r="H351">
        <v>0.93037899999999996</v>
      </c>
      <c r="I351">
        <v>101</v>
      </c>
    </row>
    <row r="352" spans="1:9" x14ac:dyDescent="0.25">
      <c r="A352" t="s">
        <v>114</v>
      </c>
      <c r="B352">
        <v>2454.27</v>
      </c>
      <c r="C352">
        <v>2437.5</v>
      </c>
      <c r="D352">
        <v>2145.5</v>
      </c>
      <c r="E352">
        <v>2127.36</v>
      </c>
      <c r="F352">
        <v>901.81200000000001</v>
      </c>
      <c r="G352">
        <v>6.2830899999999995E-2</v>
      </c>
      <c r="H352">
        <v>0.93177900000000002</v>
      </c>
      <c r="I352">
        <v>75</v>
      </c>
    </row>
    <row r="353" spans="1:9" x14ac:dyDescent="0.25">
      <c r="A353" t="s">
        <v>114</v>
      </c>
      <c r="B353">
        <v>2454.4299999999998</v>
      </c>
      <c r="C353">
        <v>2437.6</v>
      </c>
      <c r="D353">
        <v>2145.27</v>
      </c>
      <c r="E353">
        <v>2127.16</v>
      </c>
      <c r="F353">
        <v>901.803</v>
      </c>
      <c r="G353">
        <v>5.6039199999999997E-2</v>
      </c>
      <c r="H353">
        <v>0.93161799999999995</v>
      </c>
      <c r="I353">
        <v>87</v>
      </c>
    </row>
    <row r="354" spans="1:9" x14ac:dyDescent="0.25">
      <c r="A354" t="s">
        <v>114</v>
      </c>
      <c r="B354">
        <v>2459.0500000000002</v>
      </c>
      <c r="C354">
        <v>2442.35</v>
      </c>
      <c r="D354">
        <v>2149.21</v>
      </c>
      <c r="E354">
        <v>2131.09</v>
      </c>
      <c r="F354">
        <v>904.18399999999997</v>
      </c>
      <c r="G354">
        <v>7.1334999999999996E-2</v>
      </c>
      <c r="H354">
        <v>0.93169400000000002</v>
      </c>
      <c r="I354">
        <v>118</v>
      </c>
    </row>
    <row r="355" spans="1:9" x14ac:dyDescent="0.25">
      <c r="A355" t="s">
        <v>114</v>
      </c>
      <c r="B355">
        <v>2454.9499999999998</v>
      </c>
      <c r="C355">
        <v>2438.14</v>
      </c>
      <c r="D355">
        <v>2146.27</v>
      </c>
      <c r="E355">
        <v>2128.1799999999998</v>
      </c>
      <c r="F355">
        <v>901.99900000000002</v>
      </c>
      <c r="G355">
        <v>5.39105E-2</v>
      </c>
      <c r="H355">
        <v>0.931836</v>
      </c>
      <c r="I355">
        <v>93</v>
      </c>
    </row>
    <row r="356" spans="1:9" x14ac:dyDescent="0.25">
      <c r="A356" t="s">
        <v>114</v>
      </c>
      <c r="B356">
        <v>2454.0100000000002</v>
      </c>
      <c r="C356">
        <v>2437.2600000000002</v>
      </c>
      <c r="D356">
        <v>2144.84</v>
      </c>
      <c r="E356">
        <v>2126.6999999999998</v>
      </c>
      <c r="F356">
        <v>902.00599999999997</v>
      </c>
      <c r="G356">
        <v>5.3933000000000002E-2</v>
      </c>
      <c r="H356">
        <v>0.93183499999999997</v>
      </c>
      <c r="I356">
        <v>103</v>
      </c>
    </row>
    <row r="357" spans="1:9" x14ac:dyDescent="0.25">
      <c r="A357" t="s">
        <v>114</v>
      </c>
      <c r="B357">
        <v>2454.67</v>
      </c>
      <c r="C357">
        <v>2437.9</v>
      </c>
      <c r="D357">
        <v>2146.0700000000002</v>
      </c>
      <c r="E357">
        <v>2127.94</v>
      </c>
      <c r="F357">
        <v>904.096</v>
      </c>
      <c r="G357">
        <v>5.85204E-2</v>
      </c>
      <c r="H357">
        <v>0.93181999999999998</v>
      </c>
      <c r="I357">
        <v>96</v>
      </c>
    </row>
    <row r="358" spans="1:9" x14ac:dyDescent="0.25">
      <c r="A358" t="s">
        <v>114</v>
      </c>
      <c r="B358">
        <v>2454.66</v>
      </c>
      <c r="C358">
        <v>2438.06</v>
      </c>
      <c r="D358">
        <v>2145.6</v>
      </c>
      <c r="E358">
        <v>2127.4899999999998</v>
      </c>
      <c r="F358">
        <v>901.90599999999995</v>
      </c>
      <c r="G358">
        <v>5.4852699999999997E-2</v>
      </c>
      <c r="H358">
        <v>0.93179599999999996</v>
      </c>
      <c r="I358">
        <v>80</v>
      </c>
    </row>
    <row r="359" spans="1:9" x14ac:dyDescent="0.25">
      <c r="A359" t="s">
        <v>114</v>
      </c>
      <c r="B359">
        <v>2454.71</v>
      </c>
      <c r="C359">
        <v>2437.91</v>
      </c>
      <c r="D359">
        <v>2146.42</v>
      </c>
      <c r="E359">
        <v>2128.3000000000002</v>
      </c>
      <c r="F359">
        <v>901.94299999999998</v>
      </c>
      <c r="G359">
        <v>6.03577E-2</v>
      </c>
      <c r="H359">
        <v>0.95862199999999997</v>
      </c>
      <c r="I359">
        <v>90</v>
      </c>
    </row>
    <row r="360" spans="1:9" x14ac:dyDescent="0.25">
      <c r="A360" t="s">
        <v>114</v>
      </c>
      <c r="B360">
        <v>2469.21</v>
      </c>
      <c r="C360">
        <v>2452.38</v>
      </c>
      <c r="D360">
        <v>2155.9699999999998</v>
      </c>
      <c r="E360">
        <v>2137.86</v>
      </c>
      <c r="F360">
        <v>904.33699999999999</v>
      </c>
      <c r="G360">
        <v>5.4272599999999997E-2</v>
      </c>
      <c r="H360">
        <v>0.93178300000000003</v>
      </c>
      <c r="I360">
        <v>88</v>
      </c>
    </row>
    <row r="361" spans="1:9" x14ac:dyDescent="0.25">
      <c r="A361" t="s">
        <v>114</v>
      </c>
      <c r="B361">
        <v>2456.5700000000002</v>
      </c>
      <c r="C361">
        <v>2439.7199999999998</v>
      </c>
      <c r="D361">
        <v>2147.2399999999998</v>
      </c>
      <c r="E361">
        <v>2129.2199999999998</v>
      </c>
      <c r="F361">
        <v>901.85299999999995</v>
      </c>
      <c r="G361">
        <v>5.4827000000000001E-2</v>
      </c>
      <c r="H361">
        <v>0.93182299999999996</v>
      </c>
      <c r="I361">
        <v>99</v>
      </c>
    </row>
    <row r="362" spans="1:9" x14ac:dyDescent="0.25">
      <c r="A362" t="s">
        <v>114</v>
      </c>
      <c r="B362">
        <v>2457.2399999999998</v>
      </c>
      <c r="C362">
        <v>2440.46</v>
      </c>
      <c r="D362">
        <v>2147.77</v>
      </c>
      <c r="E362">
        <v>2129.71</v>
      </c>
      <c r="F362">
        <v>902.12400000000002</v>
      </c>
      <c r="G362">
        <v>5.4212799999999998E-2</v>
      </c>
      <c r="H362">
        <v>0.95922600000000002</v>
      </c>
      <c r="I362">
        <v>97</v>
      </c>
    </row>
    <row r="363" spans="1:9" x14ac:dyDescent="0.25">
      <c r="A363" t="s">
        <v>114</v>
      </c>
      <c r="B363">
        <v>2459.02</v>
      </c>
      <c r="C363">
        <v>2442.3000000000002</v>
      </c>
      <c r="D363">
        <v>2150.1999999999998</v>
      </c>
      <c r="E363">
        <v>2132.13</v>
      </c>
      <c r="F363">
        <v>903.91899999999998</v>
      </c>
      <c r="G363">
        <v>5.3954200000000001E-2</v>
      </c>
      <c r="H363">
        <v>0.930674</v>
      </c>
      <c r="I363">
        <v>104</v>
      </c>
    </row>
    <row r="364" spans="1:9" x14ac:dyDescent="0.25">
      <c r="A364" t="s">
        <v>114</v>
      </c>
      <c r="B364">
        <v>2457.34</v>
      </c>
      <c r="C364">
        <v>2440.61</v>
      </c>
      <c r="D364">
        <v>2148.21</v>
      </c>
      <c r="E364">
        <v>2130.13</v>
      </c>
      <c r="F364">
        <v>902.02</v>
      </c>
      <c r="G364">
        <v>5.3960800000000003E-2</v>
      </c>
      <c r="H364">
        <v>0.93169199999999996</v>
      </c>
      <c r="I364">
        <v>102</v>
      </c>
    </row>
    <row r="365" spans="1:9" x14ac:dyDescent="0.25">
      <c r="A365" t="s">
        <v>114</v>
      </c>
      <c r="B365">
        <v>2454.44</v>
      </c>
      <c r="C365">
        <v>2437.7399999999998</v>
      </c>
      <c r="D365">
        <v>2146.08</v>
      </c>
      <c r="E365">
        <v>2128.0500000000002</v>
      </c>
      <c r="F365">
        <v>901.96699999999998</v>
      </c>
      <c r="G365">
        <v>5.72311E-2</v>
      </c>
      <c r="H365">
        <v>0.93180700000000005</v>
      </c>
      <c r="I365">
        <v>96</v>
      </c>
    </row>
    <row r="366" spans="1:9" x14ac:dyDescent="0.25">
      <c r="A366" t="s">
        <v>114</v>
      </c>
      <c r="B366">
        <v>2471.1</v>
      </c>
      <c r="C366">
        <v>2454.3200000000002</v>
      </c>
      <c r="D366">
        <v>2155.5100000000002</v>
      </c>
      <c r="E366">
        <v>2137.38</v>
      </c>
      <c r="F366">
        <v>904.23599999999999</v>
      </c>
      <c r="G366">
        <v>5.4110699999999998E-2</v>
      </c>
      <c r="H366">
        <v>0.95817099999999999</v>
      </c>
      <c r="I366">
        <v>93</v>
      </c>
    </row>
    <row r="367" spans="1:9" x14ac:dyDescent="0.25">
      <c r="A367" t="s">
        <v>114</v>
      </c>
      <c r="B367">
        <v>2455.33</v>
      </c>
      <c r="C367">
        <v>2437.9699999999998</v>
      </c>
      <c r="D367">
        <v>2145.87</v>
      </c>
      <c r="E367">
        <v>2127.7600000000002</v>
      </c>
      <c r="F367">
        <v>902.12</v>
      </c>
      <c r="G367">
        <v>5.3966699999999999E-2</v>
      </c>
      <c r="H367">
        <v>0.92524200000000001</v>
      </c>
      <c r="I367">
        <v>120</v>
      </c>
    </row>
    <row r="368" spans="1:9" x14ac:dyDescent="0.25">
      <c r="A368" t="s">
        <v>114</v>
      </c>
      <c r="B368">
        <v>2456.41</v>
      </c>
      <c r="C368">
        <v>2439.5</v>
      </c>
      <c r="D368">
        <v>2147.75</v>
      </c>
      <c r="E368">
        <v>2129.62</v>
      </c>
      <c r="F368">
        <v>902.04300000000001</v>
      </c>
      <c r="G368">
        <v>7.1482900000000002E-2</v>
      </c>
      <c r="H368">
        <v>0.93183400000000005</v>
      </c>
      <c r="I368">
        <v>97</v>
      </c>
    </row>
    <row r="369" spans="1:9" x14ac:dyDescent="0.25">
      <c r="A369" t="s">
        <v>114</v>
      </c>
      <c r="B369">
        <v>2456.5100000000002</v>
      </c>
      <c r="C369">
        <v>2439.67</v>
      </c>
      <c r="D369">
        <v>2147.2399999999998</v>
      </c>
      <c r="E369">
        <v>2129.1</v>
      </c>
      <c r="F369">
        <v>904.05499999999995</v>
      </c>
      <c r="G369">
        <v>5.51928E-2</v>
      </c>
      <c r="H369">
        <v>0.95916999999999997</v>
      </c>
      <c r="I369">
        <v>109</v>
      </c>
    </row>
    <row r="370" spans="1:9" x14ac:dyDescent="0.25">
      <c r="A370" t="s">
        <v>114</v>
      </c>
      <c r="B370">
        <v>2456</v>
      </c>
      <c r="C370">
        <v>2439.12</v>
      </c>
      <c r="D370">
        <v>2146.5700000000002</v>
      </c>
      <c r="E370">
        <v>2128.46</v>
      </c>
      <c r="F370">
        <v>902.47</v>
      </c>
      <c r="G370">
        <v>8.3255599999999999E-2</v>
      </c>
      <c r="H370">
        <v>0.931585</v>
      </c>
      <c r="I370">
        <v>88</v>
      </c>
    </row>
    <row r="371" spans="1:9" x14ac:dyDescent="0.25">
      <c r="A371" t="s">
        <v>114</v>
      </c>
      <c r="B371">
        <v>2454.77</v>
      </c>
      <c r="C371">
        <v>2437.89</v>
      </c>
      <c r="D371">
        <v>2145.86</v>
      </c>
      <c r="E371">
        <v>2127.6999999999998</v>
      </c>
      <c r="F371">
        <v>901.95100000000002</v>
      </c>
      <c r="G371">
        <v>5.4139800000000002E-2</v>
      </c>
      <c r="H371">
        <v>0.93167500000000003</v>
      </c>
      <c r="I371">
        <v>107</v>
      </c>
    </row>
    <row r="372" spans="1:9" x14ac:dyDescent="0.25">
      <c r="A372" t="s">
        <v>114</v>
      </c>
      <c r="B372">
        <v>2461.35</v>
      </c>
      <c r="C372">
        <v>2444.4899999999998</v>
      </c>
      <c r="D372">
        <v>2152.0100000000002</v>
      </c>
      <c r="E372">
        <v>2133.87</v>
      </c>
      <c r="F372">
        <v>904.43399999999997</v>
      </c>
      <c r="G372">
        <v>5.3953500000000001E-2</v>
      </c>
      <c r="H372">
        <v>0.93162699999999998</v>
      </c>
      <c r="I372">
        <v>83</v>
      </c>
    </row>
    <row r="373" spans="1:9" x14ac:dyDescent="0.25">
      <c r="A373" t="s">
        <v>114</v>
      </c>
      <c r="B373">
        <v>2459.06</v>
      </c>
      <c r="C373">
        <v>2442.15</v>
      </c>
      <c r="D373">
        <v>2149.1999999999998</v>
      </c>
      <c r="E373">
        <v>2131.0500000000002</v>
      </c>
      <c r="F373">
        <v>902.16300000000001</v>
      </c>
      <c r="G373">
        <v>5.7144399999999998E-2</v>
      </c>
      <c r="H373">
        <v>0.93182200000000004</v>
      </c>
      <c r="I373">
        <v>97</v>
      </c>
    </row>
    <row r="374" spans="1:9" x14ac:dyDescent="0.25">
      <c r="A374" t="s">
        <v>114</v>
      </c>
      <c r="B374">
        <v>2456.17</v>
      </c>
      <c r="C374">
        <v>2439.29</v>
      </c>
      <c r="D374">
        <v>2147.73</v>
      </c>
      <c r="E374">
        <v>2129.62</v>
      </c>
      <c r="F374">
        <v>902.10199999999998</v>
      </c>
      <c r="G374">
        <v>6.4130300000000001E-2</v>
      </c>
      <c r="H374">
        <v>0.93183499999999997</v>
      </c>
      <c r="I374">
        <v>100</v>
      </c>
    </row>
    <row r="375" spans="1:9" x14ac:dyDescent="0.25">
      <c r="A375" t="s">
        <v>114</v>
      </c>
      <c r="B375">
        <v>2456.5700000000002</v>
      </c>
      <c r="C375">
        <v>2439.8000000000002</v>
      </c>
      <c r="D375">
        <v>2147.1999999999998</v>
      </c>
      <c r="E375">
        <v>2129.11</v>
      </c>
      <c r="F375">
        <v>904.31799999999998</v>
      </c>
      <c r="G375">
        <v>5.4085000000000001E-2</v>
      </c>
      <c r="H375">
        <v>0.93172600000000005</v>
      </c>
      <c r="I375">
        <v>96</v>
      </c>
    </row>
    <row r="376" spans="1:9" x14ac:dyDescent="0.25">
      <c r="A376" t="s">
        <v>114</v>
      </c>
      <c r="B376">
        <v>2454.08</v>
      </c>
      <c r="C376">
        <v>2437.23</v>
      </c>
      <c r="D376">
        <v>2145.1</v>
      </c>
      <c r="E376">
        <v>2126.96</v>
      </c>
      <c r="F376">
        <v>901.99099999999999</v>
      </c>
      <c r="G376">
        <v>5.45589E-2</v>
      </c>
      <c r="H376">
        <v>0.94881300000000002</v>
      </c>
      <c r="I376">
        <v>103</v>
      </c>
    </row>
    <row r="377" spans="1:9" x14ac:dyDescent="0.25">
      <c r="A377" t="s">
        <v>114</v>
      </c>
      <c r="B377">
        <v>2455.37</v>
      </c>
      <c r="C377">
        <v>2438.54</v>
      </c>
      <c r="D377">
        <v>2146.87</v>
      </c>
      <c r="E377">
        <v>2128.71</v>
      </c>
      <c r="F377">
        <v>902.10500000000002</v>
      </c>
      <c r="G377">
        <v>5.43381E-2</v>
      </c>
      <c r="H377">
        <v>0.93183400000000005</v>
      </c>
      <c r="I377">
        <v>97</v>
      </c>
    </row>
    <row r="378" spans="1:9" x14ac:dyDescent="0.25">
      <c r="A378" t="s">
        <v>114</v>
      </c>
      <c r="B378">
        <v>2460.35</v>
      </c>
      <c r="C378">
        <v>2443.58</v>
      </c>
      <c r="D378">
        <v>2150.65</v>
      </c>
      <c r="E378">
        <v>2132.4899999999998</v>
      </c>
      <c r="F378">
        <v>904.65700000000004</v>
      </c>
      <c r="G378">
        <v>5.45427E-2</v>
      </c>
      <c r="H378">
        <v>0.93176099999999995</v>
      </c>
      <c r="I378">
        <v>92</v>
      </c>
    </row>
    <row r="379" spans="1:9" x14ac:dyDescent="0.25">
      <c r="A379" t="s">
        <v>114</v>
      </c>
      <c r="B379">
        <v>2459.06</v>
      </c>
      <c r="C379">
        <v>2442.25</v>
      </c>
      <c r="D379">
        <v>2149.25</v>
      </c>
      <c r="E379">
        <v>2131.12</v>
      </c>
      <c r="F379">
        <v>902.23199999999997</v>
      </c>
      <c r="G379">
        <v>5.42727E-2</v>
      </c>
      <c r="H379">
        <v>0.93164000000000002</v>
      </c>
      <c r="I379">
        <v>97</v>
      </c>
    </row>
    <row r="380" spans="1:9" x14ac:dyDescent="0.25">
      <c r="A380" t="s">
        <v>114</v>
      </c>
      <c r="B380">
        <v>2462.2600000000002</v>
      </c>
      <c r="C380">
        <v>2445.4299999999998</v>
      </c>
      <c r="D380">
        <v>2149.5700000000002</v>
      </c>
      <c r="E380">
        <v>2131.44</v>
      </c>
      <c r="F380">
        <v>902.14599999999996</v>
      </c>
      <c r="G380">
        <v>5.3924699999999999E-2</v>
      </c>
      <c r="H380">
        <v>0.93647800000000003</v>
      </c>
      <c r="I380">
        <v>110</v>
      </c>
    </row>
    <row r="381" spans="1:9" x14ac:dyDescent="0.25">
      <c r="A381" t="s">
        <v>114</v>
      </c>
      <c r="B381">
        <v>2457.71</v>
      </c>
      <c r="C381">
        <v>2440.85</v>
      </c>
      <c r="D381">
        <v>2149.15</v>
      </c>
      <c r="E381">
        <v>2131.0300000000002</v>
      </c>
      <c r="F381">
        <v>904.10799999999995</v>
      </c>
      <c r="G381">
        <v>5.4813399999999998E-2</v>
      </c>
      <c r="H381">
        <v>0.93176400000000004</v>
      </c>
      <c r="I381">
        <v>91</v>
      </c>
    </row>
    <row r="382" spans="1:9" x14ac:dyDescent="0.25">
      <c r="A382" t="s">
        <v>114</v>
      </c>
      <c r="B382">
        <v>2456.11</v>
      </c>
      <c r="C382">
        <v>2439.2399999999998</v>
      </c>
      <c r="D382">
        <v>2147.1799999999998</v>
      </c>
      <c r="E382">
        <v>2129.04</v>
      </c>
      <c r="F382">
        <v>902.19399999999996</v>
      </c>
      <c r="G382">
        <v>8.3263199999999996E-2</v>
      </c>
      <c r="H382">
        <v>0.95529900000000001</v>
      </c>
      <c r="I382">
        <v>86</v>
      </c>
    </row>
    <row r="383" spans="1:9" x14ac:dyDescent="0.25">
      <c r="A383" t="s">
        <v>114</v>
      </c>
      <c r="B383">
        <v>2456.35</v>
      </c>
      <c r="C383">
        <v>2439.54</v>
      </c>
      <c r="D383">
        <v>2147.0300000000002</v>
      </c>
      <c r="E383">
        <v>2128.9699999999998</v>
      </c>
      <c r="F383">
        <v>901.88400000000001</v>
      </c>
      <c r="G383">
        <v>5.69741E-2</v>
      </c>
      <c r="H383">
        <v>0.93120199999999997</v>
      </c>
      <c r="I383">
        <v>105</v>
      </c>
    </row>
    <row r="384" spans="1:9" x14ac:dyDescent="0.25">
      <c r="A384" t="s">
        <v>114</v>
      </c>
      <c r="B384">
        <v>2457.6799999999998</v>
      </c>
      <c r="C384">
        <v>2440.83</v>
      </c>
      <c r="D384">
        <v>2149.19</v>
      </c>
      <c r="E384">
        <v>2131.1</v>
      </c>
      <c r="F384">
        <v>904.27099999999996</v>
      </c>
      <c r="G384">
        <v>7.0033700000000004E-2</v>
      </c>
      <c r="H384">
        <v>0.93179699999999999</v>
      </c>
      <c r="I384">
        <v>94</v>
      </c>
    </row>
    <row r="385" spans="1:25" x14ac:dyDescent="0.25">
      <c r="A385" t="s">
        <v>114</v>
      </c>
      <c r="B385">
        <v>2460.25</v>
      </c>
      <c r="C385">
        <v>2443.36</v>
      </c>
      <c r="D385">
        <v>2148.7399999999998</v>
      </c>
      <c r="E385">
        <v>2130.59</v>
      </c>
      <c r="F385">
        <v>901.96500000000003</v>
      </c>
      <c r="G385">
        <v>6.06388E-2</v>
      </c>
      <c r="H385">
        <v>0.93143500000000001</v>
      </c>
      <c r="I385">
        <v>93</v>
      </c>
    </row>
    <row r="386" spans="1:25" x14ac:dyDescent="0.25">
      <c r="A386" t="s">
        <v>114</v>
      </c>
      <c r="B386">
        <v>2465.0100000000002</v>
      </c>
      <c r="C386">
        <v>2448.17</v>
      </c>
      <c r="D386">
        <v>2153.19</v>
      </c>
      <c r="E386">
        <v>2135.08</v>
      </c>
      <c r="F386">
        <v>902.11500000000001</v>
      </c>
      <c r="G386">
        <v>5.7563900000000001E-2</v>
      </c>
      <c r="H386">
        <v>0.95646900000000001</v>
      </c>
      <c r="I386">
        <v>95</v>
      </c>
    </row>
    <row r="387" spans="1:25" x14ac:dyDescent="0.25">
      <c r="A387" t="s">
        <v>114</v>
      </c>
      <c r="B387">
        <v>2463.27</v>
      </c>
      <c r="C387">
        <v>2446.4499999999998</v>
      </c>
      <c r="D387">
        <v>2151.88</v>
      </c>
      <c r="E387">
        <v>2133.77</v>
      </c>
      <c r="F387">
        <v>904.45899999999995</v>
      </c>
      <c r="G387">
        <v>5.56783E-2</v>
      </c>
      <c r="H387">
        <v>0.93181099999999994</v>
      </c>
      <c r="I387">
        <v>105</v>
      </c>
    </row>
    <row r="388" spans="1:25" x14ac:dyDescent="0.25">
      <c r="A388" t="s">
        <v>114</v>
      </c>
      <c r="B388">
        <v>2460.35</v>
      </c>
      <c r="C388">
        <v>2443.5100000000002</v>
      </c>
      <c r="D388">
        <v>2149.62</v>
      </c>
      <c r="E388">
        <v>2131.4899999999998</v>
      </c>
      <c r="F388">
        <v>902.13800000000003</v>
      </c>
      <c r="G388">
        <v>5.68385E-2</v>
      </c>
      <c r="H388">
        <v>0.93162400000000001</v>
      </c>
      <c r="I388">
        <v>88</v>
      </c>
    </row>
    <row r="389" spans="1:25" x14ac:dyDescent="0.25">
      <c r="A389" t="s">
        <v>114</v>
      </c>
      <c r="B389">
        <v>2456.21</v>
      </c>
      <c r="C389">
        <v>2439.36</v>
      </c>
      <c r="D389">
        <v>2147.27</v>
      </c>
      <c r="E389">
        <v>2129.19</v>
      </c>
      <c r="F389">
        <v>902.18399999999997</v>
      </c>
      <c r="G389">
        <v>5.9136000000000001E-2</v>
      </c>
      <c r="H389">
        <v>0.95904900000000004</v>
      </c>
      <c r="I389">
        <v>103</v>
      </c>
    </row>
    <row r="390" spans="1:25" x14ac:dyDescent="0.25">
      <c r="A390" t="s">
        <v>114</v>
      </c>
      <c r="B390">
        <v>2462.5700000000002</v>
      </c>
      <c r="C390">
        <v>2445.71</v>
      </c>
      <c r="D390">
        <v>2151.1</v>
      </c>
      <c r="E390">
        <v>2132.9699999999998</v>
      </c>
      <c r="F390">
        <v>904.29</v>
      </c>
      <c r="G390">
        <v>6.61331E-2</v>
      </c>
      <c r="H390">
        <v>0.94622300000000004</v>
      </c>
      <c r="I390">
        <v>83</v>
      </c>
    </row>
    <row r="391" spans="1:25" x14ac:dyDescent="0.25">
      <c r="A391" t="s">
        <v>114</v>
      </c>
      <c r="B391">
        <v>2454.4499999999998</v>
      </c>
      <c r="C391">
        <v>2437.23</v>
      </c>
      <c r="D391">
        <v>2145.2800000000002</v>
      </c>
      <c r="E391">
        <v>2127.11</v>
      </c>
      <c r="F391">
        <v>902.12400000000002</v>
      </c>
      <c r="G391">
        <v>7.1398000000000003E-2</v>
      </c>
      <c r="H391">
        <v>0.95835700000000001</v>
      </c>
      <c r="I391">
        <v>99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2459.14</v>
      </c>
      <c r="C392">
        <v>2442.34</v>
      </c>
      <c r="D392">
        <v>2148.59</v>
      </c>
      <c r="E392">
        <v>2130.5</v>
      </c>
      <c r="F392">
        <v>902.37</v>
      </c>
      <c r="G392">
        <v>5.3919599999999998E-2</v>
      </c>
      <c r="H392">
        <v>0.931836</v>
      </c>
      <c r="I392">
        <v>104</v>
      </c>
      <c r="R392">
        <f>AVERAGE(B343:B392)</f>
        <v>2458.6590000000001</v>
      </c>
      <c r="S392">
        <f>AVERAGE(C343:C392)</f>
        <v>2441.8287999999993</v>
      </c>
      <c r="U392">
        <f>_xlfn.VAR.P(B343:B392)</f>
        <v>21.152709000000247</v>
      </c>
      <c r="V392">
        <f>_xlfn.VAR.P(C343:C392)</f>
        <v>21.387138559999979</v>
      </c>
      <c r="X392">
        <f>1.96*SQRT(U392)/50</f>
        <v>0.18028893132347412</v>
      </c>
      <c r="Y392">
        <f>1.96*SQRT(V392)/50</f>
        <v>0.18128522443055961</v>
      </c>
    </row>
    <row r="393" spans="1:25" x14ac:dyDescent="0.25">
      <c r="A393" t="s">
        <v>114</v>
      </c>
      <c r="B393">
        <v>122941.52784</v>
      </c>
      <c r="C393" t="s">
        <v>37</v>
      </c>
    </row>
    <row r="394" spans="1:25" x14ac:dyDescent="0.25">
      <c r="A394" t="s">
        <v>115</v>
      </c>
      <c r="B394">
        <v>2473.52</v>
      </c>
      <c r="C394">
        <v>0</v>
      </c>
      <c r="D394">
        <v>0</v>
      </c>
      <c r="E394">
        <v>0</v>
      </c>
      <c r="F394">
        <v>0</v>
      </c>
      <c r="G394">
        <v>5.6127299999999998E-2</v>
      </c>
      <c r="H394">
        <v>0.93176499999999995</v>
      </c>
      <c r="I394">
        <v>114</v>
      </c>
    </row>
    <row r="395" spans="1:25" x14ac:dyDescent="0.25">
      <c r="A395" t="s">
        <v>115</v>
      </c>
      <c r="B395">
        <v>2475.1</v>
      </c>
      <c r="C395">
        <v>0</v>
      </c>
      <c r="D395">
        <v>0</v>
      </c>
      <c r="E395">
        <v>0</v>
      </c>
      <c r="F395">
        <v>0</v>
      </c>
      <c r="G395">
        <v>5.5506E-2</v>
      </c>
      <c r="H395">
        <v>0.931002</v>
      </c>
      <c r="I395">
        <v>122</v>
      </c>
    </row>
    <row r="396" spans="1:25" x14ac:dyDescent="0.25">
      <c r="A396" t="s">
        <v>115</v>
      </c>
      <c r="B396">
        <v>2475.6799999999998</v>
      </c>
      <c r="C396">
        <v>0</v>
      </c>
      <c r="D396">
        <v>0</v>
      </c>
      <c r="E396">
        <v>0</v>
      </c>
      <c r="F396">
        <v>0</v>
      </c>
      <c r="G396">
        <v>5.3992699999999998E-2</v>
      </c>
      <c r="H396">
        <v>0.93215700000000001</v>
      </c>
      <c r="I396">
        <v>129</v>
      </c>
    </row>
    <row r="397" spans="1:25" x14ac:dyDescent="0.25">
      <c r="A397" t="s">
        <v>115</v>
      </c>
      <c r="B397">
        <v>2482.1799999999998</v>
      </c>
      <c r="C397">
        <v>0</v>
      </c>
      <c r="D397">
        <v>0</v>
      </c>
      <c r="E397">
        <v>0</v>
      </c>
      <c r="F397">
        <v>0</v>
      </c>
      <c r="G397">
        <v>6.1281299999999997E-2</v>
      </c>
      <c r="H397">
        <v>0.93158700000000005</v>
      </c>
      <c r="I397">
        <v>133</v>
      </c>
    </row>
    <row r="398" spans="1:25" x14ac:dyDescent="0.25">
      <c r="A398" t="s">
        <v>115</v>
      </c>
      <c r="B398">
        <v>2478.27</v>
      </c>
      <c r="C398">
        <v>0</v>
      </c>
      <c r="D398">
        <v>0</v>
      </c>
      <c r="E398">
        <v>0</v>
      </c>
      <c r="F398">
        <v>0</v>
      </c>
      <c r="G398">
        <v>5.4011099999999999E-2</v>
      </c>
      <c r="H398">
        <v>0.93180600000000002</v>
      </c>
      <c r="I398">
        <v>102</v>
      </c>
    </row>
    <row r="399" spans="1:25" x14ac:dyDescent="0.25">
      <c r="A399" t="s">
        <v>115</v>
      </c>
      <c r="B399">
        <v>2473.19</v>
      </c>
      <c r="C399">
        <v>0</v>
      </c>
      <c r="D399">
        <v>0</v>
      </c>
      <c r="E399">
        <v>0</v>
      </c>
      <c r="F399">
        <v>0</v>
      </c>
      <c r="G399">
        <v>5.4833399999999997E-2</v>
      </c>
      <c r="H399">
        <v>0.93081700000000001</v>
      </c>
      <c r="I399">
        <v>128</v>
      </c>
    </row>
    <row r="400" spans="1:25" x14ac:dyDescent="0.25">
      <c r="A400" t="s">
        <v>115</v>
      </c>
      <c r="B400">
        <v>2467.94</v>
      </c>
      <c r="C400">
        <v>0</v>
      </c>
      <c r="D400">
        <v>0</v>
      </c>
      <c r="E400">
        <v>0</v>
      </c>
      <c r="F400">
        <v>0</v>
      </c>
      <c r="G400">
        <v>5.7178399999999997E-2</v>
      </c>
      <c r="H400">
        <v>0.93166899999999997</v>
      </c>
      <c r="I400">
        <v>122</v>
      </c>
    </row>
    <row r="401" spans="1:9" x14ac:dyDescent="0.25">
      <c r="A401" t="s">
        <v>115</v>
      </c>
      <c r="B401">
        <v>2477.87</v>
      </c>
      <c r="C401">
        <v>0</v>
      </c>
      <c r="D401">
        <v>0</v>
      </c>
      <c r="E401">
        <v>0</v>
      </c>
      <c r="F401">
        <v>0</v>
      </c>
      <c r="G401">
        <v>5.4381400000000003E-2</v>
      </c>
      <c r="H401">
        <v>0.93154899999999996</v>
      </c>
      <c r="I401">
        <v>131</v>
      </c>
    </row>
    <row r="402" spans="1:9" x14ac:dyDescent="0.25">
      <c r="A402" t="s">
        <v>115</v>
      </c>
      <c r="B402">
        <v>2466.6</v>
      </c>
      <c r="C402">
        <v>0</v>
      </c>
      <c r="D402">
        <v>0</v>
      </c>
      <c r="E402">
        <v>0</v>
      </c>
      <c r="F402">
        <v>0</v>
      </c>
      <c r="G402">
        <v>5.3975799999999997E-2</v>
      </c>
      <c r="H402">
        <v>0.93183199999999999</v>
      </c>
      <c r="I402">
        <v>111</v>
      </c>
    </row>
    <row r="403" spans="1:9" x14ac:dyDescent="0.25">
      <c r="A403" t="s">
        <v>115</v>
      </c>
      <c r="B403">
        <v>2466.6999999999998</v>
      </c>
      <c r="C403">
        <v>0</v>
      </c>
      <c r="D403">
        <v>0</v>
      </c>
      <c r="E403">
        <v>0</v>
      </c>
      <c r="F403">
        <v>0</v>
      </c>
      <c r="G403">
        <v>5.9443099999999999E-2</v>
      </c>
      <c r="H403">
        <v>0.93167800000000001</v>
      </c>
      <c r="I403">
        <v>108</v>
      </c>
    </row>
    <row r="404" spans="1:9" x14ac:dyDescent="0.25">
      <c r="A404" t="s">
        <v>115</v>
      </c>
      <c r="B404">
        <v>2467.3200000000002</v>
      </c>
      <c r="C404">
        <v>0</v>
      </c>
      <c r="D404">
        <v>0</v>
      </c>
      <c r="E404">
        <v>0</v>
      </c>
      <c r="F404">
        <v>0</v>
      </c>
      <c r="G404">
        <v>8.1536499999999998E-2</v>
      </c>
      <c r="H404">
        <v>0.93183400000000005</v>
      </c>
      <c r="I404">
        <v>131</v>
      </c>
    </row>
    <row r="405" spans="1:9" x14ac:dyDescent="0.25">
      <c r="A405" t="s">
        <v>115</v>
      </c>
      <c r="B405">
        <v>2466.91</v>
      </c>
      <c r="C405">
        <v>0</v>
      </c>
      <c r="D405">
        <v>0</v>
      </c>
      <c r="E405">
        <v>0</v>
      </c>
      <c r="F405">
        <v>0</v>
      </c>
      <c r="G405">
        <v>5.4009799999999997E-2</v>
      </c>
      <c r="H405">
        <v>0.93181599999999998</v>
      </c>
      <c r="I405">
        <v>127</v>
      </c>
    </row>
    <row r="406" spans="1:9" x14ac:dyDescent="0.25">
      <c r="A406" t="s">
        <v>115</v>
      </c>
      <c r="B406">
        <v>2469.29</v>
      </c>
      <c r="C406">
        <v>0</v>
      </c>
      <c r="D406">
        <v>0</v>
      </c>
      <c r="E406">
        <v>0</v>
      </c>
      <c r="F406">
        <v>0</v>
      </c>
      <c r="G406">
        <v>5.3977200000000003E-2</v>
      </c>
      <c r="H406">
        <v>0.93142499999999995</v>
      </c>
      <c r="I406">
        <v>116</v>
      </c>
    </row>
    <row r="407" spans="1:9" x14ac:dyDescent="0.25">
      <c r="A407" t="s">
        <v>115</v>
      </c>
      <c r="B407">
        <v>2465</v>
      </c>
      <c r="C407">
        <v>0</v>
      </c>
      <c r="D407">
        <v>0</v>
      </c>
      <c r="E407">
        <v>0</v>
      </c>
      <c r="F407">
        <v>0</v>
      </c>
      <c r="G407">
        <v>8.3259799999999995E-2</v>
      </c>
      <c r="H407">
        <v>0.93182299999999996</v>
      </c>
      <c r="I407">
        <v>123</v>
      </c>
    </row>
    <row r="408" spans="1:9" x14ac:dyDescent="0.25">
      <c r="A408" t="s">
        <v>115</v>
      </c>
      <c r="B408">
        <v>2468.1</v>
      </c>
      <c r="C408">
        <v>0</v>
      </c>
      <c r="D408">
        <v>0</v>
      </c>
      <c r="E408">
        <v>0</v>
      </c>
      <c r="F408">
        <v>0</v>
      </c>
      <c r="G408">
        <v>6.2956200000000004E-2</v>
      </c>
      <c r="H408">
        <v>0.93174100000000004</v>
      </c>
      <c r="I408">
        <v>108</v>
      </c>
    </row>
    <row r="409" spans="1:9" x14ac:dyDescent="0.25">
      <c r="A409" t="s">
        <v>115</v>
      </c>
      <c r="B409">
        <v>2470.69</v>
      </c>
      <c r="C409">
        <v>0</v>
      </c>
      <c r="D409">
        <v>0</v>
      </c>
      <c r="E409">
        <v>0</v>
      </c>
      <c r="F409">
        <v>0</v>
      </c>
      <c r="G409">
        <v>6.1668899999999999E-2</v>
      </c>
      <c r="H409">
        <v>0.93168899999999999</v>
      </c>
      <c r="I409">
        <v>118</v>
      </c>
    </row>
    <row r="410" spans="1:9" x14ac:dyDescent="0.25">
      <c r="A410" t="s">
        <v>115</v>
      </c>
      <c r="B410">
        <v>2477.31</v>
      </c>
      <c r="C410">
        <v>0</v>
      </c>
      <c r="D410">
        <v>0</v>
      </c>
      <c r="E410">
        <v>0</v>
      </c>
      <c r="F410">
        <v>0</v>
      </c>
      <c r="G410">
        <v>6.8443799999999999E-2</v>
      </c>
      <c r="H410">
        <v>0.93181999999999998</v>
      </c>
      <c r="I410">
        <v>139</v>
      </c>
    </row>
    <row r="411" spans="1:9" x14ac:dyDescent="0.25">
      <c r="A411" t="s">
        <v>115</v>
      </c>
      <c r="B411">
        <v>2471.5100000000002</v>
      </c>
      <c r="C411">
        <v>0</v>
      </c>
      <c r="D411">
        <v>0</v>
      </c>
      <c r="E411">
        <v>0</v>
      </c>
      <c r="F411">
        <v>0</v>
      </c>
      <c r="G411">
        <v>5.4757100000000003E-2</v>
      </c>
      <c r="H411">
        <v>0.93177200000000004</v>
      </c>
      <c r="I411">
        <v>124</v>
      </c>
    </row>
    <row r="412" spans="1:9" x14ac:dyDescent="0.25">
      <c r="A412" t="s">
        <v>115</v>
      </c>
      <c r="B412">
        <v>2475.7600000000002</v>
      </c>
      <c r="C412">
        <v>0</v>
      </c>
      <c r="D412">
        <v>0</v>
      </c>
      <c r="E412">
        <v>0</v>
      </c>
      <c r="F412">
        <v>0</v>
      </c>
      <c r="G412">
        <v>8.3255700000000002E-2</v>
      </c>
      <c r="H412">
        <v>0.93164000000000002</v>
      </c>
      <c r="I412">
        <v>127</v>
      </c>
    </row>
    <row r="413" spans="1:9" x14ac:dyDescent="0.25">
      <c r="A413" t="s">
        <v>115</v>
      </c>
      <c r="B413">
        <v>2478.0100000000002</v>
      </c>
      <c r="C413">
        <v>0</v>
      </c>
      <c r="D413">
        <v>0</v>
      </c>
      <c r="E413">
        <v>0</v>
      </c>
      <c r="F413">
        <v>0</v>
      </c>
      <c r="G413">
        <v>6.0519400000000001E-2</v>
      </c>
      <c r="H413">
        <v>0.93174699999999999</v>
      </c>
      <c r="I413">
        <v>128</v>
      </c>
    </row>
    <row r="414" spans="1:9" x14ac:dyDescent="0.25">
      <c r="A414" t="s">
        <v>115</v>
      </c>
      <c r="B414">
        <v>2479.83</v>
      </c>
      <c r="C414">
        <v>0</v>
      </c>
      <c r="D414">
        <v>0</v>
      </c>
      <c r="E414">
        <v>0</v>
      </c>
      <c r="F414">
        <v>0</v>
      </c>
      <c r="G414">
        <v>5.7507500000000003E-2</v>
      </c>
      <c r="H414">
        <v>0.93162900000000004</v>
      </c>
      <c r="I414">
        <v>113</v>
      </c>
    </row>
    <row r="415" spans="1:9" x14ac:dyDescent="0.25">
      <c r="A415" t="s">
        <v>115</v>
      </c>
      <c r="B415">
        <v>2483.7399999999998</v>
      </c>
      <c r="C415">
        <v>0</v>
      </c>
      <c r="D415">
        <v>0</v>
      </c>
      <c r="E415">
        <v>0</v>
      </c>
      <c r="F415">
        <v>0</v>
      </c>
      <c r="G415">
        <v>5.6107900000000002E-2</v>
      </c>
      <c r="H415">
        <v>0.94673600000000002</v>
      </c>
      <c r="I415">
        <v>123</v>
      </c>
    </row>
    <row r="416" spans="1:9" x14ac:dyDescent="0.25">
      <c r="A416" t="s">
        <v>115</v>
      </c>
      <c r="B416">
        <v>2471.54</v>
      </c>
      <c r="C416">
        <v>0</v>
      </c>
      <c r="D416">
        <v>0</v>
      </c>
      <c r="E416">
        <v>0</v>
      </c>
      <c r="F416">
        <v>0</v>
      </c>
      <c r="G416">
        <v>5.4232599999999999E-2</v>
      </c>
      <c r="H416">
        <v>0.93174000000000001</v>
      </c>
      <c r="I416">
        <v>125</v>
      </c>
    </row>
    <row r="417" spans="1:9" x14ac:dyDescent="0.25">
      <c r="A417" t="s">
        <v>115</v>
      </c>
      <c r="B417">
        <v>2474.44</v>
      </c>
      <c r="C417">
        <v>0</v>
      </c>
      <c r="D417">
        <v>0</v>
      </c>
      <c r="E417">
        <v>0</v>
      </c>
      <c r="F417">
        <v>0</v>
      </c>
      <c r="G417">
        <v>6.0277900000000002E-2</v>
      </c>
      <c r="H417">
        <v>0.93183499999999997</v>
      </c>
      <c r="I417">
        <v>120</v>
      </c>
    </row>
    <row r="418" spans="1:9" x14ac:dyDescent="0.25">
      <c r="A418" t="s">
        <v>115</v>
      </c>
      <c r="B418">
        <v>2471.11</v>
      </c>
      <c r="C418">
        <v>0</v>
      </c>
      <c r="D418">
        <v>0</v>
      </c>
      <c r="E418">
        <v>0</v>
      </c>
      <c r="F418">
        <v>0</v>
      </c>
      <c r="G418">
        <v>5.4965800000000002E-2</v>
      </c>
      <c r="H418">
        <v>0.931836</v>
      </c>
      <c r="I418">
        <v>117</v>
      </c>
    </row>
    <row r="419" spans="1:9" x14ac:dyDescent="0.25">
      <c r="A419" t="s">
        <v>115</v>
      </c>
      <c r="B419">
        <v>2476.83</v>
      </c>
      <c r="C419">
        <v>0</v>
      </c>
      <c r="D419">
        <v>0</v>
      </c>
      <c r="E419">
        <v>0</v>
      </c>
      <c r="F419">
        <v>0</v>
      </c>
      <c r="G419">
        <v>5.4824999999999999E-2</v>
      </c>
      <c r="H419">
        <v>0.93179299999999998</v>
      </c>
      <c r="I419">
        <v>126</v>
      </c>
    </row>
    <row r="420" spans="1:9" x14ac:dyDescent="0.25">
      <c r="A420" t="s">
        <v>115</v>
      </c>
      <c r="B420">
        <v>2476.7399999999998</v>
      </c>
      <c r="C420">
        <v>0</v>
      </c>
      <c r="D420">
        <v>0</v>
      </c>
      <c r="E420">
        <v>0</v>
      </c>
      <c r="F420">
        <v>0</v>
      </c>
      <c r="G420">
        <v>7.3735499999999995E-2</v>
      </c>
      <c r="H420">
        <v>0.93173499999999998</v>
      </c>
      <c r="I420">
        <v>128</v>
      </c>
    </row>
    <row r="421" spans="1:9" x14ac:dyDescent="0.25">
      <c r="A421" t="s">
        <v>115</v>
      </c>
      <c r="B421">
        <v>2479.12</v>
      </c>
      <c r="C421">
        <v>0</v>
      </c>
      <c r="D421">
        <v>0</v>
      </c>
      <c r="E421">
        <v>0</v>
      </c>
      <c r="F421">
        <v>0</v>
      </c>
      <c r="G421">
        <v>5.4058500000000002E-2</v>
      </c>
      <c r="H421">
        <v>0.93183199999999999</v>
      </c>
      <c r="I421">
        <v>121</v>
      </c>
    </row>
    <row r="422" spans="1:9" x14ac:dyDescent="0.25">
      <c r="A422" t="s">
        <v>115</v>
      </c>
      <c r="B422">
        <v>2473.67</v>
      </c>
      <c r="C422">
        <v>0</v>
      </c>
      <c r="D422">
        <v>0</v>
      </c>
      <c r="E422">
        <v>0</v>
      </c>
      <c r="F422">
        <v>0</v>
      </c>
      <c r="G422">
        <v>5.67941E-2</v>
      </c>
      <c r="H422">
        <v>0.931778</v>
      </c>
      <c r="I422">
        <v>108</v>
      </c>
    </row>
    <row r="423" spans="1:9" x14ac:dyDescent="0.25">
      <c r="A423" t="s">
        <v>115</v>
      </c>
      <c r="B423">
        <v>2473.16</v>
      </c>
      <c r="C423">
        <v>0</v>
      </c>
      <c r="D423">
        <v>0</v>
      </c>
      <c r="E423">
        <v>0</v>
      </c>
      <c r="F423">
        <v>0</v>
      </c>
      <c r="G423">
        <v>5.4629400000000002E-2</v>
      </c>
      <c r="H423">
        <v>0.93159700000000001</v>
      </c>
      <c r="I423">
        <v>130</v>
      </c>
    </row>
    <row r="424" spans="1:9" x14ac:dyDescent="0.25">
      <c r="A424" t="s">
        <v>115</v>
      </c>
      <c r="B424">
        <v>2475.71</v>
      </c>
      <c r="C424">
        <v>0</v>
      </c>
      <c r="D424">
        <v>0</v>
      </c>
      <c r="E424">
        <v>0</v>
      </c>
      <c r="F424">
        <v>0</v>
      </c>
      <c r="G424">
        <v>5.4066299999999998E-2</v>
      </c>
      <c r="H424">
        <v>0.93182900000000002</v>
      </c>
      <c r="I424">
        <v>118</v>
      </c>
    </row>
    <row r="425" spans="1:9" x14ac:dyDescent="0.25">
      <c r="A425" t="s">
        <v>115</v>
      </c>
      <c r="B425">
        <v>2472.36</v>
      </c>
      <c r="C425">
        <v>0</v>
      </c>
      <c r="D425">
        <v>0</v>
      </c>
      <c r="E425">
        <v>0</v>
      </c>
      <c r="F425">
        <v>0</v>
      </c>
      <c r="G425">
        <v>5.391E-2</v>
      </c>
      <c r="H425">
        <v>0.93063499999999999</v>
      </c>
      <c r="I425">
        <v>117</v>
      </c>
    </row>
    <row r="426" spans="1:9" x14ac:dyDescent="0.25">
      <c r="A426" t="s">
        <v>115</v>
      </c>
      <c r="B426">
        <v>2472.9899999999998</v>
      </c>
      <c r="C426">
        <v>0</v>
      </c>
      <c r="D426">
        <v>0</v>
      </c>
      <c r="E426">
        <v>0</v>
      </c>
      <c r="F426">
        <v>0</v>
      </c>
      <c r="G426">
        <v>5.5450199999999998E-2</v>
      </c>
      <c r="H426">
        <v>0.93182299999999996</v>
      </c>
      <c r="I426">
        <v>150</v>
      </c>
    </row>
    <row r="427" spans="1:9" x14ac:dyDescent="0.25">
      <c r="A427" t="s">
        <v>115</v>
      </c>
      <c r="B427">
        <v>2472.37</v>
      </c>
      <c r="C427">
        <v>0</v>
      </c>
      <c r="D427">
        <v>0</v>
      </c>
      <c r="E427">
        <v>0</v>
      </c>
      <c r="F427">
        <v>0</v>
      </c>
      <c r="G427">
        <v>6.3193399999999997E-2</v>
      </c>
      <c r="H427">
        <v>0.93182600000000004</v>
      </c>
      <c r="I427">
        <v>116</v>
      </c>
    </row>
    <row r="428" spans="1:9" x14ac:dyDescent="0.25">
      <c r="A428" t="s">
        <v>115</v>
      </c>
      <c r="B428">
        <v>2473.61</v>
      </c>
      <c r="C428">
        <v>0</v>
      </c>
      <c r="D428">
        <v>0</v>
      </c>
      <c r="E428">
        <v>0</v>
      </c>
      <c r="F428">
        <v>0</v>
      </c>
      <c r="G428">
        <v>6.0359900000000001E-2</v>
      </c>
      <c r="H428">
        <v>0.93171599999999999</v>
      </c>
      <c r="I428">
        <v>138</v>
      </c>
    </row>
    <row r="429" spans="1:9" x14ac:dyDescent="0.25">
      <c r="A429" t="s">
        <v>115</v>
      </c>
      <c r="B429">
        <v>2474.2800000000002</v>
      </c>
      <c r="C429">
        <v>0</v>
      </c>
      <c r="D429">
        <v>0</v>
      </c>
      <c r="E429">
        <v>0</v>
      </c>
      <c r="F429">
        <v>0</v>
      </c>
      <c r="G429">
        <v>3.08328E-2</v>
      </c>
      <c r="H429">
        <v>0.931836</v>
      </c>
      <c r="I429">
        <v>119</v>
      </c>
    </row>
    <row r="430" spans="1:9" x14ac:dyDescent="0.25">
      <c r="A430" t="s">
        <v>115</v>
      </c>
      <c r="B430">
        <v>2478.63</v>
      </c>
      <c r="C430">
        <v>0</v>
      </c>
      <c r="D430">
        <v>0</v>
      </c>
      <c r="E430">
        <v>0</v>
      </c>
      <c r="F430">
        <v>0</v>
      </c>
      <c r="G430">
        <v>5.4013400000000003E-2</v>
      </c>
      <c r="H430">
        <v>0.931836</v>
      </c>
      <c r="I430">
        <v>130</v>
      </c>
    </row>
    <row r="431" spans="1:9" x14ac:dyDescent="0.25">
      <c r="A431" t="s">
        <v>115</v>
      </c>
      <c r="B431">
        <v>2480.83</v>
      </c>
      <c r="C431">
        <v>0</v>
      </c>
      <c r="D431">
        <v>0</v>
      </c>
      <c r="E431">
        <v>0</v>
      </c>
      <c r="F431">
        <v>0</v>
      </c>
      <c r="G431">
        <v>7.5677499999999995E-2</v>
      </c>
      <c r="H431">
        <v>0.93182900000000002</v>
      </c>
      <c r="I431">
        <v>121</v>
      </c>
    </row>
    <row r="432" spans="1:9" x14ac:dyDescent="0.25">
      <c r="A432" t="s">
        <v>115</v>
      </c>
      <c r="B432">
        <v>2482.5700000000002</v>
      </c>
      <c r="C432">
        <v>0</v>
      </c>
      <c r="D432">
        <v>0</v>
      </c>
      <c r="E432">
        <v>0</v>
      </c>
      <c r="F432">
        <v>0</v>
      </c>
      <c r="G432">
        <v>6.9288100000000005E-2</v>
      </c>
      <c r="H432">
        <v>0.93135599999999996</v>
      </c>
      <c r="I432">
        <v>124</v>
      </c>
    </row>
    <row r="433" spans="1:25" x14ac:dyDescent="0.25">
      <c r="A433" t="s">
        <v>115</v>
      </c>
      <c r="B433">
        <v>2475.6799999999998</v>
      </c>
      <c r="C433">
        <v>0</v>
      </c>
      <c r="D433">
        <v>0</v>
      </c>
      <c r="E433">
        <v>0</v>
      </c>
      <c r="F433">
        <v>0</v>
      </c>
      <c r="G433">
        <v>5.4481799999999997E-2</v>
      </c>
      <c r="H433">
        <v>0.93181000000000003</v>
      </c>
      <c r="I433">
        <v>123</v>
      </c>
    </row>
    <row r="434" spans="1:25" x14ac:dyDescent="0.25">
      <c r="A434" t="s">
        <v>115</v>
      </c>
      <c r="B434">
        <v>2472.19</v>
      </c>
      <c r="C434">
        <v>0</v>
      </c>
      <c r="D434">
        <v>0</v>
      </c>
      <c r="E434">
        <v>0</v>
      </c>
      <c r="F434">
        <v>0</v>
      </c>
      <c r="G434">
        <v>5.3981500000000002E-2</v>
      </c>
      <c r="H434">
        <v>0.93183400000000005</v>
      </c>
      <c r="I434">
        <v>134</v>
      </c>
    </row>
    <row r="435" spans="1:25" x14ac:dyDescent="0.25">
      <c r="A435" t="s">
        <v>115</v>
      </c>
      <c r="B435">
        <v>2477.5</v>
      </c>
      <c r="C435">
        <v>0</v>
      </c>
      <c r="D435">
        <v>0</v>
      </c>
      <c r="E435">
        <v>0</v>
      </c>
      <c r="F435">
        <v>0</v>
      </c>
      <c r="G435">
        <v>5.4213699999999997E-2</v>
      </c>
      <c r="H435">
        <v>0.93182500000000001</v>
      </c>
      <c r="I435">
        <v>143</v>
      </c>
    </row>
    <row r="436" spans="1:25" x14ac:dyDescent="0.25">
      <c r="A436" t="s">
        <v>115</v>
      </c>
      <c r="B436">
        <v>2476.84</v>
      </c>
      <c r="C436">
        <v>0</v>
      </c>
      <c r="D436">
        <v>0</v>
      </c>
      <c r="E436">
        <v>0</v>
      </c>
      <c r="F436">
        <v>0</v>
      </c>
      <c r="G436">
        <v>7.3598700000000003E-2</v>
      </c>
      <c r="H436">
        <v>0.92976300000000001</v>
      </c>
      <c r="I436">
        <v>130</v>
      </c>
    </row>
    <row r="437" spans="1:25" x14ac:dyDescent="0.25">
      <c r="A437" t="s">
        <v>115</v>
      </c>
      <c r="B437">
        <v>2470.8000000000002</v>
      </c>
      <c r="C437">
        <v>0</v>
      </c>
      <c r="D437">
        <v>0</v>
      </c>
      <c r="E437">
        <v>0</v>
      </c>
      <c r="F437">
        <v>0</v>
      </c>
      <c r="G437">
        <v>5.3971499999999999E-2</v>
      </c>
      <c r="H437">
        <v>0.95904500000000004</v>
      </c>
      <c r="I437">
        <v>115</v>
      </c>
    </row>
    <row r="438" spans="1:25" x14ac:dyDescent="0.25">
      <c r="A438" t="s">
        <v>115</v>
      </c>
      <c r="B438">
        <v>2483.54</v>
      </c>
      <c r="C438">
        <v>0</v>
      </c>
      <c r="D438">
        <v>0</v>
      </c>
      <c r="E438">
        <v>0</v>
      </c>
      <c r="F438">
        <v>0</v>
      </c>
      <c r="G438">
        <v>6.4971600000000004E-2</v>
      </c>
      <c r="H438">
        <v>0.93168600000000001</v>
      </c>
      <c r="I438">
        <v>141</v>
      </c>
    </row>
    <row r="439" spans="1:25" x14ac:dyDescent="0.25">
      <c r="A439" t="s">
        <v>115</v>
      </c>
      <c r="B439">
        <v>2473.4699999999998</v>
      </c>
      <c r="C439">
        <v>0</v>
      </c>
      <c r="D439">
        <v>0</v>
      </c>
      <c r="E439">
        <v>0</v>
      </c>
      <c r="F439">
        <v>0</v>
      </c>
      <c r="G439">
        <v>5.5426799999999998E-2</v>
      </c>
      <c r="H439">
        <v>0.96016199999999996</v>
      </c>
      <c r="I439">
        <v>140</v>
      </c>
    </row>
    <row r="440" spans="1:25" x14ac:dyDescent="0.25">
      <c r="A440" t="s">
        <v>115</v>
      </c>
      <c r="B440">
        <v>2478.6799999999998</v>
      </c>
      <c r="C440">
        <v>0</v>
      </c>
      <c r="D440">
        <v>0</v>
      </c>
      <c r="E440">
        <v>0</v>
      </c>
      <c r="F440">
        <v>0</v>
      </c>
      <c r="G440">
        <v>5.4438100000000003E-2</v>
      </c>
      <c r="H440">
        <v>0.93113199999999996</v>
      </c>
      <c r="I440">
        <v>117</v>
      </c>
    </row>
    <row r="441" spans="1:25" x14ac:dyDescent="0.25">
      <c r="A441" t="s">
        <v>115</v>
      </c>
      <c r="B441">
        <v>2480.75</v>
      </c>
      <c r="C441">
        <v>0</v>
      </c>
      <c r="D441">
        <v>0</v>
      </c>
      <c r="E441">
        <v>0</v>
      </c>
      <c r="F441">
        <v>0</v>
      </c>
      <c r="G441">
        <v>6.1622900000000001E-2</v>
      </c>
      <c r="H441">
        <v>0.954426</v>
      </c>
      <c r="I441">
        <v>135</v>
      </c>
    </row>
    <row r="442" spans="1:25" x14ac:dyDescent="0.25">
      <c r="A442" t="s">
        <v>115</v>
      </c>
      <c r="B442">
        <v>2470.19</v>
      </c>
      <c r="C442">
        <v>0</v>
      </c>
      <c r="D442">
        <v>0</v>
      </c>
      <c r="E442">
        <v>0</v>
      </c>
      <c r="F442">
        <v>0</v>
      </c>
      <c r="G442">
        <v>7.3404300000000006E-2</v>
      </c>
      <c r="H442">
        <v>0.93156300000000003</v>
      </c>
      <c r="I442">
        <v>130</v>
      </c>
    </row>
    <row r="443" spans="1:25" x14ac:dyDescent="0.25">
      <c r="A443" t="s">
        <v>115</v>
      </c>
      <c r="B443">
        <v>2481.75</v>
      </c>
      <c r="C443">
        <v>0</v>
      </c>
      <c r="D443">
        <v>0</v>
      </c>
      <c r="E443">
        <v>0</v>
      </c>
      <c r="F443">
        <v>0</v>
      </c>
      <c r="G443">
        <v>6.9513400000000003E-2</v>
      </c>
      <c r="H443">
        <v>0.93515400000000004</v>
      </c>
      <c r="I443">
        <v>120</v>
      </c>
    </row>
    <row r="444" spans="1:25" x14ac:dyDescent="0.25">
      <c r="A444" t="s">
        <v>115</v>
      </c>
      <c r="B444">
        <v>2476.52</v>
      </c>
      <c r="C444">
        <v>0</v>
      </c>
      <c r="D444">
        <v>0</v>
      </c>
      <c r="E444">
        <v>0</v>
      </c>
      <c r="F444">
        <v>0</v>
      </c>
      <c r="G444">
        <v>5.3913599999999999E-2</v>
      </c>
      <c r="H444">
        <v>0.93182399999999999</v>
      </c>
      <c r="I444">
        <v>123</v>
      </c>
    </row>
    <row r="445" spans="1:25" x14ac:dyDescent="0.25">
      <c r="A445" t="s">
        <v>115</v>
      </c>
      <c r="B445">
        <v>2486.91</v>
      </c>
      <c r="C445">
        <v>0</v>
      </c>
      <c r="D445">
        <v>0</v>
      </c>
      <c r="E445">
        <v>0</v>
      </c>
      <c r="F445">
        <v>0</v>
      </c>
      <c r="G445">
        <v>5.40046E-2</v>
      </c>
      <c r="H445">
        <v>0.93183000000000005</v>
      </c>
      <c r="I445">
        <v>108</v>
      </c>
    </row>
    <row r="446" spans="1:25" x14ac:dyDescent="0.25">
      <c r="A446" t="s">
        <v>115</v>
      </c>
      <c r="B446">
        <v>2476.48</v>
      </c>
      <c r="C446">
        <v>0</v>
      </c>
      <c r="D446">
        <v>0</v>
      </c>
      <c r="E446">
        <v>0</v>
      </c>
      <c r="F446">
        <v>0</v>
      </c>
      <c r="G446">
        <v>8.3255899999999994E-2</v>
      </c>
      <c r="H446">
        <v>0.93164999999999998</v>
      </c>
      <c r="I446">
        <v>124</v>
      </c>
    </row>
    <row r="447" spans="1:25" x14ac:dyDescent="0.25">
      <c r="A447" t="s">
        <v>115</v>
      </c>
      <c r="B447">
        <v>2473.31</v>
      </c>
      <c r="C447">
        <v>0</v>
      </c>
      <c r="D447">
        <v>0</v>
      </c>
      <c r="E447">
        <v>0</v>
      </c>
      <c r="F447">
        <v>0</v>
      </c>
      <c r="G447">
        <v>5.5001399999999999E-2</v>
      </c>
      <c r="H447">
        <v>0.95622700000000005</v>
      </c>
      <c r="I447">
        <v>140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2471.3000000000002</v>
      </c>
      <c r="C448">
        <v>0</v>
      </c>
      <c r="D448">
        <v>0</v>
      </c>
      <c r="E448">
        <v>0</v>
      </c>
      <c r="F448">
        <v>0</v>
      </c>
      <c r="G448">
        <v>5.8204100000000002E-2</v>
      </c>
      <c r="H448">
        <v>0.95862000000000003</v>
      </c>
      <c r="I448">
        <v>122</v>
      </c>
      <c r="R448">
        <f>AVERAGE(B399:B448)</f>
        <v>2474.6327999999999</v>
      </c>
      <c r="S448">
        <f>AVERAGE(C399:C448)</f>
        <v>0</v>
      </c>
      <c r="U448">
        <f>_xlfn.VAR.P(B399:B448)</f>
        <v>24.290712159999835</v>
      </c>
      <c r="V448">
        <f>_xlfn.VAR.P(C399:C448)</f>
        <v>0</v>
      </c>
      <c r="X448">
        <f>1.96*SQRT(U448)/50</f>
        <v>0.19319958574888857</v>
      </c>
      <c r="Y448">
        <f>1.96*SQRT(V448)/50</f>
        <v>0</v>
      </c>
    </row>
    <row r="449" spans="1:9" x14ac:dyDescent="0.25">
      <c r="A449" t="s">
        <v>115</v>
      </c>
      <c r="B449">
        <v>123740.242625</v>
      </c>
      <c r="C449" t="s">
        <v>37</v>
      </c>
    </row>
    <row r="450" spans="1:9" x14ac:dyDescent="0.25">
      <c r="A450" t="s">
        <v>116</v>
      </c>
      <c r="B450">
        <v>2221.88</v>
      </c>
      <c r="C450">
        <v>2219.98</v>
      </c>
      <c r="D450">
        <v>1926.73</v>
      </c>
      <c r="E450">
        <v>1907.82</v>
      </c>
      <c r="F450">
        <v>903.48299999999995</v>
      </c>
      <c r="G450">
        <v>5.3913799999999998E-2</v>
      </c>
      <c r="H450">
        <v>0.93178099999999997</v>
      </c>
      <c r="I450">
        <v>0</v>
      </c>
    </row>
    <row r="451" spans="1:9" x14ac:dyDescent="0.25">
      <c r="A451" t="s">
        <v>116</v>
      </c>
      <c r="B451">
        <v>2225.27</v>
      </c>
      <c r="C451">
        <v>2223.39</v>
      </c>
      <c r="D451">
        <v>1927.77</v>
      </c>
      <c r="E451">
        <v>1908.83</v>
      </c>
      <c r="F451">
        <v>902.36400000000003</v>
      </c>
      <c r="G451">
        <v>5.39368E-2</v>
      </c>
      <c r="H451">
        <v>0.93181899999999995</v>
      </c>
      <c r="I451">
        <v>0</v>
      </c>
    </row>
    <row r="452" spans="1:9" x14ac:dyDescent="0.25">
      <c r="A452" t="s">
        <v>116</v>
      </c>
      <c r="B452">
        <v>2224.59</v>
      </c>
      <c r="C452">
        <v>2222.77</v>
      </c>
      <c r="D452">
        <v>1928.09</v>
      </c>
      <c r="E452">
        <v>1909.07</v>
      </c>
      <c r="F452">
        <v>902.60900000000004</v>
      </c>
      <c r="G452">
        <v>5.4012999999999999E-2</v>
      </c>
      <c r="H452">
        <v>0.93124300000000004</v>
      </c>
      <c r="I452">
        <v>0</v>
      </c>
    </row>
    <row r="453" spans="1:9" x14ac:dyDescent="0.25">
      <c r="A453" t="s">
        <v>116</v>
      </c>
      <c r="B453">
        <v>2222.63</v>
      </c>
      <c r="C453">
        <v>2220.8200000000002</v>
      </c>
      <c r="D453">
        <v>1926.32</v>
      </c>
      <c r="E453">
        <v>1907.39</v>
      </c>
      <c r="F453">
        <v>902.18200000000002</v>
      </c>
      <c r="G453">
        <v>6.2455700000000003E-2</v>
      </c>
      <c r="H453">
        <v>0.93182500000000001</v>
      </c>
      <c r="I453">
        <v>0</v>
      </c>
    </row>
    <row r="454" spans="1:9" x14ac:dyDescent="0.25">
      <c r="A454" t="s">
        <v>116</v>
      </c>
      <c r="B454">
        <v>2219.4</v>
      </c>
      <c r="C454">
        <v>2217.59</v>
      </c>
      <c r="D454">
        <v>1925.46</v>
      </c>
      <c r="E454">
        <v>1906.53</v>
      </c>
      <c r="F454">
        <v>902.18</v>
      </c>
      <c r="G454">
        <v>5.5084399999999999E-2</v>
      </c>
      <c r="H454">
        <v>0.93173399999999995</v>
      </c>
      <c r="I454">
        <v>0</v>
      </c>
    </row>
    <row r="455" spans="1:9" x14ac:dyDescent="0.25">
      <c r="A455" t="s">
        <v>116</v>
      </c>
      <c r="B455">
        <v>2218.16</v>
      </c>
      <c r="C455">
        <v>2216.33</v>
      </c>
      <c r="D455">
        <v>1924.08</v>
      </c>
      <c r="E455">
        <v>1905.12</v>
      </c>
      <c r="F455">
        <v>901.98500000000001</v>
      </c>
      <c r="G455">
        <v>8.3260500000000001E-2</v>
      </c>
      <c r="H455">
        <v>0.93180399999999997</v>
      </c>
      <c r="I455">
        <v>0</v>
      </c>
    </row>
    <row r="456" spans="1:9" x14ac:dyDescent="0.25">
      <c r="A456" t="s">
        <v>116</v>
      </c>
      <c r="B456">
        <v>2221.66</v>
      </c>
      <c r="C456">
        <v>2219.8000000000002</v>
      </c>
      <c r="D456">
        <v>1925.8</v>
      </c>
      <c r="E456">
        <v>1906.84</v>
      </c>
      <c r="F456">
        <v>902.14700000000005</v>
      </c>
      <c r="G456">
        <v>7.1864899999999995E-2</v>
      </c>
      <c r="H456">
        <v>0.93178499999999997</v>
      </c>
      <c r="I456">
        <v>0</v>
      </c>
    </row>
    <row r="457" spans="1:9" x14ac:dyDescent="0.25">
      <c r="A457" t="s">
        <v>116</v>
      </c>
      <c r="B457">
        <v>2219.98</v>
      </c>
      <c r="C457">
        <v>2218.15</v>
      </c>
      <c r="D457">
        <v>1925.04</v>
      </c>
      <c r="E457">
        <v>1906.07</v>
      </c>
      <c r="F457">
        <v>902.29600000000005</v>
      </c>
      <c r="G457">
        <v>5.67591E-2</v>
      </c>
      <c r="H457">
        <v>0.93177299999999996</v>
      </c>
      <c r="I457">
        <v>0</v>
      </c>
    </row>
    <row r="458" spans="1:9" x14ac:dyDescent="0.25">
      <c r="A458" t="s">
        <v>116</v>
      </c>
      <c r="B458">
        <v>2220.69</v>
      </c>
      <c r="C458">
        <v>2218.94</v>
      </c>
      <c r="D458">
        <v>1925.06</v>
      </c>
      <c r="E458">
        <v>1906.12</v>
      </c>
      <c r="F458">
        <v>902.20799999999997</v>
      </c>
      <c r="G458">
        <v>5.3913700000000002E-2</v>
      </c>
      <c r="H458">
        <v>0.93168300000000004</v>
      </c>
      <c r="I458">
        <v>0</v>
      </c>
    </row>
    <row r="459" spans="1:9" x14ac:dyDescent="0.25">
      <c r="A459" t="s">
        <v>116</v>
      </c>
      <c r="B459">
        <v>2219.39</v>
      </c>
      <c r="C459">
        <v>2217.6</v>
      </c>
      <c r="D459">
        <v>1924.71</v>
      </c>
      <c r="E459">
        <v>1905.8</v>
      </c>
      <c r="F459">
        <v>901.98400000000004</v>
      </c>
      <c r="G459">
        <v>5.8360799999999997E-2</v>
      </c>
      <c r="H459">
        <v>0.93150999999999995</v>
      </c>
      <c r="I459">
        <v>0</v>
      </c>
    </row>
    <row r="460" spans="1:9" x14ac:dyDescent="0.25">
      <c r="A460" t="s">
        <v>116</v>
      </c>
      <c r="B460">
        <v>2219.04</v>
      </c>
      <c r="C460">
        <v>2217.25</v>
      </c>
      <c r="D460">
        <v>1924.77</v>
      </c>
      <c r="E460">
        <v>1905.78</v>
      </c>
      <c r="F460">
        <v>902.09900000000005</v>
      </c>
      <c r="G460">
        <v>5.4029899999999999E-2</v>
      </c>
      <c r="H460">
        <v>0.93182900000000002</v>
      </c>
      <c r="I460">
        <v>0</v>
      </c>
    </row>
    <row r="461" spans="1:9" x14ac:dyDescent="0.25">
      <c r="A461" t="s">
        <v>116</v>
      </c>
      <c r="B461">
        <v>2219.3200000000002</v>
      </c>
      <c r="C461">
        <v>2217.54</v>
      </c>
      <c r="D461">
        <v>1924.86</v>
      </c>
      <c r="E461">
        <v>1905.94</v>
      </c>
      <c r="F461">
        <v>902.27499999999998</v>
      </c>
      <c r="G461">
        <v>5.4890399999999999E-2</v>
      </c>
      <c r="H461">
        <v>0.93183499999999997</v>
      </c>
      <c r="I461">
        <v>0</v>
      </c>
    </row>
    <row r="462" spans="1:9" x14ac:dyDescent="0.25">
      <c r="A462" t="s">
        <v>116</v>
      </c>
      <c r="B462">
        <v>2218.44</v>
      </c>
      <c r="C462">
        <v>2216.7199999999998</v>
      </c>
      <c r="D462">
        <v>1924.26</v>
      </c>
      <c r="E462">
        <v>1905.32</v>
      </c>
      <c r="F462">
        <v>901.99800000000005</v>
      </c>
      <c r="G462">
        <v>5.8032199999999999E-2</v>
      </c>
      <c r="H462">
        <v>0.93172999999999995</v>
      </c>
      <c r="I462">
        <v>0</v>
      </c>
    </row>
    <row r="463" spans="1:9" x14ac:dyDescent="0.25">
      <c r="A463" t="s">
        <v>116</v>
      </c>
      <c r="B463">
        <v>2221.1799999999998</v>
      </c>
      <c r="C463">
        <v>2219.44</v>
      </c>
      <c r="D463">
        <v>1926.03</v>
      </c>
      <c r="E463">
        <v>1907.01</v>
      </c>
      <c r="F463">
        <v>902.74300000000005</v>
      </c>
      <c r="G463">
        <v>5.6239299999999999E-2</v>
      </c>
      <c r="H463">
        <v>0.93166400000000005</v>
      </c>
      <c r="I463">
        <v>0</v>
      </c>
    </row>
    <row r="464" spans="1:9" x14ac:dyDescent="0.25">
      <c r="A464" t="s">
        <v>116</v>
      </c>
      <c r="B464">
        <v>2218.5300000000002</v>
      </c>
      <c r="C464">
        <v>2216.79</v>
      </c>
      <c r="D464">
        <v>1924.07</v>
      </c>
      <c r="E464">
        <v>1905.11</v>
      </c>
      <c r="F464">
        <v>901.99400000000003</v>
      </c>
      <c r="G464">
        <v>5.3926300000000003E-2</v>
      </c>
      <c r="H464">
        <v>0.93182600000000004</v>
      </c>
      <c r="I464">
        <v>0</v>
      </c>
    </row>
    <row r="465" spans="1:9" x14ac:dyDescent="0.25">
      <c r="A465" t="s">
        <v>116</v>
      </c>
      <c r="B465">
        <v>2221.69</v>
      </c>
      <c r="C465">
        <v>2219.89</v>
      </c>
      <c r="D465">
        <v>1925.73</v>
      </c>
      <c r="E465">
        <v>1906.8</v>
      </c>
      <c r="F465">
        <v>901.94200000000001</v>
      </c>
      <c r="G465">
        <v>6.1415200000000003E-2</v>
      </c>
      <c r="H465">
        <v>0.94925599999999999</v>
      </c>
      <c r="I465">
        <v>0</v>
      </c>
    </row>
    <row r="466" spans="1:9" x14ac:dyDescent="0.25">
      <c r="A466" t="s">
        <v>116</v>
      </c>
      <c r="B466">
        <v>2218.75</v>
      </c>
      <c r="C466">
        <v>2217.02</v>
      </c>
      <c r="D466">
        <v>1924.86</v>
      </c>
      <c r="E466">
        <v>1905.89</v>
      </c>
      <c r="F466">
        <v>902.04600000000005</v>
      </c>
      <c r="G466">
        <v>8.3278099999999994E-2</v>
      </c>
      <c r="H466">
        <v>0.93178099999999997</v>
      </c>
      <c r="I466">
        <v>0</v>
      </c>
    </row>
    <row r="467" spans="1:9" x14ac:dyDescent="0.25">
      <c r="A467" t="s">
        <v>116</v>
      </c>
      <c r="B467">
        <v>2223.65</v>
      </c>
      <c r="C467">
        <v>2221.87</v>
      </c>
      <c r="D467">
        <v>1927.6</v>
      </c>
      <c r="E467">
        <v>1908.61</v>
      </c>
      <c r="F467">
        <v>902.048</v>
      </c>
      <c r="G467">
        <v>7.4254399999999998E-2</v>
      </c>
      <c r="H467">
        <v>0.94462800000000002</v>
      </c>
      <c r="I467">
        <v>0</v>
      </c>
    </row>
    <row r="468" spans="1:9" x14ac:dyDescent="0.25">
      <c r="A468" t="s">
        <v>116</v>
      </c>
      <c r="B468">
        <v>2220.9499999999998</v>
      </c>
      <c r="C468">
        <v>2218.73</v>
      </c>
      <c r="D468">
        <v>1925.03</v>
      </c>
      <c r="E468">
        <v>1906.1</v>
      </c>
      <c r="F468">
        <v>902.09799999999996</v>
      </c>
      <c r="G468">
        <v>7.3827400000000001E-2</v>
      </c>
      <c r="H468">
        <v>0.93183499999999997</v>
      </c>
      <c r="I468">
        <v>0</v>
      </c>
    </row>
    <row r="469" spans="1:9" x14ac:dyDescent="0.25">
      <c r="A469" t="s">
        <v>116</v>
      </c>
      <c r="B469">
        <v>2221.66</v>
      </c>
      <c r="C469">
        <v>2219.91</v>
      </c>
      <c r="D469">
        <v>1925.95</v>
      </c>
      <c r="E469">
        <v>1907.02</v>
      </c>
      <c r="F469">
        <v>901.84100000000001</v>
      </c>
      <c r="G469">
        <v>8.3257200000000003E-2</v>
      </c>
      <c r="H469">
        <v>0.931786</v>
      </c>
      <c r="I469">
        <v>0</v>
      </c>
    </row>
    <row r="470" spans="1:9" x14ac:dyDescent="0.25">
      <c r="A470" t="s">
        <v>116</v>
      </c>
      <c r="B470">
        <v>2217.5</v>
      </c>
      <c r="C470">
        <v>2215.75</v>
      </c>
      <c r="D470">
        <v>1923.11</v>
      </c>
      <c r="E470">
        <v>1904.13</v>
      </c>
      <c r="F470">
        <v>902.096</v>
      </c>
      <c r="G470">
        <v>5.3924800000000002E-2</v>
      </c>
      <c r="H470">
        <v>0.94262800000000002</v>
      </c>
      <c r="I470">
        <v>0</v>
      </c>
    </row>
    <row r="471" spans="1:9" x14ac:dyDescent="0.25">
      <c r="A471" t="s">
        <v>116</v>
      </c>
      <c r="B471">
        <v>2220.44</v>
      </c>
      <c r="C471">
        <v>2218.65</v>
      </c>
      <c r="D471">
        <v>1925.11</v>
      </c>
      <c r="E471">
        <v>1906.14</v>
      </c>
      <c r="F471">
        <v>902.17899999999997</v>
      </c>
      <c r="G471">
        <v>5.6190999999999998E-2</v>
      </c>
      <c r="H471">
        <v>0.93183400000000005</v>
      </c>
      <c r="I471">
        <v>0</v>
      </c>
    </row>
    <row r="472" spans="1:9" x14ac:dyDescent="0.25">
      <c r="A472" t="s">
        <v>116</v>
      </c>
      <c r="B472">
        <v>2222.9</v>
      </c>
      <c r="C472">
        <v>2221.1799999999998</v>
      </c>
      <c r="D472">
        <v>1926.39</v>
      </c>
      <c r="E472">
        <v>1907.45</v>
      </c>
      <c r="F472">
        <v>902.24599999999998</v>
      </c>
      <c r="G472">
        <v>8.3258499999999999E-2</v>
      </c>
      <c r="H472">
        <v>0.931809</v>
      </c>
      <c r="I472">
        <v>0</v>
      </c>
    </row>
    <row r="473" spans="1:9" x14ac:dyDescent="0.25">
      <c r="A473" t="s">
        <v>116</v>
      </c>
      <c r="B473">
        <v>2218.85</v>
      </c>
      <c r="C473">
        <v>2217.08</v>
      </c>
      <c r="D473">
        <v>1924.82</v>
      </c>
      <c r="E473">
        <v>1905.86</v>
      </c>
      <c r="F473">
        <v>902.18100000000004</v>
      </c>
      <c r="G473">
        <v>5.6824199999999998E-2</v>
      </c>
      <c r="H473">
        <v>0.93182799999999999</v>
      </c>
      <c r="I473">
        <v>0</v>
      </c>
    </row>
    <row r="474" spans="1:9" x14ac:dyDescent="0.25">
      <c r="A474" t="s">
        <v>116</v>
      </c>
      <c r="B474">
        <v>2218.85</v>
      </c>
      <c r="C474">
        <v>2217.08</v>
      </c>
      <c r="D474">
        <v>1924.71</v>
      </c>
      <c r="E474">
        <v>1905.78</v>
      </c>
      <c r="F474">
        <v>901.78899999999999</v>
      </c>
      <c r="G474">
        <v>6.6676600000000003E-2</v>
      </c>
      <c r="H474">
        <v>0.93181599999999998</v>
      </c>
      <c r="I474">
        <v>0</v>
      </c>
    </row>
    <row r="475" spans="1:9" x14ac:dyDescent="0.25">
      <c r="A475" t="s">
        <v>116</v>
      </c>
      <c r="B475">
        <v>2219.79</v>
      </c>
      <c r="C475">
        <v>2218.0300000000002</v>
      </c>
      <c r="D475">
        <v>1925.48</v>
      </c>
      <c r="E475">
        <v>1906.51</v>
      </c>
      <c r="F475">
        <v>902.15899999999999</v>
      </c>
      <c r="G475">
        <v>4.4234099999999998E-2</v>
      </c>
      <c r="H475">
        <v>0.93151600000000001</v>
      </c>
      <c r="I475">
        <v>0</v>
      </c>
    </row>
    <row r="476" spans="1:9" x14ac:dyDescent="0.25">
      <c r="A476" t="s">
        <v>116</v>
      </c>
      <c r="B476">
        <v>2219.59</v>
      </c>
      <c r="C476">
        <v>2217.88</v>
      </c>
      <c r="D476">
        <v>1924.82</v>
      </c>
      <c r="E476">
        <v>1905.85</v>
      </c>
      <c r="F476">
        <v>902.19600000000003</v>
      </c>
      <c r="G476">
        <v>5.4238300000000003E-2</v>
      </c>
      <c r="H476">
        <v>0.93147999999999997</v>
      </c>
      <c r="I476">
        <v>0</v>
      </c>
    </row>
    <row r="477" spans="1:9" x14ac:dyDescent="0.25">
      <c r="A477" t="s">
        <v>116</v>
      </c>
      <c r="B477">
        <v>2220.36</v>
      </c>
      <c r="C477">
        <v>2218.5700000000002</v>
      </c>
      <c r="D477">
        <v>1926.2</v>
      </c>
      <c r="E477">
        <v>1907.24</v>
      </c>
      <c r="F477">
        <v>902.55499999999995</v>
      </c>
      <c r="G477">
        <v>5.5702599999999998E-2</v>
      </c>
      <c r="H477">
        <v>0.93172900000000003</v>
      </c>
      <c r="I477">
        <v>0</v>
      </c>
    </row>
    <row r="478" spans="1:9" x14ac:dyDescent="0.25">
      <c r="A478" t="s">
        <v>116</v>
      </c>
      <c r="B478">
        <v>2218.02</v>
      </c>
      <c r="C478">
        <v>2216.2399999999998</v>
      </c>
      <c r="D478">
        <v>1924.01</v>
      </c>
      <c r="E478">
        <v>1905.06</v>
      </c>
      <c r="F478">
        <v>902.13</v>
      </c>
      <c r="G478">
        <v>6.4444100000000004E-2</v>
      </c>
      <c r="H478">
        <v>0.931836</v>
      </c>
      <c r="I478">
        <v>0</v>
      </c>
    </row>
    <row r="479" spans="1:9" x14ac:dyDescent="0.25">
      <c r="A479" t="s">
        <v>116</v>
      </c>
      <c r="B479">
        <v>2219.5</v>
      </c>
      <c r="C479">
        <v>2217.7399999999998</v>
      </c>
      <c r="D479">
        <v>1924.97</v>
      </c>
      <c r="E479">
        <v>1906.02</v>
      </c>
      <c r="F479">
        <v>902.65300000000002</v>
      </c>
      <c r="G479">
        <v>5.9518300000000003E-2</v>
      </c>
      <c r="H479">
        <v>0.93183300000000002</v>
      </c>
      <c r="I479">
        <v>0</v>
      </c>
    </row>
    <row r="480" spans="1:9" x14ac:dyDescent="0.25">
      <c r="A480" t="s">
        <v>116</v>
      </c>
      <c r="B480">
        <v>2218.64</v>
      </c>
      <c r="C480">
        <v>2216.9</v>
      </c>
      <c r="D480">
        <v>1924.62</v>
      </c>
      <c r="E480">
        <v>1905.67</v>
      </c>
      <c r="F480">
        <v>902.42600000000004</v>
      </c>
      <c r="G480">
        <v>5.5465199999999999E-2</v>
      </c>
      <c r="H480">
        <v>0.95419699999999996</v>
      </c>
      <c r="I480">
        <v>0</v>
      </c>
    </row>
    <row r="481" spans="1:9" x14ac:dyDescent="0.25">
      <c r="A481" t="s">
        <v>116</v>
      </c>
      <c r="B481">
        <v>2218.85</v>
      </c>
      <c r="C481">
        <v>2217.1</v>
      </c>
      <c r="D481">
        <v>1924.47</v>
      </c>
      <c r="E481">
        <v>1905.51</v>
      </c>
      <c r="F481">
        <v>902.27700000000004</v>
      </c>
      <c r="G481">
        <v>5.8938600000000001E-2</v>
      </c>
      <c r="H481">
        <v>0.95899000000000001</v>
      </c>
      <c r="I481">
        <v>0</v>
      </c>
    </row>
    <row r="482" spans="1:9" x14ac:dyDescent="0.25">
      <c r="A482" t="s">
        <v>116</v>
      </c>
      <c r="B482">
        <v>2218.52</v>
      </c>
      <c r="C482">
        <v>2216.73</v>
      </c>
      <c r="D482">
        <v>1924.5</v>
      </c>
      <c r="E482">
        <v>1905.55</v>
      </c>
      <c r="F482">
        <v>902.39599999999996</v>
      </c>
      <c r="G482">
        <v>5.5116699999999998E-2</v>
      </c>
      <c r="H482">
        <v>0.931809</v>
      </c>
      <c r="I482">
        <v>0</v>
      </c>
    </row>
    <row r="483" spans="1:9" x14ac:dyDescent="0.25">
      <c r="A483" t="s">
        <v>116</v>
      </c>
      <c r="B483">
        <v>2223.83</v>
      </c>
      <c r="C483">
        <v>2221.9299999999998</v>
      </c>
      <c r="D483">
        <v>1927.4</v>
      </c>
      <c r="E483">
        <v>1908.46</v>
      </c>
      <c r="F483">
        <v>902.47900000000004</v>
      </c>
      <c r="G483">
        <v>6.8786399999999998E-2</v>
      </c>
      <c r="H483">
        <v>0.93182500000000001</v>
      </c>
      <c r="I483">
        <v>0</v>
      </c>
    </row>
    <row r="484" spans="1:9" x14ac:dyDescent="0.25">
      <c r="A484" t="s">
        <v>116</v>
      </c>
      <c r="B484">
        <v>2222.27</v>
      </c>
      <c r="C484">
        <v>2220.41</v>
      </c>
      <c r="D484">
        <v>1926.5</v>
      </c>
      <c r="E484">
        <v>1907.53</v>
      </c>
      <c r="F484">
        <v>902.54</v>
      </c>
      <c r="G484">
        <v>8.3256800000000006E-2</v>
      </c>
      <c r="H484">
        <v>0.93788300000000002</v>
      </c>
      <c r="I484">
        <v>0</v>
      </c>
    </row>
    <row r="485" spans="1:9" x14ac:dyDescent="0.25">
      <c r="A485" t="s">
        <v>116</v>
      </c>
      <c r="B485">
        <v>2224.16</v>
      </c>
      <c r="C485">
        <v>2222.4</v>
      </c>
      <c r="D485">
        <v>1927.96</v>
      </c>
      <c r="E485">
        <v>1908.97</v>
      </c>
      <c r="F485">
        <v>902.399</v>
      </c>
      <c r="G485">
        <v>5.4094200000000002E-2</v>
      </c>
      <c r="H485">
        <v>0.93172299999999997</v>
      </c>
      <c r="I485">
        <v>0</v>
      </c>
    </row>
    <row r="486" spans="1:9" x14ac:dyDescent="0.25">
      <c r="A486" t="s">
        <v>116</v>
      </c>
      <c r="B486">
        <v>2224.37</v>
      </c>
      <c r="C486">
        <v>2222.62</v>
      </c>
      <c r="D486">
        <v>1927.88</v>
      </c>
      <c r="E486">
        <v>1908.85</v>
      </c>
      <c r="F486">
        <v>902.24699999999996</v>
      </c>
      <c r="G486">
        <v>5.4068400000000003E-2</v>
      </c>
      <c r="H486">
        <v>0.94340500000000005</v>
      </c>
      <c r="I486">
        <v>0</v>
      </c>
    </row>
    <row r="487" spans="1:9" x14ac:dyDescent="0.25">
      <c r="A487" t="s">
        <v>116</v>
      </c>
      <c r="B487">
        <v>2224.88</v>
      </c>
      <c r="C487">
        <v>2223.08</v>
      </c>
      <c r="D487">
        <v>1928.17</v>
      </c>
      <c r="E487">
        <v>1909.21</v>
      </c>
      <c r="F487">
        <v>902.57100000000003</v>
      </c>
      <c r="G487">
        <v>8.3255700000000002E-2</v>
      </c>
      <c r="H487">
        <v>0.93182600000000004</v>
      </c>
      <c r="I487">
        <v>0</v>
      </c>
    </row>
    <row r="488" spans="1:9" x14ac:dyDescent="0.25">
      <c r="A488" t="s">
        <v>116</v>
      </c>
      <c r="B488">
        <v>2224.75</v>
      </c>
      <c r="C488">
        <v>2222.96</v>
      </c>
      <c r="D488">
        <v>1927.67</v>
      </c>
      <c r="E488">
        <v>1908.7</v>
      </c>
      <c r="F488">
        <v>902.37599999999998</v>
      </c>
      <c r="G488">
        <v>5.6214E-2</v>
      </c>
      <c r="H488">
        <v>0.94261600000000001</v>
      </c>
      <c r="I488">
        <v>0</v>
      </c>
    </row>
    <row r="489" spans="1:9" x14ac:dyDescent="0.25">
      <c r="A489" t="s">
        <v>116</v>
      </c>
      <c r="B489">
        <v>2222.7399999999998</v>
      </c>
      <c r="C489">
        <v>2220.9899999999998</v>
      </c>
      <c r="D489">
        <v>1926.8</v>
      </c>
      <c r="E489">
        <v>1907.86</v>
      </c>
      <c r="F489">
        <v>902.33699999999999</v>
      </c>
      <c r="G489">
        <v>5.3944499999999999E-2</v>
      </c>
      <c r="H489">
        <v>0.93182900000000002</v>
      </c>
      <c r="I489">
        <v>0</v>
      </c>
    </row>
    <row r="490" spans="1:9" x14ac:dyDescent="0.25">
      <c r="A490" t="s">
        <v>116</v>
      </c>
      <c r="B490">
        <v>2221.29</v>
      </c>
      <c r="C490">
        <v>2219.52</v>
      </c>
      <c r="D490">
        <v>1925.7</v>
      </c>
      <c r="E490">
        <v>1906.78</v>
      </c>
      <c r="F490">
        <v>902.71799999999996</v>
      </c>
      <c r="G490">
        <v>5.3996599999999999E-2</v>
      </c>
      <c r="H490">
        <v>0.93175300000000005</v>
      </c>
      <c r="I490">
        <v>0</v>
      </c>
    </row>
    <row r="491" spans="1:9" x14ac:dyDescent="0.25">
      <c r="A491" t="s">
        <v>116</v>
      </c>
      <c r="B491">
        <v>2223.4899999999998</v>
      </c>
      <c r="C491">
        <v>2221.73</v>
      </c>
      <c r="D491">
        <v>1926.42</v>
      </c>
      <c r="E491">
        <v>1907.45</v>
      </c>
      <c r="F491">
        <v>902.29899999999998</v>
      </c>
      <c r="G491">
        <v>6.8515999999999994E-2</v>
      </c>
      <c r="H491">
        <v>0.931728</v>
      </c>
      <c r="I491">
        <v>0</v>
      </c>
    </row>
    <row r="492" spans="1:9" x14ac:dyDescent="0.25">
      <c r="A492" t="s">
        <v>116</v>
      </c>
      <c r="B492">
        <v>2225.4299999999998</v>
      </c>
      <c r="C492">
        <v>2223.67</v>
      </c>
      <c r="D492">
        <v>1928.32</v>
      </c>
      <c r="E492">
        <v>1909.34</v>
      </c>
      <c r="F492">
        <v>902.255</v>
      </c>
      <c r="G492">
        <v>5.4055199999999998E-2</v>
      </c>
      <c r="H492">
        <v>0.94930400000000004</v>
      </c>
      <c r="I492">
        <v>0</v>
      </c>
    </row>
    <row r="493" spans="1:9" x14ac:dyDescent="0.25">
      <c r="A493" t="s">
        <v>116</v>
      </c>
      <c r="B493">
        <v>2222.1999999999998</v>
      </c>
      <c r="C493">
        <v>2220.44</v>
      </c>
      <c r="D493">
        <v>1926.4</v>
      </c>
      <c r="E493">
        <v>1907.44</v>
      </c>
      <c r="F493">
        <v>902.48599999999999</v>
      </c>
      <c r="G493">
        <v>6.2591099999999997E-2</v>
      </c>
      <c r="H493">
        <v>0.93173799999999996</v>
      </c>
      <c r="I493">
        <v>0</v>
      </c>
    </row>
    <row r="494" spans="1:9" x14ac:dyDescent="0.25">
      <c r="A494" t="s">
        <v>116</v>
      </c>
      <c r="B494">
        <v>2216.66</v>
      </c>
      <c r="C494">
        <v>2214.87</v>
      </c>
      <c r="D494">
        <v>1922.25</v>
      </c>
      <c r="E494">
        <v>1903.29</v>
      </c>
      <c r="F494">
        <v>902.32899999999995</v>
      </c>
      <c r="G494">
        <v>5.4980000000000001E-2</v>
      </c>
      <c r="H494">
        <v>0.93174400000000002</v>
      </c>
      <c r="I494">
        <v>0</v>
      </c>
    </row>
    <row r="495" spans="1:9" x14ac:dyDescent="0.25">
      <c r="A495" t="s">
        <v>116</v>
      </c>
      <c r="B495">
        <v>2218.75</v>
      </c>
      <c r="C495">
        <v>2216.96</v>
      </c>
      <c r="D495">
        <v>1924.12</v>
      </c>
      <c r="E495">
        <v>1905.2</v>
      </c>
      <c r="F495">
        <v>902.11300000000006</v>
      </c>
      <c r="G495">
        <v>5.43569E-2</v>
      </c>
      <c r="H495">
        <v>0.93181400000000003</v>
      </c>
      <c r="I495">
        <v>0</v>
      </c>
    </row>
    <row r="496" spans="1:9" x14ac:dyDescent="0.25">
      <c r="A496" t="s">
        <v>116</v>
      </c>
      <c r="B496">
        <v>2214.69</v>
      </c>
      <c r="C496">
        <v>2212.91</v>
      </c>
      <c r="D496">
        <v>1921.2</v>
      </c>
      <c r="E496">
        <v>1902.24</v>
      </c>
      <c r="F496">
        <v>902.029</v>
      </c>
      <c r="G496">
        <v>4.9289399999999997E-2</v>
      </c>
      <c r="H496">
        <v>0.93168300000000004</v>
      </c>
      <c r="I496">
        <v>0</v>
      </c>
    </row>
    <row r="497" spans="1:25" x14ac:dyDescent="0.25">
      <c r="A497" t="s">
        <v>116</v>
      </c>
      <c r="B497">
        <v>2216.4</v>
      </c>
      <c r="C497">
        <v>2214.62</v>
      </c>
      <c r="D497">
        <v>1922.29</v>
      </c>
      <c r="E497">
        <v>1903.32</v>
      </c>
      <c r="F497">
        <v>902.43600000000004</v>
      </c>
      <c r="G497">
        <v>5.3909600000000002E-2</v>
      </c>
      <c r="H497">
        <v>0.93183300000000002</v>
      </c>
      <c r="I497">
        <v>0</v>
      </c>
    </row>
    <row r="498" spans="1:25" x14ac:dyDescent="0.25">
      <c r="A498" t="s">
        <v>116</v>
      </c>
      <c r="B498">
        <v>2219.2800000000002</v>
      </c>
      <c r="C498">
        <v>2217.4699999999998</v>
      </c>
      <c r="D498">
        <v>1923.61</v>
      </c>
      <c r="E498">
        <v>1904.71</v>
      </c>
      <c r="F498">
        <v>902.48199999999997</v>
      </c>
      <c r="G498">
        <v>5.4242699999999998E-2</v>
      </c>
      <c r="H498">
        <v>0.94081899999999996</v>
      </c>
      <c r="I498">
        <v>0</v>
      </c>
    </row>
    <row r="499" spans="1:25" x14ac:dyDescent="0.25">
      <c r="A499" t="s">
        <v>116</v>
      </c>
      <c r="B499">
        <v>2221.0100000000002</v>
      </c>
      <c r="C499">
        <v>2219.1999999999998</v>
      </c>
      <c r="D499">
        <v>1925.3</v>
      </c>
      <c r="E499">
        <v>1906.4</v>
      </c>
      <c r="F499">
        <v>902.47500000000002</v>
      </c>
      <c r="G499">
        <v>8.3255899999999994E-2</v>
      </c>
      <c r="H499">
        <v>0.93135900000000005</v>
      </c>
      <c r="I499">
        <v>0</v>
      </c>
    </row>
    <row r="500" spans="1:25" x14ac:dyDescent="0.25">
      <c r="A500" t="s">
        <v>116</v>
      </c>
      <c r="B500">
        <v>2217.92</v>
      </c>
      <c r="C500">
        <v>2216.11</v>
      </c>
      <c r="D500">
        <v>1924.17</v>
      </c>
      <c r="E500">
        <v>1905.3</v>
      </c>
      <c r="F500">
        <v>902.53300000000002</v>
      </c>
      <c r="G500">
        <v>6.0534200000000003E-2</v>
      </c>
      <c r="H500">
        <v>0.93108999999999997</v>
      </c>
      <c r="I500">
        <v>0</v>
      </c>
    </row>
    <row r="501" spans="1:25" x14ac:dyDescent="0.25">
      <c r="A501" t="s">
        <v>116</v>
      </c>
      <c r="B501">
        <v>2219</v>
      </c>
      <c r="C501">
        <v>2217.1999999999998</v>
      </c>
      <c r="D501">
        <v>1924.73</v>
      </c>
      <c r="E501">
        <v>1905.83</v>
      </c>
      <c r="F501">
        <v>902.58399999999995</v>
      </c>
      <c r="G501">
        <v>6.7160499999999998E-2</v>
      </c>
      <c r="H501">
        <v>0.93179199999999995</v>
      </c>
      <c r="I501">
        <v>0</v>
      </c>
    </row>
    <row r="502" spans="1:25" x14ac:dyDescent="0.25">
      <c r="A502" t="s">
        <v>116</v>
      </c>
      <c r="B502">
        <v>2217.63</v>
      </c>
      <c r="C502">
        <v>2215.87</v>
      </c>
      <c r="D502">
        <v>1924.34</v>
      </c>
      <c r="E502">
        <v>1905.4</v>
      </c>
      <c r="F502">
        <v>902.53800000000001</v>
      </c>
      <c r="G502">
        <v>7.0270299999999994E-2</v>
      </c>
      <c r="H502">
        <v>0.94297799999999998</v>
      </c>
      <c r="I502">
        <v>0</v>
      </c>
    </row>
    <row r="503" spans="1:25" x14ac:dyDescent="0.25">
      <c r="A503" t="s">
        <v>116</v>
      </c>
      <c r="B503">
        <v>2217.8200000000002</v>
      </c>
      <c r="C503">
        <v>2215.9899999999998</v>
      </c>
      <c r="D503">
        <v>1924.27</v>
      </c>
      <c r="E503">
        <v>1905.35</v>
      </c>
      <c r="F503">
        <v>902.55</v>
      </c>
      <c r="G503">
        <v>6.8544099999999997E-2</v>
      </c>
      <c r="H503">
        <v>0.93182200000000004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2218.33</v>
      </c>
      <c r="C504">
        <v>2216.5700000000002</v>
      </c>
      <c r="D504">
        <v>1924.6</v>
      </c>
      <c r="E504">
        <v>1905.73</v>
      </c>
      <c r="F504">
        <v>902.30899999999997</v>
      </c>
      <c r="G504">
        <v>5.5742300000000002E-2</v>
      </c>
      <c r="H504">
        <v>0.93181999999999998</v>
      </c>
      <c r="I504">
        <v>0</v>
      </c>
      <c r="R504">
        <f>AVERAGE(B455:B504)</f>
        <v>2220.2359999999999</v>
      </c>
      <c r="S504">
        <f>AVERAGE(C455:C504)</f>
        <v>2218.4486000000002</v>
      </c>
      <c r="U504">
        <f>_xlfn.VAR.P(B455:B504)</f>
        <v>5.8504719999998471</v>
      </c>
      <c r="V504">
        <f>_xlfn.VAR.P(C455:C504)</f>
        <v>5.8299840400000553</v>
      </c>
      <c r="X504">
        <f>1.96*SQRT(U504)/50</f>
        <v>9.481597594329641E-2</v>
      </c>
      <c r="Y504">
        <f>1.96*SQRT(V504)/50</f>
        <v>9.4649810751135058E-2</v>
      </c>
    </row>
    <row r="505" spans="1:25" x14ac:dyDescent="0.25">
      <c r="A505" t="s">
        <v>116</v>
      </c>
      <c r="B505">
        <v>111017.668791</v>
      </c>
      <c r="C505" t="s">
        <v>37</v>
      </c>
    </row>
    <row r="559" spans="18:25" x14ac:dyDescent="0.25">
      <c r="R559" t="s">
        <v>70</v>
      </c>
      <c r="U559" t="s">
        <v>69</v>
      </c>
      <c r="X559" t="s">
        <v>67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1" spans="1:21" x14ac:dyDescent="0.25">
      <c r="U561" t="s">
        <v>83</v>
      </c>
    </row>
    <row r="562" spans="1:21" x14ac:dyDescent="0.25">
      <c r="A562" t="s">
        <v>39</v>
      </c>
      <c r="B562">
        <v>4911</v>
      </c>
      <c r="C562">
        <v>0</v>
      </c>
      <c r="D562">
        <v>0</v>
      </c>
      <c r="E562">
        <v>0</v>
      </c>
      <c r="F562">
        <v>0</v>
      </c>
      <c r="G562">
        <v>0.17421</v>
      </c>
      <c r="H562">
        <v>1</v>
      </c>
      <c r="I562">
        <v>0</v>
      </c>
    </row>
    <row r="563" spans="1:21" x14ac:dyDescent="0.25">
      <c r="A563" t="s">
        <v>39</v>
      </c>
      <c r="B563">
        <v>4904.75</v>
      </c>
      <c r="C563">
        <v>0</v>
      </c>
      <c r="D563">
        <v>0</v>
      </c>
      <c r="E563">
        <v>0</v>
      </c>
      <c r="F563">
        <v>0</v>
      </c>
      <c r="G563">
        <v>0.17421</v>
      </c>
      <c r="H563">
        <v>1</v>
      </c>
      <c r="I563">
        <v>0</v>
      </c>
    </row>
    <row r="564" spans="1:21" x14ac:dyDescent="0.25">
      <c r="A564" t="s">
        <v>39</v>
      </c>
      <c r="B564">
        <v>4905.6499999999996</v>
      </c>
      <c r="C564">
        <v>0</v>
      </c>
      <c r="D564">
        <v>0</v>
      </c>
      <c r="E564">
        <v>0</v>
      </c>
      <c r="F564">
        <v>0</v>
      </c>
      <c r="G564">
        <v>0.17421</v>
      </c>
      <c r="H564">
        <v>1</v>
      </c>
      <c r="I564">
        <v>0</v>
      </c>
    </row>
    <row r="565" spans="1:21" x14ac:dyDescent="0.25">
      <c r="A565" t="s">
        <v>39</v>
      </c>
      <c r="B565">
        <v>4906.71</v>
      </c>
      <c r="C565">
        <v>0</v>
      </c>
      <c r="D565">
        <v>0</v>
      </c>
      <c r="E565">
        <v>0</v>
      </c>
      <c r="F565">
        <v>0</v>
      </c>
      <c r="G565">
        <v>0.17421</v>
      </c>
      <c r="H565">
        <v>1</v>
      </c>
      <c r="I565">
        <v>0</v>
      </c>
    </row>
    <row r="566" spans="1:21" x14ac:dyDescent="0.25">
      <c r="A566" t="s">
        <v>39</v>
      </c>
      <c r="B566">
        <v>4904.6499999999996</v>
      </c>
      <c r="C566">
        <v>0</v>
      </c>
      <c r="D566">
        <v>0</v>
      </c>
      <c r="E566">
        <v>0</v>
      </c>
      <c r="F566">
        <v>0</v>
      </c>
      <c r="G566">
        <v>0.17421</v>
      </c>
      <c r="H566">
        <v>1</v>
      </c>
      <c r="I566">
        <v>0</v>
      </c>
    </row>
    <row r="567" spans="1:21" x14ac:dyDescent="0.25">
      <c r="A567" t="s">
        <v>39</v>
      </c>
      <c r="B567">
        <v>4901.07</v>
      </c>
      <c r="C567">
        <v>0</v>
      </c>
      <c r="D567">
        <v>0</v>
      </c>
      <c r="E567">
        <v>0</v>
      </c>
      <c r="F567">
        <v>0</v>
      </c>
      <c r="G567">
        <v>0.17421</v>
      </c>
      <c r="H567">
        <v>1</v>
      </c>
      <c r="I567">
        <v>0</v>
      </c>
    </row>
    <row r="568" spans="1:21" x14ac:dyDescent="0.25">
      <c r="A568" t="s">
        <v>39</v>
      </c>
      <c r="B568">
        <v>4903.91</v>
      </c>
      <c r="C568">
        <v>0</v>
      </c>
      <c r="D568">
        <v>0</v>
      </c>
      <c r="E568">
        <v>0</v>
      </c>
      <c r="F568">
        <v>0</v>
      </c>
      <c r="G568">
        <v>0.17427300000000001</v>
      </c>
      <c r="H568">
        <v>1</v>
      </c>
      <c r="I568">
        <v>0</v>
      </c>
    </row>
    <row r="569" spans="1:21" x14ac:dyDescent="0.25">
      <c r="A569" t="s">
        <v>39</v>
      </c>
      <c r="B569">
        <v>4903.7700000000004</v>
      </c>
      <c r="C569">
        <v>0</v>
      </c>
      <c r="D569">
        <v>0</v>
      </c>
      <c r="E569">
        <v>0</v>
      </c>
      <c r="F569">
        <v>0</v>
      </c>
      <c r="G569">
        <v>0.17430499999999999</v>
      </c>
      <c r="H569">
        <v>1</v>
      </c>
      <c r="I569">
        <v>0</v>
      </c>
    </row>
    <row r="570" spans="1:21" x14ac:dyDescent="0.25">
      <c r="A570" t="s">
        <v>39</v>
      </c>
      <c r="B570">
        <v>4902.97</v>
      </c>
      <c r="C570">
        <v>0</v>
      </c>
      <c r="D570">
        <v>0</v>
      </c>
      <c r="E570">
        <v>0</v>
      </c>
      <c r="F570">
        <v>0</v>
      </c>
      <c r="G570">
        <v>0.17421</v>
      </c>
      <c r="H570">
        <v>1</v>
      </c>
      <c r="I570">
        <v>0</v>
      </c>
    </row>
    <row r="571" spans="1:21" x14ac:dyDescent="0.25">
      <c r="A571" t="s">
        <v>39</v>
      </c>
      <c r="B571">
        <v>4903.1400000000003</v>
      </c>
      <c r="C571">
        <v>0</v>
      </c>
      <c r="D571">
        <v>0</v>
      </c>
      <c r="E571">
        <v>0</v>
      </c>
      <c r="F571">
        <v>0</v>
      </c>
      <c r="G571">
        <v>0.17421</v>
      </c>
      <c r="H571">
        <v>1</v>
      </c>
      <c r="I571">
        <v>0</v>
      </c>
    </row>
    <row r="572" spans="1:21" x14ac:dyDescent="0.25">
      <c r="A572" t="s">
        <v>39</v>
      </c>
      <c r="B572">
        <v>4901.7299999999996</v>
      </c>
      <c r="C572">
        <v>0</v>
      </c>
      <c r="D572">
        <v>0</v>
      </c>
      <c r="E572">
        <v>0</v>
      </c>
      <c r="F572">
        <v>0</v>
      </c>
      <c r="G572">
        <v>0.17433699999999999</v>
      </c>
      <c r="H572">
        <v>1</v>
      </c>
      <c r="I572">
        <v>0</v>
      </c>
    </row>
    <row r="573" spans="1:21" x14ac:dyDescent="0.25">
      <c r="A573" t="s">
        <v>39</v>
      </c>
      <c r="B573">
        <v>4904.1000000000004</v>
      </c>
      <c r="C573">
        <v>0</v>
      </c>
      <c r="D573">
        <v>0</v>
      </c>
      <c r="E573">
        <v>0</v>
      </c>
      <c r="F573">
        <v>0</v>
      </c>
      <c r="G573">
        <v>0.17433699999999999</v>
      </c>
      <c r="H573">
        <v>1</v>
      </c>
      <c r="I573">
        <v>0</v>
      </c>
    </row>
    <row r="574" spans="1:21" x14ac:dyDescent="0.25">
      <c r="A574" t="s">
        <v>39</v>
      </c>
      <c r="B574">
        <v>4902.55</v>
      </c>
      <c r="C574">
        <v>0</v>
      </c>
      <c r="D574">
        <v>0</v>
      </c>
      <c r="E574">
        <v>0</v>
      </c>
      <c r="F574">
        <v>0</v>
      </c>
      <c r="G574">
        <v>0.17421</v>
      </c>
      <c r="H574">
        <v>1</v>
      </c>
      <c r="I574">
        <v>0</v>
      </c>
    </row>
    <row r="575" spans="1:21" x14ac:dyDescent="0.25">
      <c r="A575" t="s">
        <v>39</v>
      </c>
      <c r="B575">
        <v>4901.75</v>
      </c>
      <c r="C575">
        <v>0</v>
      </c>
      <c r="D575">
        <v>0</v>
      </c>
      <c r="E575">
        <v>0</v>
      </c>
      <c r="F575">
        <v>0</v>
      </c>
      <c r="G575">
        <v>0.17421</v>
      </c>
      <c r="H575">
        <v>1</v>
      </c>
      <c r="I575">
        <v>0</v>
      </c>
    </row>
    <row r="576" spans="1:21" x14ac:dyDescent="0.25">
      <c r="A576" t="s">
        <v>39</v>
      </c>
      <c r="B576">
        <v>4899.47</v>
      </c>
      <c r="C576">
        <v>0</v>
      </c>
      <c r="D576">
        <v>0</v>
      </c>
      <c r="E576">
        <v>0</v>
      </c>
      <c r="F576">
        <v>0</v>
      </c>
      <c r="G576">
        <v>0.17433699999999999</v>
      </c>
      <c r="H576">
        <v>1</v>
      </c>
      <c r="I576">
        <v>0</v>
      </c>
    </row>
    <row r="577" spans="1:9" x14ac:dyDescent="0.25">
      <c r="A577" t="s">
        <v>39</v>
      </c>
      <c r="B577">
        <v>4899.24</v>
      </c>
      <c r="C577">
        <v>0</v>
      </c>
      <c r="D577">
        <v>0</v>
      </c>
      <c r="E577">
        <v>0</v>
      </c>
      <c r="F577">
        <v>0</v>
      </c>
      <c r="G577">
        <v>0.17424200000000001</v>
      </c>
      <c r="H577">
        <v>1</v>
      </c>
      <c r="I577">
        <v>0</v>
      </c>
    </row>
    <row r="578" spans="1:9" x14ac:dyDescent="0.25">
      <c r="A578" t="s">
        <v>39</v>
      </c>
      <c r="B578">
        <v>4898.8599999999997</v>
      </c>
      <c r="C578">
        <v>0</v>
      </c>
      <c r="D578">
        <v>0</v>
      </c>
      <c r="E578">
        <v>0</v>
      </c>
      <c r="F578">
        <v>0</v>
      </c>
      <c r="G578">
        <v>0.17457</v>
      </c>
      <c r="H578">
        <v>1</v>
      </c>
      <c r="I578">
        <v>0</v>
      </c>
    </row>
    <row r="579" spans="1:9" x14ac:dyDescent="0.25">
      <c r="A579" t="s">
        <v>39</v>
      </c>
      <c r="B579">
        <v>4898.8100000000004</v>
      </c>
      <c r="C579">
        <v>0</v>
      </c>
      <c r="D579">
        <v>0</v>
      </c>
      <c r="E579">
        <v>0</v>
      </c>
      <c r="F579">
        <v>0</v>
      </c>
      <c r="G579">
        <v>0.17424200000000001</v>
      </c>
      <c r="H579">
        <v>1</v>
      </c>
      <c r="I579">
        <v>0</v>
      </c>
    </row>
    <row r="580" spans="1:9" x14ac:dyDescent="0.25">
      <c r="A580" t="s">
        <v>39</v>
      </c>
      <c r="B580">
        <v>4897.1499999999996</v>
      </c>
      <c r="C580">
        <v>0</v>
      </c>
      <c r="D580">
        <v>0</v>
      </c>
      <c r="E580">
        <v>0</v>
      </c>
      <c r="F580">
        <v>0</v>
      </c>
      <c r="G580">
        <v>0.17424200000000001</v>
      </c>
      <c r="H580">
        <v>1</v>
      </c>
      <c r="I580">
        <v>0</v>
      </c>
    </row>
    <row r="581" spans="1:9" x14ac:dyDescent="0.25">
      <c r="A581" t="s">
        <v>39</v>
      </c>
      <c r="B581">
        <v>4900.78</v>
      </c>
      <c r="C581">
        <v>0</v>
      </c>
      <c r="D581">
        <v>0</v>
      </c>
      <c r="E581">
        <v>0</v>
      </c>
      <c r="F581">
        <v>0</v>
      </c>
      <c r="G581">
        <v>0.17427300000000001</v>
      </c>
      <c r="H581">
        <v>1</v>
      </c>
      <c r="I581">
        <v>0</v>
      </c>
    </row>
    <row r="582" spans="1:9" x14ac:dyDescent="0.25">
      <c r="A582" t="s">
        <v>39</v>
      </c>
      <c r="B582">
        <v>4901.16</v>
      </c>
      <c r="C582">
        <v>0</v>
      </c>
      <c r="D582">
        <v>0</v>
      </c>
      <c r="E582">
        <v>0</v>
      </c>
      <c r="F582">
        <v>0</v>
      </c>
      <c r="G582">
        <v>0.17457</v>
      </c>
      <c r="H582">
        <v>1</v>
      </c>
      <c r="I582">
        <v>0</v>
      </c>
    </row>
    <row r="583" spans="1:9" x14ac:dyDescent="0.25">
      <c r="A583" t="s">
        <v>39</v>
      </c>
      <c r="B583">
        <v>4901.5200000000004</v>
      </c>
      <c r="C583">
        <v>0</v>
      </c>
      <c r="D583">
        <v>0</v>
      </c>
      <c r="E583">
        <v>0</v>
      </c>
      <c r="F583">
        <v>0</v>
      </c>
      <c r="G583">
        <v>0.17430499999999999</v>
      </c>
      <c r="H583">
        <v>1</v>
      </c>
      <c r="I583">
        <v>0</v>
      </c>
    </row>
    <row r="584" spans="1:9" x14ac:dyDescent="0.25">
      <c r="A584" t="s">
        <v>39</v>
      </c>
      <c r="B584">
        <v>4904.41</v>
      </c>
      <c r="C584">
        <v>0</v>
      </c>
      <c r="D584">
        <v>0</v>
      </c>
      <c r="E584">
        <v>0</v>
      </c>
      <c r="F584">
        <v>0</v>
      </c>
      <c r="G584">
        <v>0.17421</v>
      </c>
      <c r="H584">
        <v>1</v>
      </c>
      <c r="I584">
        <v>0</v>
      </c>
    </row>
    <row r="585" spans="1:9" x14ac:dyDescent="0.25">
      <c r="A585" t="s">
        <v>39</v>
      </c>
      <c r="B585">
        <v>4902.1000000000004</v>
      </c>
      <c r="C585">
        <v>0</v>
      </c>
      <c r="D585">
        <v>0</v>
      </c>
      <c r="E585">
        <v>0</v>
      </c>
      <c r="F585">
        <v>0</v>
      </c>
      <c r="G585">
        <v>0.17421</v>
      </c>
      <c r="H585">
        <v>1</v>
      </c>
      <c r="I585">
        <v>0</v>
      </c>
    </row>
    <row r="586" spans="1:9" x14ac:dyDescent="0.25">
      <c r="A586" t="s">
        <v>39</v>
      </c>
      <c r="B586">
        <v>4903.96</v>
      </c>
      <c r="C586">
        <v>0</v>
      </c>
      <c r="D586">
        <v>0</v>
      </c>
      <c r="E586">
        <v>0</v>
      </c>
      <c r="F586">
        <v>0</v>
      </c>
      <c r="G586">
        <v>0.17421</v>
      </c>
      <c r="H586">
        <v>1</v>
      </c>
      <c r="I586">
        <v>0</v>
      </c>
    </row>
    <row r="587" spans="1:9" x14ac:dyDescent="0.25">
      <c r="A587" t="s">
        <v>39</v>
      </c>
      <c r="B587">
        <v>4904.4399999999996</v>
      </c>
      <c r="C587">
        <v>0</v>
      </c>
      <c r="D587">
        <v>0</v>
      </c>
      <c r="E587">
        <v>0</v>
      </c>
      <c r="F587">
        <v>0</v>
      </c>
      <c r="G587">
        <v>0.17421</v>
      </c>
      <c r="H587">
        <v>1</v>
      </c>
      <c r="I587">
        <v>0</v>
      </c>
    </row>
    <row r="588" spans="1:9" x14ac:dyDescent="0.25">
      <c r="A588" t="s">
        <v>39</v>
      </c>
      <c r="B588">
        <v>4903.6899999999996</v>
      </c>
      <c r="C588">
        <v>0</v>
      </c>
      <c r="D588">
        <v>0</v>
      </c>
      <c r="E588">
        <v>0</v>
      </c>
      <c r="F588">
        <v>0</v>
      </c>
      <c r="G588">
        <v>0.17427300000000001</v>
      </c>
      <c r="H588">
        <v>1</v>
      </c>
      <c r="I588">
        <v>0</v>
      </c>
    </row>
    <row r="589" spans="1:9" x14ac:dyDescent="0.25">
      <c r="A589" t="s">
        <v>39</v>
      </c>
      <c r="B589">
        <v>4902.6000000000004</v>
      </c>
      <c r="C589">
        <v>0</v>
      </c>
      <c r="D589">
        <v>0</v>
      </c>
      <c r="E589">
        <v>0</v>
      </c>
      <c r="F589">
        <v>0</v>
      </c>
      <c r="G589">
        <v>0.17427300000000001</v>
      </c>
      <c r="H589">
        <v>1</v>
      </c>
      <c r="I589">
        <v>0</v>
      </c>
    </row>
    <row r="590" spans="1:9" x14ac:dyDescent="0.25">
      <c r="A590" t="s">
        <v>39</v>
      </c>
      <c r="B590">
        <v>4904.13</v>
      </c>
      <c r="C590">
        <v>0</v>
      </c>
      <c r="D590">
        <v>0</v>
      </c>
      <c r="E590">
        <v>0</v>
      </c>
      <c r="F590">
        <v>0</v>
      </c>
      <c r="G590">
        <v>0.17427300000000001</v>
      </c>
      <c r="H590">
        <v>1</v>
      </c>
      <c r="I590">
        <v>0</v>
      </c>
    </row>
    <row r="591" spans="1:9" x14ac:dyDescent="0.25">
      <c r="A591" t="s">
        <v>39</v>
      </c>
      <c r="B591">
        <v>4904.7299999999996</v>
      </c>
      <c r="C591">
        <v>0</v>
      </c>
      <c r="D591">
        <v>0</v>
      </c>
      <c r="E591">
        <v>0</v>
      </c>
      <c r="F591">
        <v>0</v>
      </c>
      <c r="G591">
        <v>0.17421</v>
      </c>
      <c r="H591">
        <v>1</v>
      </c>
      <c r="I591">
        <v>0</v>
      </c>
    </row>
    <row r="592" spans="1:9" x14ac:dyDescent="0.25">
      <c r="A592" t="s">
        <v>39</v>
      </c>
      <c r="B592">
        <v>4901.2299999999996</v>
      </c>
      <c r="C592">
        <v>0</v>
      </c>
      <c r="D592">
        <v>0</v>
      </c>
      <c r="E592">
        <v>0</v>
      </c>
      <c r="F592">
        <v>0</v>
      </c>
      <c r="G592">
        <v>0.17421</v>
      </c>
      <c r="H592">
        <v>1</v>
      </c>
      <c r="I592">
        <v>0</v>
      </c>
    </row>
    <row r="593" spans="1:9" x14ac:dyDescent="0.25">
      <c r="A593" t="s">
        <v>39</v>
      </c>
      <c r="B593">
        <v>4899.24</v>
      </c>
      <c r="C593">
        <v>0</v>
      </c>
      <c r="D593">
        <v>0</v>
      </c>
      <c r="E593">
        <v>0</v>
      </c>
      <c r="F593">
        <v>0</v>
      </c>
      <c r="G593">
        <v>0.17457</v>
      </c>
      <c r="H593">
        <v>1</v>
      </c>
      <c r="I593">
        <v>0</v>
      </c>
    </row>
    <row r="594" spans="1:9" x14ac:dyDescent="0.25">
      <c r="A594" t="s">
        <v>39</v>
      </c>
      <c r="B594">
        <v>4897.43</v>
      </c>
      <c r="C594">
        <v>0</v>
      </c>
      <c r="D594">
        <v>0</v>
      </c>
      <c r="E594">
        <v>0</v>
      </c>
      <c r="F594">
        <v>0</v>
      </c>
      <c r="G594">
        <v>0.17421</v>
      </c>
      <c r="H594">
        <v>1</v>
      </c>
      <c r="I594">
        <v>0</v>
      </c>
    </row>
    <row r="595" spans="1:9" x14ac:dyDescent="0.25">
      <c r="A595" t="s">
        <v>39</v>
      </c>
      <c r="B595">
        <v>4901.68</v>
      </c>
      <c r="C595">
        <v>0</v>
      </c>
      <c r="D595">
        <v>0</v>
      </c>
      <c r="E595">
        <v>0</v>
      </c>
      <c r="F595">
        <v>0</v>
      </c>
      <c r="G595">
        <v>0.17421</v>
      </c>
      <c r="H595">
        <v>1</v>
      </c>
      <c r="I595">
        <v>0</v>
      </c>
    </row>
    <row r="596" spans="1:9" x14ac:dyDescent="0.25">
      <c r="A596" t="s">
        <v>39</v>
      </c>
      <c r="B596">
        <v>4902.1099999999997</v>
      </c>
      <c r="C596">
        <v>0</v>
      </c>
      <c r="D596">
        <v>0</v>
      </c>
      <c r="E596">
        <v>0</v>
      </c>
      <c r="F596">
        <v>0</v>
      </c>
      <c r="G596">
        <v>0.17430499999999999</v>
      </c>
      <c r="H596">
        <v>1</v>
      </c>
      <c r="I596">
        <v>0</v>
      </c>
    </row>
    <row r="597" spans="1:9" x14ac:dyDescent="0.25">
      <c r="A597" t="s">
        <v>39</v>
      </c>
      <c r="B597">
        <v>4903.47</v>
      </c>
      <c r="C597">
        <v>0</v>
      </c>
      <c r="D597">
        <v>0</v>
      </c>
      <c r="E597">
        <v>0</v>
      </c>
      <c r="F597">
        <v>0</v>
      </c>
      <c r="G597">
        <v>0.17430499999999999</v>
      </c>
      <c r="H597">
        <v>1</v>
      </c>
      <c r="I597">
        <v>0</v>
      </c>
    </row>
    <row r="598" spans="1:9" x14ac:dyDescent="0.25">
      <c r="A598" t="s">
        <v>39</v>
      </c>
      <c r="B598">
        <v>4900.72</v>
      </c>
      <c r="C598">
        <v>0</v>
      </c>
      <c r="D598">
        <v>0</v>
      </c>
      <c r="E598">
        <v>0</v>
      </c>
      <c r="F598">
        <v>0</v>
      </c>
      <c r="G598">
        <v>0.17427300000000001</v>
      </c>
      <c r="H598">
        <v>1</v>
      </c>
      <c r="I598">
        <v>0</v>
      </c>
    </row>
    <row r="599" spans="1:9" x14ac:dyDescent="0.25">
      <c r="A599" t="s">
        <v>39</v>
      </c>
      <c r="B599">
        <v>4902.58</v>
      </c>
      <c r="C599">
        <v>0</v>
      </c>
      <c r="D599">
        <v>0</v>
      </c>
      <c r="E599">
        <v>0</v>
      </c>
      <c r="F599">
        <v>0</v>
      </c>
      <c r="G599">
        <v>0.17433699999999999</v>
      </c>
      <c r="H599">
        <v>1</v>
      </c>
      <c r="I599">
        <v>0</v>
      </c>
    </row>
    <row r="600" spans="1:9" x14ac:dyDescent="0.25">
      <c r="A600" t="s">
        <v>39</v>
      </c>
      <c r="B600">
        <v>4903.37</v>
      </c>
      <c r="C600">
        <v>0</v>
      </c>
      <c r="D600">
        <v>0</v>
      </c>
      <c r="E600">
        <v>0</v>
      </c>
      <c r="F600">
        <v>0</v>
      </c>
      <c r="G600">
        <v>0.17469799999999999</v>
      </c>
      <c r="H600">
        <v>1</v>
      </c>
      <c r="I600">
        <v>0</v>
      </c>
    </row>
    <row r="601" spans="1:9" x14ac:dyDescent="0.25">
      <c r="A601" t="s">
        <v>39</v>
      </c>
      <c r="B601">
        <v>4899.2299999999996</v>
      </c>
      <c r="C601">
        <v>0</v>
      </c>
      <c r="D601">
        <v>0</v>
      </c>
      <c r="E601">
        <v>0</v>
      </c>
      <c r="F601">
        <v>0</v>
      </c>
      <c r="G601">
        <v>0.17433699999999999</v>
      </c>
      <c r="H601">
        <v>1</v>
      </c>
      <c r="I601">
        <v>0</v>
      </c>
    </row>
    <row r="602" spans="1:9" x14ac:dyDescent="0.25">
      <c r="A602" t="s">
        <v>39</v>
      </c>
      <c r="B602">
        <v>4897.99</v>
      </c>
      <c r="C602">
        <v>0</v>
      </c>
      <c r="D602">
        <v>0</v>
      </c>
      <c r="E602">
        <v>0</v>
      </c>
      <c r="F602">
        <v>0</v>
      </c>
      <c r="G602">
        <v>0.17427300000000001</v>
      </c>
      <c r="H602">
        <v>1</v>
      </c>
      <c r="I602">
        <v>0</v>
      </c>
    </row>
    <row r="603" spans="1:9" x14ac:dyDescent="0.25">
      <c r="A603" t="s">
        <v>39</v>
      </c>
      <c r="B603">
        <v>4899.1499999999996</v>
      </c>
      <c r="C603">
        <v>0</v>
      </c>
      <c r="D603">
        <v>0</v>
      </c>
      <c r="E603">
        <v>0</v>
      </c>
      <c r="F603">
        <v>0</v>
      </c>
      <c r="G603">
        <v>0.17427300000000001</v>
      </c>
      <c r="H603">
        <v>1</v>
      </c>
      <c r="I603">
        <v>0</v>
      </c>
    </row>
    <row r="604" spans="1:9" x14ac:dyDescent="0.25">
      <c r="A604" t="s">
        <v>39</v>
      </c>
      <c r="B604">
        <v>4902.75</v>
      </c>
      <c r="C604">
        <v>0</v>
      </c>
      <c r="D604">
        <v>0</v>
      </c>
      <c r="E604">
        <v>0</v>
      </c>
      <c r="F604">
        <v>0</v>
      </c>
      <c r="G604">
        <v>0.17427300000000001</v>
      </c>
      <c r="H604">
        <v>1</v>
      </c>
      <c r="I604">
        <v>0</v>
      </c>
    </row>
    <row r="605" spans="1:9" x14ac:dyDescent="0.25">
      <c r="A605" t="s">
        <v>39</v>
      </c>
      <c r="B605">
        <v>4902</v>
      </c>
      <c r="C605">
        <v>0</v>
      </c>
      <c r="D605">
        <v>0</v>
      </c>
      <c r="E605">
        <v>0</v>
      </c>
      <c r="F605">
        <v>0</v>
      </c>
      <c r="G605">
        <v>0.17421</v>
      </c>
      <c r="H605">
        <v>1</v>
      </c>
      <c r="I605">
        <v>0</v>
      </c>
    </row>
    <row r="606" spans="1:9" x14ac:dyDescent="0.25">
      <c r="A606" t="s">
        <v>39</v>
      </c>
      <c r="B606">
        <v>4902.0600000000004</v>
      </c>
      <c r="C606">
        <v>0</v>
      </c>
      <c r="D606">
        <v>0</v>
      </c>
      <c r="E606">
        <v>0</v>
      </c>
      <c r="F606">
        <v>0</v>
      </c>
      <c r="G606">
        <v>0.17430499999999999</v>
      </c>
      <c r="H606">
        <v>1</v>
      </c>
      <c r="I606">
        <v>0</v>
      </c>
    </row>
    <row r="607" spans="1:9" x14ac:dyDescent="0.25">
      <c r="A607" t="s">
        <v>39</v>
      </c>
      <c r="B607">
        <v>4900.76</v>
      </c>
      <c r="C607">
        <v>0</v>
      </c>
      <c r="D607">
        <v>0</v>
      </c>
      <c r="E607">
        <v>0</v>
      </c>
      <c r="F607">
        <v>0</v>
      </c>
      <c r="G607">
        <v>0.17430499999999999</v>
      </c>
      <c r="H607">
        <v>1</v>
      </c>
      <c r="I607">
        <v>0</v>
      </c>
    </row>
    <row r="608" spans="1:9" x14ac:dyDescent="0.25">
      <c r="A608" t="s">
        <v>39</v>
      </c>
      <c r="B608">
        <v>4898.8599999999997</v>
      </c>
      <c r="C608">
        <v>0</v>
      </c>
      <c r="D608">
        <v>0</v>
      </c>
      <c r="E608">
        <v>0</v>
      </c>
      <c r="F608">
        <v>0</v>
      </c>
      <c r="G608">
        <v>0.17421</v>
      </c>
      <c r="H608">
        <v>1</v>
      </c>
      <c r="I608">
        <v>0</v>
      </c>
    </row>
    <row r="609" spans="1:25" x14ac:dyDescent="0.25">
      <c r="A609" t="s">
        <v>39</v>
      </c>
      <c r="B609">
        <v>4900.6400000000003</v>
      </c>
      <c r="C609">
        <v>0</v>
      </c>
      <c r="D609">
        <v>0</v>
      </c>
      <c r="E609">
        <v>0</v>
      </c>
      <c r="F609">
        <v>0</v>
      </c>
      <c r="G609">
        <v>0.17421</v>
      </c>
      <c r="H609">
        <v>1</v>
      </c>
      <c r="I609">
        <v>0</v>
      </c>
    </row>
    <row r="610" spans="1:25" x14ac:dyDescent="0.25">
      <c r="A610" t="s">
        <v>39</v>
      </c>
      <c r="B610">
        <v>4901.8500000000004</v>
      </c>
      <c r="C610">
        <v>0</v>
      </c>
      <c r="D610">
        <v>0</v>
      </c>
      <c r="E610">
        <v>0</v>
      </c>
      <c r="F610">
        <v>0</v>
      </c>
      <c r="G610">
        <v>0.17457</v>
      </c>
      <c r="H610">
        <v>1</v>
      </c>
      <c r="I610">
        <v>0</v>
      </c>
    </row>
    <row r="611" spans="1:25" x14ac:dyDescent="0.25">
      <c r="A611" t="s">
        <v>39</v>
      </c>
      <c r="B611">
        <v>4901.68</v>
      </c>
      <c r="C611">
        <v>0</v>
      </c>
      <c r="D611">
        <v>0</v>
      </c>
      <c r="E611">
        <v>0</v>
      </c>
      <c r="F611">
        <v>0</v>
      </c>
      <c r="G611">
        <v>0.17427300000000001</v>
      </c>
      <c r="H611">
        <v>1</v>
      </c>
      <c r="I611">
        <v>0</v>
      </c>
    </row>
    <row r="612" spans="1:25" x14ac:dyDescent="0.25">
      <c r="A612" t="s">
        <v>39</v>
      </c>
      <c r="B612">
        <v>4900.92</v>
      </c>
      <c r="C612">
        <v>0</v>
      </c>
      <c r="D612">
        <v>0</v>
      </c>
      <c r="E612">
        <v>0</v>
      </c>
      <c r="F612">
        <v>0</v>
      </c>
      <c r="G612">
        <v>0.17421</v>
      </c>
      <c r="H612">
        <v>1</v>
      </c>
      <c r="I612">
        <v>0</v>
      </c>
    </row>
    <row r="613" spans="1:25" x14ac:dyDescent="0.25">
      <c r="A613" t="s">
        <v>39</v>
      </c>
      <c r="B613">
        <v>4901.96</v>
      </c>
      <c r="C613">
        <v>0</v>
      </c>
      <c r="D613">
        <v>0</v>
      </c>
      <c r="E613">
        <v>0</v>
      </c>
      <c r="F613">
        <v>0</v>
      </c>
      <c r="G613">
        <v>0.17421</v>
      </c>
      <c r="H613">
        <v>1</v>
      </c>
      <c r="I613">
        <v>0</v>
      </c>
    </row>
    <row r="614" spans="1:25" x14ac:dyDescent="0.25">
      <c r="A614" t="s">
        <v>39</v>
      </c>
      <c r="B614">
        <v>4902.5600000000004</v>
      </c>
      <c r="C614">
        <v>0</v>
      </c>
      <c r="D614">
        <v>0</v>
      </c>
      <c r="E614">
        <v>0</v>
      </c>
      <c r="F614">
        <v>0</v>
      </c>
      <c r="G614">
        <v>0.17427300000000001</v>
      </c>
      <c r="H614">
        <v>1</v>
      </c>
      <c r="I614">
        <v>0</v>
      </c>
    </row>
    <row r="615" spans="1:25" x14ac:dyDescent="0.25">
      <c r="A615" t="s">
        <v>39</v>
      </c>
      <c r="B615">
        <v>4905.2</v>
      </c>
      <c r="C615">
        <v>0</v>
      </c>
      <c r="D615">
        <v>0</v>
      </c>
      <c r="E615">
        <v>0</v>
      </c>
      <c r="F615">
        <v>0</v>
      </c>
      <c r="G615">
        <v>0.17421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4901.57</v>
      </c>
      <c r="C616">
        <v>0</v>
      </c>
      <c r="D616">
        <v>0</v>
      </c>
      <c r="E616">
        <v>0</v>
      </c>
      <c r="F616">
        <v>0</v>
      </c>
      <c r="G616">
        <v>0.17424200000000001</v>
      </c>
      <c r="H616">
        <v>1</v>
      </c>
      <c r="I616">
        <v>0</v>
      </c>
      <c r="R616">
        <f>AVERAGE(B567:B616)</f>
        <v>4901.6610000000001</v>
      </c>
      <c r="S616">
        <f>AVERAGE(C567:C616)</f>
        <v>0</v>
      </c>
      <c r="U616">
        <f>_xlfn.VAR.P(B567:B616)</f>
        <v>3.855017000000152</v>
      </c>
      <c r="V616">
        <f>_xlfn.VAR.P(C567:C616)</f>
        <v>0</v>
      </c>
      <c r="X616">
        <f>1.96*SQRT(U616)/50</f>
        <v>7.6966053055098474E-2</v>
      </c>
      <c r="Y616">
        <f>1.96*SQRT(V616)/50</f>
        <v>0</v>
      </c>
    </row>
    <row r="617" spans="1:25" x14ac:dyDescent="0.25">
      <c r="A617" t="s">
        <v>39</v>
      </c>
      <c r="B617">
        <v>245090.38512200001</v>
      </c>
      <c r="C617" t="s">
        <v>37</v>
      </c>
    </row>
    <row r="618" spans="1:25" x14ac:dyDescent="0.25">
      <c r="A618" t="s">
        <v>40</v>
      </c>
      <c r="B618">
        <v>4905.51</v>
      </c>
      <c r="C618">
        <v>4889.8999999999996</v>
      </c>
      <c r="D618">
        <v>4855.49</v>
      </c>
      <c r="E618">
        <v>4325.21</v>
      </c>
      <c r="F618">
        <v>0</v>
      </c>
      <c r="G618">
        <v>0.17424200000000001</v>
      </c>
      <c r="H618">
        <v>1</v>
      </c>
      <c r="I618">
        <v>0</v>
      </c>
    </row>
    <row r="619" spans="1:25" x14ac:dyDescent="0.25">
      <c r="A619" t="s">
        <v>40</v>
      </c>
      <c r="B619">
        <v>4904.97</v>
      </c>
      <c r="C619">
        <v>4889.3500000000004</v>
      </c>
      <c r="D619">
        <v>4854.84</v>
      </c>
      <c r="E619">
        <v>4324.29</v>
      </c>
      <c r="F619">
        <v>0</v>
      </c>
      <c r="G619">
        <v>0.17427300000000001</v>
      </c>
      <c r="H619">
        <v>1</v>
      </c>
      <c r="I619">
        <v>0</v>
      </c>
    </row>
    <row r="620" spans="1:25" x14ac:dyDescent="0.25">
      <c r="A620" t="s">
        <v>40</v>
      </c>
      <c r="B620">
        <v>4903.6000000000004</v>
      </c>
      <c r="C620">
        <v>4887.99</v>
      </c>
      <c r="D620">
        <v>4853.4799999999996</v>
      </c>
      <c r="E620">
        <v>4325.04</v>
      </c>
      <c r="F620">
        <v>0</v>
      </c>
      <c r="G620">
        <v>0.17421</v>
      </c>
      <c r="H620">
        <v>1</v>
      </c>
      <c r="I620">
        <v>0</v>
      </c>
    </row>
    <row r="621" spans="1:25" x14ac:dyDescent="0.25">
      <c r="A621" t="s">
        <v>40</v>
      </c>
      <c r="B621">
        <v>4905.93</v>
      </c>
      <c r="C621">
        <v>4889.6400000000003</v>
      </c>
      <c r="D621">
        <v>4854.79</v>
      </c>
      <c r="E621">
        <v>4325.7299999999996</v>
      </c>
      <c r="F621">
        <v>0</v>
      </c>
      <c r="G621">
        <v>0.17421</v>
      </c>
      <c r="H621">
        <v>1</v>
      </c>
      <c r="I621">
        <v>0</v>
      </c>
    </row>
    <row r="622" spans="1:25" x14ac:dyDescent="0.25">
      <c r="A622" t="s">
        <v>40</v>
      </c>
      <c r="B622">
        <v>4905.22</v>
      </c>
      <c r="C622">
        <v>4889.5600000000004</v>
      </c>
      <c r="D622">
        <v>4855.05</v>
      </c>
      <c r="E622">
        <v>4324.9399999999996</v>
      </c>
      <c r="F622">
        <v>0</v>
      </c>
      <c r="G622">
        <v>0.17421</v>
      </c>
      <c r="H622">
        <v>1</v>
      </c>
      <c r="I622">
        <v>0</v>
      </c>
    </row>
    <row r="623" spans="1:25" x14ac:dyDescent="0.25">
      <c r="A623" t="s">
        <v>40</v>
      </c>
      <c r="B623">
        <v>4904.38</v>
      </c>
      <c r="C623">
        <v>4888.7299999999996</v>
      </c>
      <c r="D623">
        <v>4854.17</v>
      </c>
      <c r="E623">
        <v>4324.99</v>
      </c>
      <c r="F623">
        <v>0</v>
      </c>
      <c r="G623">
        <v>0.17421</v>
      </c>
      <c r="H623">
        <v>1</v>
      </c>
      <c r="I623">
        <v>0</v>
      </c>
    </row>
    <row r="624" spans="1:25" x14ac:dyDescent="0.25">
      <c r="A624" t="s">
        <v>40</v>
      </c>
      <c r="B624">
        <v>4904.95</v>
      </c>
      <c r="C624">
        <v>4888.62</v>
      </c>
      <c r="D624">
        <v>4853.9399999999996</v>
      </c>
      <c r="E624">
        <v>4324.6899999999996</v>
      </c>
      <c r="F624">
        <v>0</v>
      </c>
      <c r="G624">
        <v>0.17424200000000001</v>
      </c>
      <c r="H624">
        <v>1</v>
      </c>
      <c r="I624">
        <v>0</v>
      </c>
    </row>
    <row r="625" spans="1:9" x14ac:dyDescent="0.25">
      <c r="A625" t="s">
        <v>40</v>
      </c>
      <c r="B625">
        <v>4902.68</v>
      </c>
      <c r="C625">
        <v>4887.1099999999997</v>
      </c>
      <c r="D625">
        <v>4852.58</v>
      </c>
      <c r="E625">
        <v>4323.5</v>
      </c>
      <c r="F625">
        <v>0</v>
      </c>
      <c r="G625">
        <v>0.17421</v>
      </c>
      <c r="H625">
        <v>1</v>
      </c>
      <c r="I625">
        <v>0</v>
      </c>
    </row>
    <row r="626" spans="1:9" x14ac:dyDescent="0.25">
      <c r="A626" t="s">
        <v>40</v>
      </c>
      <c r="B626">
        <v>4901.7700000000004</v>
      </c>
      <c r="C626">
        <v>4886.07</v>
      </c>
      <c r="D626">
        <v>4851.4799999999996</v>
      </c>
      <c r="E626">
        <v>4323.12</v>
      </c>
      <c r="F626">
        <v>0</v>
      </c>
      <c r="G626">
        <v>0.17427300000000001</v>
      </c>
      <c r="H626">
        <v>1</v>
      </c>
      <c r="I626">
        <v>0</v>
      </c>
    </row>
    <row r="627" spans="1:9" x14ac:dyDescent="0.25">
      <c r="A627" t="s">
        <v>40</v>
      </c>
      <c r="B627">
        <v>4903.47</v>
      </c>
      <c r="C627">
        <v>4887.2</v>
      </c>
      <c r="D627">
        <v>4852.63</v>
      </c>
      <c r="E627">
        <v>4323.92</v>
      </c>
      <c r="F627">
        <v>0</v>
      </c>
      <c r="G627">
        <v>0.17427300000000001</v>
      </c>
      <c r="H627">
        <v>1</v>
      </c>
      <c r="I627">
        <v>0</v>
      </c>
    </row>
    <row r="628" spans="1:9" x14ac:dyDescent="0.25">
      <c r="A628" t="s">
        <v>40</v>
      </c>
      <c r="B628">
        <v>4903.87</v>
      </c>
      <c r="C628">
        <v>4887.43</v>
      </c>
      <c r="D628">
        <v>4853.04</v>
      </c>
      <c r="E628">
        <v>4324</v>
      </c>
      <c r="F628">
        <v>0</v>
      </c>
      <c r="G628">
        <v>0.17421</v>
      </c>
      <c r="H628">
        <v>1</v>
      </c>
      <c r="I628">
        <v>0</v>
      </c>
    </row>
    <row r="629" spans="1:9" x14ac:dyDescent="0.25">
      <c r="A629" t="s">
        <v>40</v>
      </c>
      <c r="B629">
        <v>4907.24</v>
      </c>
      <c r="C629">
        <v>4891.59</v>
      </c>
      <c r="D629">
        <v>4857.13</v>
      </c>
      <c r="E629">
        <v>4326.46</v>
      </c>
      <c r="F629">
        <v>0</v>
      </c>
      <c r="G629">
        <v>0.17457</v>
      </c>
      <c r="H629">
        <v>1</v>
      </c>
      <c r="I629">
        <v>0</v>
      </c>
    </row>
    <row r="630" spans="1:9" x14ac:dyDescent="0.25">
      <c r="A630" t="s">
        <v>40</v>
      </c>
      <c r="B630">
        <v>4904.87</v>
      </c>
      <c r="C630">
        <v>4889.1899999999996</v>
      </c>
      <c r="D630">
        <v>4854.7</v>
      </c>
      <c r="E630">
        <v>4325.24</v>
      </c>
      <c r="F630">
        <v>0</v>
      </c>
      <c r="G630">
        <v>0.17421</v>
      </c>
      <c r="H630">
        <v>1</v>
      </c>
      <c r="I630">
        <v>0</v>
      </c>
    </row>
    <row r="631" spans="1:9" x14ac:dyDescent="0.25">
      <c r="A631" t="s">
        <v>40</v>
      </c>
      <c r="B631">
        <v>4906.82</v>
      </c>
      <c r="C631">
        <v>4890.6000000000004</v>
      </c>
      <c r="D631">
        <v>4856.13</v>
      </c>
      <c r="E631">
        <v>4324.67</v>
      </c>
      <c r="F631">
        <v>0</v>
      </c>
      <c r="G631">
        <v>0.17427300000000001</v>
      </c>
      <c r="H631">
        <v>1</v>
      </c>
      <c r="I631">
        <v>0</v>
      </c>
    </row>
    <row r="632" spans="1:9" x14ac:dyDescent="0.25">
      <c r="A632" t="s">
        <v>40</v>
      </c>
      <c r="B632">
        <v>4907.79</v>
      </c>
      <c r="C632">
        <v>4891.42</v>
      </c>
      <c r="D632">
        <v>4856.92</v>
      </c>
      <c r="E632">
        <v>4326.01</v>
      </c>
      <c r="F632">
        <v>0</v>
      </c>
      <c r="G632">
        <v>0.17427300000000001</v>
      </c>
      <c r="H632">
        <v>1</v>
      </c>
      <c r="I632">
        <v>0</v>
      </c>
    </row>
    <row r="633" spans="1:9" x14ac:dyDescent="0.25">
      <c r="A633" t="s">
        <v>40</v>
      </c>
      <c r="B633">
        <v>4903.5600000000004</v>
      </c>
      <c r="C633">
        <v>4887.25</v>
      </c>
      <c r="D633">
        <v>4852.66</v>
      </c>
      <c r="E633">
        <v>4324.2700000000004</v>
      </c>
      <c r="F633">
        <v>0</v>
      </c>
      <c r="G633">
        <v>0.17430499999999999</v>
      </c>
      <c r="H633">
        <v>1</v>
      </c>
      <c r="I633">
        <v>0</v>
      </c>
    </row>
    <row r="634" spans="1:9" x14ac:dyDescent="0.25">
      <c r="A634" t="s">
        <v>40</v>
      </c>
      <c r="B634">
        <v>4905.17</v>
      </c>
      <c r="C634">
        <v>4889.45</v>
      </c>
      <c r="D634">
        <v>4854.51</v>
      </c>
      <c r="E634">
        <v>4324.5</v>
      </c>
      <c r="F634">
        <v>0</v>
      </c>
      <c r="G634">
        <v>0.17421</v>
      </c>
      <c r="H634">
        <v>1</v>
      </c>
      <c r="I634">
        <v>0</v>
      </c>
    </row>
    <row r="635" spans="1:9" x14ac:dyDescent="0.25">
      <c r="A635" t="s">
        <v>40</v>
      </c>
      <c r="B635">
        <v>4922.8</v>
      </c>
      <c r="C635">
        <v>4906.51</v>
      </c>
      <c r="D635">
        <v>4852.8599999999997</v>
      </c>
      <c r="E635">
        <v>4323.82</v>
      </c>
      <c r="F635">
        <v>0</v>
      </c>
      <c r="G635">
        <v>0.17421</v>
      </c>
      <c r="H635">
        <v>1</v>
      </c>
      <c r="I635">
        <v>0</v>
      </c>
    </row>
    <row r="636" spans="1:9" x14ac:dyDescent="0.25">
      <c r="A636" t="s">
        <v>40</v>
      </c>
      <c r="B636">
        <v>4929.63</v>
      </c>
      <c r="C636">
        <v>4913.5</v>
      </c>
      <c r="D636">
        <v>4854.46</v>
      </c>
      <c r="E636">
        <v>4323.3900000000003</v>
      </c>
      <c r="F636">
        <v>0</v>
      </c>
      <c r="G636">
        <v>0.17421</v>
      </c>
      <c r="H636">
        <v>1</v>
      </c>
      <c r="I636">
        <v>0</v>
      </c>
    </row>
    <row r="637" spans="1:9" x14ac:dyDescent="0.25">
      <c r="A637" t="s">
        <v>40</v>
      </c>
      <c r="B637">
        <v>4926.16</v>
      </c>
      <c r="C637">
        <v>4910.2299999999996</v>
      </c>
      <c r="D637">
        <v>4851.07</v>
      </c>
      <c r="E637">
        <v>4322.3500000000004</v>
      </c>
      <c r="F637">
        <v>0</v>
      </c>
      <c r="G637">
        <v>0.17427300000000001</v>
      </c>
      <c r="H637">
        <v>1</v>
      </c>
      <c r="I637">
        <v>0</v>
      </c>
    </row>
    <row r="638" spans="1:9" x14ac:dyDescent="0.25">
      <c r="A638" t="s">
        <v>40</v>
      </c>
      <c r="B638">
        <v>4926.05</v>
      </c>
      <c r="C638">
        <v>4910.04</v>
      </c>
      <c r="D638">
        <v>4850.83</v>
      </c>
      <c r="E638">
        <v>4321.91</v>
      </c>
      <c r="F638">
        <v>0</v>
      </c>
      <c r="G638">
        <v>0.17427300000000001</v>
      </c>
      <c r="H638">
        <v>1</v>
      </c>
      <c r="I638">
        <v>0</v>
      </c>
    </row>
    <row r="639" spans="1:9" x14ac:dyDescent="0.25">
      <c r="A639" t="s">
        <v>40</v>
      </c>
      <c r="B639">
        <v>4929.1899999999996</v>
      </c>
      <c r="C639">
        <v>4913.07</v>
      </c>
      <c r="D639">
        <v>4853.8500000000004</v>
      </c>
      <c r="E639">
        <v>4324.7</v>
      </c>
      <c r="F639">
        <v>0</v>
      </c>
      <c r="G639">
        <v>0.17427300000000001</v>
      </c>
      <c r="H639">
        <v>1</v>
      </c>
      <c r="I639">
        <v>0</v>
      </c>
    </row>
    <row r="640" spans="1:9" x14ac:dyDescent="0.25">
      <c r="A640" t="s">
        <v>40</v>
      </c>
      <c r="B640">
        <v>4932.26</v>
      </c>
      <c r="C640">
        <v>4916.2299999999996</v>
      </c>
      <c r="D640">
        <v>4857.1400000000003</v>
      </c>
      <c r="E640">
        <v>4325.62</v>
      </c>
      <c r="F640">
        <v>0</v>
      </c>
      <c r="G640">
        <v>0.17421</v>
      </c>
      <c r="H640">
        <v>1</v>
      </c>
      <c r="I640">
        <v>0</v>
      </c>
    </row>
    <row r="641" spans="1:9" x14ac:dyDescent="0.25">
      <c r="A641" t="s">
        <v>40</v>
      </c>
      <c r="B641">
        <v>4929</v>
      </c>
      <c r="C641">
        <v>4913.03</v>
      </c>
      <c r="D641">
        <v>4853.58</v>
      </c>
      <c r="E641">
        <v>4324.5</v>
      </c>
      <c r="F641">
        <v>0</v>
      </c>
      <c r="G641">
        <v>0.17421</v>
      </c>
      <c r="H641">
        <v>1</v>
      </c>
      <c r="I641">
        <v>0</v>
      </c>
    </row>
    <row r="642" spans="1:9" x14ac:dyDescent="0.25">
      <c r="A642" t="s">
        <v>40</v>
      </c>
      <c r="B642">
        <v>4929.18</v>
      </c>
      <c r="C642">
        <v>4913.2</v>
      </c>
      <c r="D642">
        <v>4853.95</v>
      </c>
      <c r="E642">
        <v>4324.3900000000003</v>
      </c>
      <c r="F642">
        <v>0</v>
      </c>
      <c r="G642">
        <v>0.17421</v>
      </c>
      <c r="H642">
        <v>1</v>
      </c>
      <c r="I642">
        <v>0</v>
      </c>
    </row>
    <row r="643" spans="1:9" x14ac:dyDescent="0.25">
      <c r="A643" t="s">
        <v>40</v>
      </c>
      <c r="B643">
        <v>4931.5</v>
      </c>
      <c r="C643">
        <v>4915.55</v>
      </c>
      <c r="D643">
        <v>4856.1099999999997</v>
      </c>
      <c r="E643">
        <v>4326.1099999999997</v>
      </c>
      <c r="F643">
        <v>0</v>
      </c>
      <c r="G643">
        <v>0.17421</v>
      </c>
      <c r="H643">
        <v>1</v>
      </c>
      <c r="I643">
        <v>0</v>
      </c>
    </row>
    <row r="644" spans="1:9" x14ac:dyDescent="0.25">
      <c r="A644" t="s">
        <v>40</v>
      </c>
      <c r="B644">
        <v>4929.68</v>
      </c>
      <c r="C644">
        <v>4913.7</v>
      </c>
      <c r="D644">
        <v>4854.3</v>
      </c>
      <c r="E644">
        <v>4324.6400000000003</v>
      </c>
      <c r="F644">
        <v>0</v>
      </c>
      <c r="G644">
        <v>0.17421</v>
      </c>
      <c r="H644">
        <v>1</v>
      </c>
      <c r="I644">
        <v>0</v>
      </c>
    </row>
    <row r="645" spans="1:9" x14ac:dyDescent="0.25">
      <c r="A645" t="s">
        <v>40</v>
      </c>
      <c r="B645">
        <v>4929.93</v>
      </c>
      <c r="C645">
        <v>4913.96</v>
      </c>
      <c r="D645">
        <v>4854.46</v>
      </c>
      <c r="E645">
        <v>4326.71</v>
      </c>
      <c r="F645">
        <v>0</v>
      </c>
      <c r="G645">
        <v>0.17421</v>
      </c>
      <c r="H645">
        <v>1</v>
      </c>
      <c r="I645">
        <v>0</v>
      </c>
    </row>
    <row r="646" spans="1:9" x14ac:dyDescent="0.25">
      <c r="A646" t="s">
        <v>40</v>
      </c>
      <c r="B646">
        <v>4933.13</v>
      </c>
      <c r="C646">
        <v>4917.17</v>
      </c>
      <c r="D646">
        <v>4857.62</v>
      </c>
      <c r="E646">
        <v>4326.9799999999996</v>
      </c>
      <c r="F646">
        <v>0</v>
      </c>
      <c r="G646">
        <v>0.17424200000000001</v>
      </c>
      <c r="H646">
        <v>1</v>
      </c>
      <c r="I646">
        <v>0</v>
      </c>
    </row>
    <row r="647" spans="1:9" x14ac:dyDescent="0.25">
      <c r="A647" t="s">
        <v>40</v>
      </c>
      <c r="B647">
        <v>4932.17</v>
      </c>
      <c r="C647">
        <v>4916.1899999999996</v>
      </c>
      <c r="D647">
        <v>4856.6000000000004</v>
      </c>
      <c r="E647">
        <v>4327.47</v>
      </c>
      <c r="F647">
        <v>0</v>
      </c>
      <c r="G647">
        <v>0.17424200000000001</v>
      </c>
      <c r="H647">
        <v>1</v>
      </c>
      <c r="I647">
        <v>0</v>
      </c>
    </row>
    <row r="648" spans="1:9" x14ac:dyDescent="0.25">
      <c r="A648" t="s">
        <v>40</v>
      </c>
      <c r="B648">
        <v>4933.75</v>
      </c>
      <c r="C648">
        <v>4917.72</v>
      </c>
      <c r="D648">
        <v>4858.4399999999996</v>
      </c>
      <c r="E648">
        <v>4327.6899999999996</v>
      </c>
      <c r="F648">
        <v>0</v>
      </c>
      <c r="G648">
        <v>0.17421</v>
      </c>
      <c r="H648">
        <v>1</v>
      </c>
      <c r="I648">
        <v>0</v>
      </c>
    </row>
    <row r="649" spans="1:9" x14ac:dyDescent="0.25">
      <c r="A649" t="s">
        <v>40</v>
      </c>
      <c r="B649">
        <v>4932.2</v>
      </c>
      <c r="C649">
        <v>4916.24</v>
      </c>
      <c r="D649">
        <v>4856.93</v>
      </c>
      <c r="E649">
        <v>4327.75</v>
      </c>
      <c r="F649">
        <v>0</v>
      </c>
      <c r="G649">
        <v>0.17421</v>
      </c>
      <c r="H649">
        <v>1</v>
      </c>
      <c r="I649">
        <v>0</v>
      </c>
    </row>
    <row r="650" spans="1:9" x14ac:dyDescent="0.25">
      <c r="A650" t="s">
        <v>40</v>
      </c>
      <c r="B650">
        <v>4931.97</v>
      </c>
      <c r="C650">
        <v>4915.9399999999996</v>
      </c>
      <c r="D650">
        <v>4856.53</v>
      </c>
      <c r="E650">
        <v>4324.99</v>
      </c>
      <c r="F650">
        <v>0</v>
      </c>
      <c r="G650">
        <v>0.17427300000000001</v>
      </c>
      <c r="H650">
        <v>1</v>
      </c>
      <c r="I650">
        <v>0</v>
      </c>
    </row>
    <row r="651" spans="1:9" x14ac:dyDescent="0.25">
      <c r="A651" t="s">
        <v>40</v>
      </c>
      <c r="B651">
        <v>4930.04</v>
      </c>
      <c r="C651">
        <v>4914.0200000000004</v>
      </c>
      <c r="D651">
        <v>4854.51</v>
      </c>
      <c r="E651">
        <v>4324.5200000000004</v>
      </c>
      <c r="F651">
        <v>0</v>
      </c>
      <c r="G651">
        <v>0.17421</v>
      </c>
      <c r="H651">
        <v>1</v>
      </c>
      <c r="I651">
        <v>0</v>
      </c>
    </row>
    <row r="652" spans="1:9" x14ac:dyDescent="0.25">
      <c r="A652" t="s">
        <v>40</v>
      </c>
      <c r="B652">
        <v>4928.51</v>
      </c>
      <c r="C652">
        <v>4912.47</v>
      </c>
      <c r="D652">
        <v>4854.0600000000004</v>
      </c>
      <c r="E652">
        <v>4324.66</v>
      </c>
      <c r="F652">
        <v>0</v>
      </c>
      <c r="G652">
        <v>0.17421</v>
      </c>
      <c r="H652">
        <v>1</v>
      </c>
      <c r="I652">
        <v>0</v>
      </c>
    </row>
    <row r="653" spans="1:9" x14ac:dyDescent="0.25">
      <c r="A653" t="s">
        <v>40</v>
      </c>
      <c r="B653">
        <v>4906.3599999999997</v>
      </c>
      <c r="C653">
        <v>4890.07</v>
      </c>
      <c r="D653">
        <v>4855.5600000000004</v>
      </c>
      <c r="E653">
        <v>4325.08</v>
      </c>
      <c r="F653">
        <v>0</v>
      </c>
      <c r="G653">
        <v>0.17421</v>
      </c>
      <c r="H653">
        <v>1</v>
      </c>
      <c r="I653">
        <v>0</v>
      </c>
    </row>
    <row r="654" spans="1:9" x14ac:dyDescent="0.25">
      <c r="A654" t="s">
        <v>40</v>
      </c>
      <c r="B654">
        <v>4904.68</v>
      </c>
      <c r="C654">
        <v>4888.29</v>
      </c>
      <c r="D654">
        <v>4853.83</v>
      </c>
      <c r="E654">
        <v>4325.51</v>
      </c>
      <c r="F654">
        <v>0</v>
      </c>
      <c r="G654">
        <v>0.17427300000000001</v>
      </c>
      <c r="H654">
        <v>1</v>
      </c>
      <c r="I654">
        <v>0</v>
      </c>
    </row>
    <row r="655" spans="1:9" x14ac:dyDescent="0.25">
      <c r="A655" t="s">
        <v>40</v>
      </c>
      <c r="B655">
        <v>4903.17</v>
      </c>
      <c r="C655">
        <v>4887.53</v>
      </c>
      <c r="D655">
        <v>4852.84</v>
      </c>
      <c r="E655">
        <v>4324.3500000000004</v>
      </c>
      <c r="F655">
        <v>0</v>
      </c>
      <c r="G655">
        <v>0.17421</v>
      </c>
      <c r="H655">
        <v>1</v>
      </c>
      <c r="I655">
        <v>0</v>
      </c>
    </row>
    <row r="656" spans="1:9" x14ac:dyDescent="0.25">
      <c r="A656" t="s">
        <v>40</v>
      </c>
      <c r="B656">
        <v>4907.34</v>
      </c>
      <c r="C656">
        <v>4891.0200000000004</v>
      </c>
      <c r="D656">
        <v>4856.42</v>
      </c>
      <c r="E656">
        <v>4325.7299999999996</v>
      </c>
      <c r="F656">
        <v>0</v>
      </c>
      <c r="G656">
        <v>0.17421</v>
      </c>
      <c r="H656">
        <v>1</v>
      </c>
      <c r="I656">
        <v>0</v>
      </c>
    </row>
    <row r="657" spans="1:25" x14ac:dyDescent="0.25">
      <c r="A657" t="s">
        <v>40</v>
      </c>
      <c r="B657">
        <v>4904.99</v>
      </c>
      <c r="C657">
        <v>4889.34</v>
      </c>
      <c r="D657">
        <v>4854.8100000000004</v>
      </c>
      <c r="E657">
        <v>4325.46</v>
      </c>
      <c r="F657">
        <v>0</v>
      </c>
      <c r="G657">
        <v>0.17457</v>
      </c>
      <c r="H657">
        <v>1</v>
      </c>
      <c r="I657">
        <v>0</v>
      </c>
    </row>
    <row r="658" spans="1:25" x14ac:dyDescent="0.25">
      <c r="A658" t="s">
        <v>40</v>
      </c>
      <c r="B658">
        <v>4904.87</v>
      </c>
      <c r="C658">
        <v>4888.5</v>
      </c>
      <c r="D658">
        <v>4853.8999999999996</v>
      </c>
      <c r="E658">
        <v>4324.9799999999996</v>
      </c>
      <c r="F658">
        <v>0</v>
      </c>
      <c r="G658">
        <v>0.17457</v>
      </c>
      <c r="H658">
        <v>1</v>
      </c>
      <c r="I658">
        <v>0</v>
      </c>
    </row>
    <row r="659" spans="1:25" x14ac:dyDescent="0.25">
      <c r="A659" t="s">
        <v>40</v>
      </c>
      <c r="B659">
        <v>4905.24</v>
      </c>
      <c r="C659">
        <v>4888.92</v>
      </c>
      <c r="D659">
        <v>4854.22</v>
      </c>
      <c r="E659">
        <v>4323.93</v>
      </c>
      <c r="F659">
        <v>0</v>
      </c>
      <c r="G659">
        <v>0.17424200000000001</v>
      </c>
      <c r="H659">
        <v>1</v>
      </c>
      <c r="I659">
        <v>0</v>
      </c>
    </row>
    <row r="660" spans="1:25" x14ac:dyDescent="0.25">
      <c r="A660" t="s">
        <v>40</v>
      </c>
      <c r="B660">
        <v>4903.6899999999996</v>
      </c>
      <c r="C660">
        <v>4887.9799999999996</v>
      </c>
      <c r="D660">
        <v>4853.3100000000004</v>
      </c>
      <c r="E660">
        <v>4324.18</v>
      </c>
      <c r="F660">
        <v>0</v>
      </c>
      <c r="G660">
        <v>0.17424200000000001</v>
      </c>
      <c r="H660">
        <v>1</v>
      </c>
      <c r="I660">
        <v>0</v>
      </c>
    </row>
    <row r="661" spans="1:25" x14ac:dyDescent="0.25">
      <c r="A661" t="s">
        <v>40</v>
      </c>
      <c r="B661">
        <v>4904.93</v>
      </c>
      <c r="C661">
        <v>4889.2299999999996</v>
      </c>
      <c r="D661">
        <v>4854.62</v>
      </c>
      <c r="E661">
        <v>4324.6400000000003</v>
      </c>
      <c r="F661">
        <v>0</v>
      </c>
      <c r="G661">
        <v>0.17421</v>
      </c>
      <c r="H661">
        <v>1</v>
      </c>
      <c r="I661">
        <v>0</v>
      </c>
    </row>
    <row r="662" spans="1:25" x14ac:dyDescent="0.25">
      <c r="A662" t="s">
        <v>40</v>
      </c>
      <c r="B662">
        <v>4905.32</v>
      </c>
      <c r="C662">
        <v>4888.88</v>
      </c>
      <c r="D662">
        <v>4854.32</v>
      </c>
      <c r="E662">
        <v>4324.87</v>
      </c>
      <c r="F662">
        <v>0</v>
      </c>
      <c r="G662">
        <v>0.17430499999999999</v>
      </c>
      <c r="H662">
        <v>1</v>
      </c>
      <c r="I662">
        <v>0</v>
      </c>
    </row>
    <row r="663" spans="1:25" x14ac:dyDescent="0.25">
      <c r="A663" t="s">
        <v>40</v>
      </c>
      <c r="B663">
        <v>4907.54</v>
      </c>
      <c r="C663">
        <v>4891.8</v>
      </c>
      <c r="D663">
        <v>4857.13</v>
      </c>
      <c r="E663">
        <v>4327.29</v>
      </c>
      <c r="F663">
        <v>0</v>
      </c>
      <c r="G663">
        <v>0.17421</v>
      </c>
      <c r="H663">
        <v>1</v>
      </c>
      <c r="I663">
        <v>0</v>
      </c>
    </row>
    <row r="664" spans="1:25" x14ac:dyDescent="0.25">
      <c r="A664" t="s">
        <v>40</v>
      </c>
      <c r="B664">
        <v>4909.2700000000004</v>
      </c>
      <c r="C664">
        <v>4893.4399999999996</v>
      </c>
      <c r="D664">
        <v>4858.8599999999997</v>
      </c>
      <c r="E664">
        <v>4327.74</v>
      </c>
      <c r="F664">
        <v>0</v>
      </c>
      <c r="G664">
        <v>0.17421</v>
      </c>
      <c r="H664">
        <v>1</v>
      </c>
      <c r="I664">
        <v>0</v>
      </c>
    </row>
    <row r="665" spans="1:25" x14ac:dyDescent="0.25">
      <c r="A665" t="s">
        <v>40</v>
      </c>
      <c r="B665">
        <v>4905.1000000000004</v>
      </c>
      <c r="C665">
        <v>4889.3900000000003</v>
      </c>
      <c r="D665">
        <v>4854.8599999999997</v>
      </c>
      <c r="E665">
        <v>4324.55</v>
      </c>
      <c r="F665">
        <v>0</v>
      </c>
      <c r="G665">
        <v>0.17421</v>
      </c>
      <c r="H665">
        <v>1</v>
      </c>
      <c r="I665">
        <v>0</v>
      </c>
    </row>
    <row r="666" spans="1:25" x14ac:dyDescent="0.25">
      <c r="A666" t="s">
        <v>40</v>
      </c>
      <c r="B666">
        <v>4906.4399999999996</v>
      </c>
      <c r="C666">
        <v>4890.04</v>
      </c>
      <c r="D666">
        <v>4855.51</v>
      </c>
      <c r="E666">
        <v>4324.1499999999996</v>
      </c>
      <c r="F666">
        <v>0</v>
      </c>
      <c r="G666">
        <v>0.17427300000000001</v>
      </c>
      <c r="H666">
        <v>1</v>
      </c>
      <c r="I666">
        <v>0</v>
      </c>
    </row>
    <row r="667" spans="1:25" x14ac:dyDescent="0.25">
      <c r="A667" t="s">
        <v>40</v>
      </c>
      <c r="B667">
        <v>4905.54</v>
      </c>
      <c r="C667">
        <v>4889.78</v>
      </c>
      <c r="D667">
        <v>4855.3900000000003</v>
      </c>
      <c r="E667">
        <v>4325.26</v>
      </c>
      <c r="F667">
        <v>0</v>
      </c>
      <c r="G667">
        <v>0.17421</v>
      </c>
      <c r="H667">
        <v>1</v>
      </c>
      <c r="I667">
        <v>0</v>
      </c>
    </row>
    <row r="668" spans="1:25" x14ac:dyDescent="0.25">
      <c r="A668" t="s">
        <v>40</v>
      </c>
      <c r="B668">
        <v>4905.3599999999997</v>
      </c>
      <c r="C668">
        <v>4889.6099999999997</v>
      </c>
      <c r="D668">
        <v>4855.03</v>
      </c>
      <c r="E668">
        <v>4325.24</v>
      </c>
      <c r="F668">
        <v>0</v>
      </c>
      <c r="G668">
        <v>0.17421</v>
      </c>
      <c r="H668">
        <v>1</v>
      </c>
      <c r="I668">
        <v>0</v>
      </c>
    </row>
    <row r="669" spans="1:25" x14ac:dyDescent="0.25">
      <c r="A669" t="s">
        <v>40</v>
      </c>
      <c r="B669">
        <v>4904.58</v>
      </c>
      <c r="C669">
        <v>4888.87</v>
      </c>
      <c r="D669">
        <v>4854.3</v>
      </c>
      <c r="E669">
        <v>4323.43</v>
      </c>
      <c r="F669">
        <v>0</v>
      </c>
      <c r="G669">
        <v>0.17427300000000001</v>
      </c>
      <c r="H669">
        <v>1</v>
      </c>
      <c r="I669">
        <v>0</v>
      </c>
    </row>
    <row r="670" spans="1:25" x14ac:dyDescent="0.25">
      <c r="A670" t="s">
        <v>40</v>
      </c>
      <c r="B670">
        <v>4902.79</v>
      </c>
      <c r="C670">
        <v>4887.0200000000004</v>
      </c>
      <c r="D670">
        <v>4852.51</v>
      </c>
      <c r="E670">
        <v>4323.57</v>
      </c>
      <c r="F670">
        <v>0</v>
      </c>
      <c r="G670">
        <v>0.17421</v>
      </c>
      <c r="H670">
        <v>1</v>
      </c>
      <c r="I670">
        <v>0</v>
      </c>
    </row>
    <row r="671" spans="1:25" x14ac:dyDescent="0.25">
      <c r="A671" t="s">
        <v>40</v>
      </c>
      <c r="B671">
        <v>4901.42</v>
      </c>
      <c r="C671">
        <v>4885.71</v>
      </c>
      <c r="D671">
        <v>4851.2299999999996</v>
      </c>
      <c r="E671">
        <v>4322.51</v>
      </c>
      <c r="F671">
        <v>0</v>
      </c>
      <c r="G671">
        <v>0.17421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4902.71</v>
      </c>
      <c r="C672">
        <v>4886.2700000000004</v>
      </c>
      <c r="D672">
        <v>4851.51</v>
      </c>
      <c r="E672">
        <v>4321.49</v>
      </c>
      <c r="F672">
        <v>0</v>
      </c>
      <c r="G672">
        <v>0.17457</v>
      </c>
      <c r="H672">
        <v>1</v>
      </c>
      <c r="I672">
        <v>0</v>
      </c>
      <c r="R672">
        <f>AVERAGE(B623:B672)</f>
        <v>4913.9011999999993</v>
      </c>
      <c r="S672">
        <f>AVERAGE(C623:C672)</f>
        <v>4897.902399999999</v>
      </c>
      <c r="U672">
        <f>_xlfn.VAR.P(B623:B672)</f>
        <v>147.57199056000078</v>
      </c>
      <c r="V672">
        <f>_xlfn.VAR.P(C623:C672)</f>
        <v>147.19367823999966</v>
      </c>
      <c r="X672">
        <f>1.96*SQRT(U672)/50</f>
        <v>0.47619851278024761</v>
      </c>
      <c r="Y672">
        <f>1.96*SQRT(V672)/50</f>
        <v>0.47558773505076118</v>
      </c>
    </row>
    <row r="673" spans="1:22" x14ac:dyDescent="0.25">
      <c r="A673" t="s">
        <v>39</v>
      </c>
      <c r="B673">
        <v>245702.82780100001</v>
      </c>
      <c r="C673" t="s">
        <v>37</v>
      </c>
      <c r="U673" t="s">
        <v>83</v>
      </c>
    </row>
    <row r="674" spans="1:22" x14ac:dyDescent="0.25">
      <c r="A674" t="s">
        <v>41</v>
      </c>
      <c r="B674">
        <v>4821.67</v>
      </c>
      <c r="C674">
        <v>4819.1400000000003</v>
      </c>
      <c r="D674">
        <v>4784.5600000000004</v>
      </c>
      <c r="E674">
        <v>4256.16</v>
      </c>
      <c r="F674">
        <v>0</v>
      </c>
      <c r="G674">
        <v>0.17421</v>
      </c>
      <c r="H674">
        <v>1</v>
      </c>
      <c r="I674">
        <v>0</v>
      </c>
      <c r="U674">
        <f>_xlfn.STDEV.P(B623:B672)</f>
        <v>12.147921244394071</v>
      </c>
      <c r="V674">
        <f>_xlfn.STDEV.P(C623:C672)</f>
        <v>12.132340179866357</v>
      </c>
    </row>
    <row r="675" spans="1:22" x14ac:dyDescent="0.25">
      <c r="A675" t="s">
        <v>41</v>
      </c>
      <c r="B675">
        <v>4822.1899999999996</v>
      </c>
      <c r="C675">
        <v>4819.76</v>
      </c>
      <c r="D675">
        <v>4785.18</v>
      </c>
      <c r="E675">
        <v>4256.59</v>
      </c>
      <c r="F675">
        <v>0</v>
      </c>
      <c r="G675">
        <v>0.15044099999999999</v>
      </c>
      <c r="H675">
        <v>1</v>
      </c>
      <c r="I675">
        <v>0</v>
      </c>
    </row>
    <row r="676" spans="1:22" x14ac:dyDescent="0.25">
      <c r="A676" t="s">
        <v>41</v>
      </c>
      <c r="B676">
        <v>4824.1099999999997</v>
      </c>
      <c r="C676">
        <v>4821.66</v>
      </c>
      <c r="D676">
        <v>4787.1499999999996</v>
      </c>
      <c r="E676">
        <v>4258.22</v>
      </c>
      <c r="F676">
        <v>0</v>
      </c>
      <c r="G676">
        <v>0.17421</v>
      </c>
      <c r="H676">
        <v>1</v>
      </c>
      <c r="I676">
        <v>0</v>
      </c>
    </row>
    <row r="677" spans="1:22" x14ac:dyDescent="0.25">
      <c r="A677" t="s">
        <v>41</v>
      </c>
      <c r="B677">
        <v>4824.74</v>
      </c>
      <c r="C677">
        <v>4822.3</v>
      </c>
      <c r="D677">
        <v>4787.79</v>
      </c>
      <c r="E677">
        <v>4257.8599999999997</v>
      </c>
      <c r="F677">
        <v>0</v>
      </c>
      <c r="G677">
        <v>0.14844199999999999</v>
      </c>
      <c r="H677">
        <v>1</v>
      </c>
      <c r="I677">
        <v>0</v>
      </c>
    </row>
    <row r="678" spans="1:22" x14ac:dyDescent="0.25">
      <c r="A678" t="s">
        <v>41</v>
      </c>
      <c r="B678">
        <v>4820.16</v>
      </c>
      <c r="C678">
        <v>4817.72</v>
      </c>
      <c r="D678">
        <v>4783.1400000000003</v>
      </c>
      <c r="E678">
        <v>4256.51</v>
      </c>
      <c r="F678">
        <v>0</v>
      </c>
      <c r="G678">
        <v>0.17421</v>
      </c>
      <c r="H678">
        <v>1</v>
      </c>
      <c r="I678">
        <v>0</v>
      </c>
    </row>
    <row r="679" spans="1:22" x14ac:dyDescent="0.25">
      <c r="A679" t="s">
        <v>41</v>
      </c>
      <c r="B679">
        <v>4820.38</v>
      </c>
      <c r="C679">
        <v>4817.9799999999996</v>
      </c>
      <c r="D679">
        <v>4783.46</v>
      </c>
      <c r="E679">
        <v>4254.6000000000004</v>
      </c>
      <c r="F679">
        <v>0</v>
      </c>
      <c r="G679">
        <v>0.122325</v>
      </c>
      <c r="H679">
        <v>1</v>
      </c>
      <c r="I679">
        <v>0</v>
      </c>
    </row>
    <row r="680" spans="1:22" x14ac:dyDescent="0.25">
      <c r="A680" t="s">
        <v>41</v>
      </c>
      <c r="B680">
        <v>4818.7299999999996</v>
      </c>
      <c r="C680">
        <v>4816.33</v>
      </c>
      <c r="D680">
        <v>4781.93</v>
      </c>
      <c r="E680">
        <v>4253.95</v>
      </c>
      <c r="F680">
        <v>0</v>
      </c>
      <c r="G680">
        <v>0.122325</v>
      </c>
      <c r="H680">
        <v>1</v>
      </c>
      <c r="I680">
        <v>0</v>
      </c>
    </row>
    <row r="681" spans="1:22" x14ac:dyDescent="0.25">
      <c r="A681" t="s">
        <v>41</v>
      </c>
      <c r="B681">
        <v>4819.8900000000003</v>
      </c>
      <c r="C681">
        <v>4817.53</v>
      </c>
      <c r="D681">
        <v>4782.96</v>
      </c>
      <c r="E681">
        <v>4253.45</v>
      </c>
      <c r="F681">
        <v>0</v>
      </c>
      <c r="G681">
        <v>0.122324</v>
      </c>
      <c r="H681">
        <v>1</v>
      </c>
      <c r="I681">
        <v>0</v>
      </c>
    </row>
    <row r="682" spans="1:22" x14ac:dyDescent="0.25">
      <c r="A682" t="s">
        <v>41</v>
      </c>
      <c r="B682">
        <v>4820.68</v>
      </c>
      <c r="C682">
        <v>4818.3</v>
      </c>
      <c r="D682">
        <v>4783.8</v>
      </c>
      <c r="E682">
        <v>4254.78</v>
      </c>
      <c r="F682">
        <v>0</v>
      </c>
      <c r="G682">
        <v>0.122324</v>
      </c>
      <c r="H682">
        <v>1</v>
      </c>
      <c r="I682">
        <v>0</v>
      </c>
    </row>
    <row r="683" spans="1:22" x14ac:dyDescent="0.25">
      <c r="A683" t="s">
        <v>41</v>
      </c>
      <c r="B683">
        <v>4822.22</v>
      </c>
      <c r="C683">
        <v>4819.83</v>
      </c>
      <c r="D683">
        <v>4785.3</v>
      </c>
      <c r="E683">
        <v>4255.72</v>
      </c>
      <c r="F683">
        <v>0</v>
      </c>
      <c r="G683">
        <v>0.12232899999999999</v>
      </c>
      <c r="H683">
        <v>1</v>
      </c>
      <c r="I683">
        <v>0</v>
      </c>
    </row>
    <row r="684" spans="1:22" x14ac:dyDescent="0.25">
      <c r="A684" t="s">
        <v>41</v>
      </c>
      <c r="B684">
        <v>4822.59</v>
      </c>
      <c r="C684">
        <v>4820.22</v>
      </c>
      <c r="D684">
        <v>4785.6899999999996</v>
      </c>
      <c r="E684">
        <v>4255.71</v>
      </c>
      <c r="F684">
        <v>0</v>
      </c>
      <c r="G684">
        <v>0.12088599999999999</v>
      </c>
      <c r="H684">
        <v>1</v>
      </c>
      <c r="I684">
        <v>0</v>
      </c>
    </row>
    <row r="685" spans="1:22" x14ac:dyDescent="0.25">
      <c r="A685" t="s">
        <v>41</v>
      </c>
      <c r="B685">
        <v>4820.67</v>
      </c>
      <c r="C685">
        <v>4818.22</v>
      </c>
      <c r="D685">
        <v>4783.74</v>
      </c>
      <c r="E685">
        <v>4255.51</v>
      </c>
      <c r="F685">
        <v>0</v>
      </c>
      <c r="G685">
        <v>0.120889</v>
      </c>
      <c r="H685">
        <v>1</v>
      </c>
      <c r="I685">
        <v>0</v>
      </c>
    </row>
    <row r="686" spans="1:22" x14ac:dyDescent="0.25">
      <c r="A686" t="s">
        <v>41</v>
      </c>
      <c r="B686">
        <v>4824.12</v>
      </c>
      <c r="C686">
        <v>4821.71</v>
      </c>
      <c r="D686">
        <v>4787.1000000000004</v>
      </c>
      <c r="E686">
        <v>4257.7</v>
      </c>
      <c r="F686">
        <v>0</v>
      </c>
      <c r="G686">
        <v>0.120889</v>
      </c>
      <c r="H686">
        <v>1</v>
      </c>
      <c r="I686">
        <v>0</v>
      </c>
    </row>
    <row r="687" spans="1:22" x14ac:dyDescent="0.25">
      <c r="A687" t="s">
        <v>41</v>
      </c>
      <c r="B687">
        <v>4826.46</v>
      </c>
      <c r="C687">
        <v>4823.42</v>
      </c>
      <c r="D687">
        <v>4788.76</v>
      </c>
      <c r="E687">
        <v>4258.59</v>
      </c>
      <c r="F687">
        <v>0</v>
      </c>
      <c r="G687">
        <v>0.143931</v>
      </c>
      <c r="H687">
        <v>1</v>
      </c>
      <c r="I687">
        <v>0</v>
      </c>
    </row>
    <row r="688" spans="1:22" x14ac:dyDescent="0.25">
      <c r="A688" t="s">
        <v>41</v>
      </c>
      <c r="B688">
        <v>4823.51</v>
      </c>
      <c r="C688">
        <v>4821.1000000000004</v>
      </c>
      <c r="D688">
        <v>4786.5200000000004</v>
      </c>
      <c r="E688">
        <v>4256.76</v>
      </c>
      <c r="F688">
        <v>0</v>
      </c>
      <c r="G688">
        <v>0.17421</v>
      </c>
      <c r="H688">
        <v>1</v>
      </c>
      <c r="I688">
        <v>0</v>
      </c>
    </row>
    <row r="689" spans="1:9" x14ac:dyDescent="0.25">
      <c r="A689" t="s">
        <v>41</v>
      </c>
      <c r="B689">
        <v>4824.53</v>
      </c>
      <c r="C689">
        <v>4822.0600000000004</v>
      </c>
      <c r="D689">
        <v>4787.46</v>
      </c>
      <c r="E689">
        <v>4258.49</v>
      </c>
      <c r="F689">
        <v>0</v>
      </c>
      <c r="G689">
        <v>0.17421</v>
      </c>
      <c r="H689">
        <v>1</v>
      </c>
      <c r="I689">
        <v>0</v>
      </c>
    </row>
    <row r="690" spans="1:9" x14ac:dyDescent="0.25">
      <c r="A690" t="s">
        <v>41</v>
      </c>
      <c r="B690">
        <v>4823.07</v>
      </c>
      <c r="C690">
        <v>4820.62</v>
      </c>
      <c r="D690">
        <v>4786.1899999999996</v>
      </c>
      <c r="E690">
        <v>4258.49</v>
      </c>
      <c r="F690">
        <v>0</v>
      </c>
      <c r="G690">
        <v>0.17421</v>
      </c>
      <c r="H690">
        <v>1</v>
      </c>
      <c r="I690">
        <v>0</v>
      </c>
    </row>
    <row r="691" spans="1:9" x14ac:dyDescent="0.25">
      <c r="A691" t="s">
        <v>41</v>
      </c>
      <c r="B691">
        <v>4823.43</v>
      </c>
      <c r="C691">
        <v>4821.0600000000004</v>
      </c>
      <c r="D691">
        <v>4786.41</v>
      </c>
      <c r="E691">
        <v>4257.62</v>
      </c>
      <c r="F691">
        <v>0</v>
      </c>
      <c r="G691">
        <v>0.17421</v>
      </c>
      <c r="H691">
        <v>1</v>
      </c>
      <c r="I691">
        <v>0</v>
      </c>
    </row>
    <row r="692" spans="1:9" x14ac:dyDescent="0.25">
      <c r="A692" t="s">
        <v>41</v>
      </c>
      <c r="B692">
        <v>4824.3</v>
      </c>
      <c r="C692">
        <v>4821.28</v>
      </c>
      <c r="D692">
        <v>4786.74</v>
      </c>
      <c r="E692">
        <v>4257.96</v>
      </c>
      <c r="F692">
        <v>0</v>
      </c>
      <c r="G692">
        <v>0.12234</v>
      </c>
      <c r="H692">
        <v>1</v>
      </c>
      <c r="I692">
        <v>0</v>
      </c>
    </row>
    <row r="693" spans="1:9" x14ac:dyDescent="0.25">
      <c r="A693" t="s">
        <v>41</v>
      </c>
      <c r="B693">
        <v>4825.6499999999996</v>
      </c>
      <c r="C693">
        <v>4823.25</v>
      </c>
      <c r="D693">
        <v>4788.62</v>
      </c>
      <c r="E693">
        <v>4258.0600000000004</v>
      </c>
      <c r="F693">
        <v>0</v>
      </c>
      <c r="G693">
        <v>0.122338</v>
      </c>
      <c r="H693">
        <v>1</v>
      </c>
      <c r="I693">
        <v>0</v>
      </c>
    </row>
    <row r="694" spans="1:9" x14ac:dyDescent="0.25">
      <c r="A694" t="s">
        <v>41</v>
      </c>
      <c r="B694">
        <v>4824.3599999999997</v>
      </c>
      <c r="C694">
        <v>4821.99</v>
      </c>
      <c r="D694">
        <v>4787.54</v>
      </c>
      <c r="E694">
        <v>4259.04</v>
      </c>
      <c r="F694">
        <v>0</v>
      </c>
      <c r="G694">
        <v>0.122338</v>
      </c>
      <c r="H694">
        <v>1</v>
      </c>
      <c r="I694">
        <v>0</v>
      </c>
    </row>
    <row r="695" spans="1:9" x14ac:dyDescent="0.25">
      <c r="A695" t="s">
        <v>41</v>
      </c>
      <c r="B695">
        <v>4826.76</v>
      </c>
      <c r="C695">
        <v>4823.75</v>
      </c>
      <c r="D695">
        <v>4789.29</v>
      </c>
      <c r="E695">
        <v>4259.22</v>
      </c>
      <c r="F695">
        <v>0</v>
      </c>
      <c r="G695">
        <v>0.14044999999999999</v>
      </c>
      <c r="H695">
        <v>1</v>
      </c>
      <c r="I695">
        <v>0</v>
      </c>
    </row>
    <row r="696" spans="1:9" x14ac:dyDescent="0.25">
      <c r="A696" t="s">
        <v>41</v>
      </c>
      <c r="B696">
        <v>4825.67</v>
      </c>
      <c r="C696">
        <v>4823.01</v>
      </c>
      <c r="D696">
        <v>4788.59</v>
      </c>
      <c r="E696">
        <v>4258.79</v>
      </c>
      <c r="F696">
        <v>0</v>
      </c>
      <c r="G696">
        <v>0.17421</v>
      </c>
      <c r="H696">
        <v>1</v>
      </c>
      <c r="I696">
        <v>0</v>
      </c>
    </row>
    <row r="697" spans="1:9" x14ac:dyDescent="0.25">
      <c r="A697" t="s">
        <v>41</v>
      </c>
      <c r="B697">
        <v>4824.74</v>
      </c>
      <c r="C697">
        <v>4822.38</v>
      </c>
      <c r="D697">
        <v>4787.88</v>
      </c>
      <c r="E697">
        <v>4258.67</v>
      </c>
      <c r="F697">
        <v>0</v>
      </c>
      <c r="G697">
        <v>0.17421</v>
      </c>
      <c r="H697">
        <v>1</v>
      </c>
      <c r="I697">
        <v>0</v>
      </c>
    </row>
    <row r="698" spans="1:9" x14ac:dyDescent="0.25">
      <c r="A698" t="s">
        <v>41</v>
      </c>
      <c r="B698">
        <v>4824.71</v>
      </c>
      <c r="C698">
        <v>4822.32</v>
      </c>
      <c r="D698">
        <v>4787.83</v>
      </c>
      <c r="E698">
        <v>4258.2299999999996</v>
      </c>
      <c r="F698">
        <v>0</v>
      </c>
      <c r="G698">
        <v>0.15321299999999999</v>
      </c>
      <c r="H698">
        <v>1</v>
      </c>
      <c r="I698">
        <v>0</v>
      </c>
    </row>
    <row r="699" spans="1:9" x14ac:dyDescent="0.25">
      <c r="A699" t="s">
        <v>41</v>
      </c>
      <c r="B699">
        <v>4826.21</v>
      </c>
      <c r="C699">
        <v>4823.18</v>
      </c>
      <c r="D699">
        <v>4788.46</v>
      </c>
      <c r="E699">
        <v>4259.6400000000003</v>
      </c>
      <c r="F699">
        <v>0</v>
      </c>
      <c r="G699">
        <v>0.11495</v>
      </c>
      <c r="H699">
        <v>1</v>
      </c>
      <c r="I699">
        <v>0</v>
      </c>
    </row>
    <row r="700" spans="1:9" x14ac:dyDescent="0.25">
      <c r="A700" t="s">
        <v>41</v>
      </c>
      <c r="B700">
        <v>4825.05</v>
      </c>
      <c r="C700">
        <v>4822.01</v>
      </c>
      <c r="D700">
        <v>4787.3999999999996</v>
      </c>
      <c r="E700">
        <v>4259.51</v>
      </c>
      <c r="F700">
        <v>0</v>
      </c>
      <c r="G700">
        <v>0.17427300000000001</v>
      </c>
      <c r="H700">
        <v>1</v>
      </c>
      <c r="I700">
        <v>0</v>
      </c>
    </row>
    <row r="701" spans="1:9" x14ac:dyDescent="0.25">
      <c r="A701" t="s">
        <v>41</v>
      </c>
      <c r="B701">
        <v>4827.24</v>
      </c>
      <c r="C701">
        <v>4824.84</v>
      </c>
      <c r="D701">
        <v>4790.28</v>
      </c>
      <c r="E701">
        <v>4260.2299999999996</v>
      </c>
      <c r="F701">
        <v>0</v>
      </c>
      <c r="G701">
        <v>0.17421</v>
      </c>
      <c r="H701">
        <v>1</v>
      </c>
      <c r="I701">
        <v>0</v>
      </c>
    </row>
    <row r="702" spans="1:9" x14ac:dyDescent="0.25">
      <c r="A702" t="s">
        <v>41</v>
      </c>
      <c r="B702">
        <v>4826.12</v>
      </c>
      <c r="C702">
        <v>4823.71</v>
      </c>
      <c r="D702">
        <v>4789.2</v>
      </c>
      <c r="E702">
        <v>4259.92</v>
      </c>
      <c r="F702">
        <v>0</v>
      </c>
      <c r="G702">
        <v>0.174265</v>
      </c>
      <c r="H702">
        <v>1</v>
      </c>
      <c r="I702">
        <v>0</v>
      </c>
    </row>
    <row r="703" spans="1:9" x14ac:dyDescent="0.25">
      <c r="A703" t="s">
        <v>41</v>
      </c>
      <c r="B703">
        <v>4822.3500000000004</v>
      </c>
      <c r="C703">
        <v>4819.99</v>
      </c>
      <c r="D703">
        <v>4785.38</v>
      </c>
      <c r="E703">
        <v>4258.26</v>
      </c>
      <c r="F703">
        <v>0</v>
      </c>
      <c r="G703">
        <v>0.17421</v>
      </c>
      <c r="H703">
        <v>1</v>
      </c>
      <c r="I703">
        <v>0</v>
      </c>
    </row>
    <row r="704" spans="1:9" x14ac:dyDescent="0.25">
      <c r="A704" t="s">
        <v>41</v>
      </c>
      <c r="B704">
        <v>4822.97</v>
      </c>
      <c r="C704">
        <v>4820.01</v>
      </c>
      <c r="D704">
        <v>4785.37</v>
      </c>
      <c r="E704">
        <v>4256.53</v>
      </c>
      <c r="F704">
        <v>0</v>
      </c>
      <c r="G704">
        <v>0.14150199999999999</v>
      </c>
      <c r="H704">
        <v>1</v>
      </c>
      <c r="I704">
        <v>0</v>
      </c>
    </row>
    <row r="705" spans="1:9" x14ac:dyDescent="0.25">
      <c r="A705" t="s">
        <v>41</v>
      </c>
      <c r="B705">
        <v>4822.63</v>
      </c>
      <c r="C705">
        <v>4820.29</v>
      </c>
      <c r="D705">
        <v>4785.74</v>
      </c>
      <c r="E705">
        <v>4257.54</v>
      </c>
      <c r="F705">
        <v>0</v>
      </c>
      <c r="G705">
        <v>0.17424200000000001</v>
      </c>
      <c r="H705">
        <v>1</v>
      </c>
      <c r="I705">
        <v>0</v>
      </c>
    </row>
    <row r="706" spans="1:9" x14ac:dyDescent="0.25">
      <c r="A706" t="s">
        <v>41</v>
      </c>
      <c r="B706">
        <v>4824.43</v>
      </c>
      <c r="C706">
        <v>4822.09</v>
      </c>
      <c r="D706">
        <v>4787.54</v>
      </c>
      <c r="E706">
        <v>4258.6000000000004</v>
      </c>
      <c r="F706">
        <v>0</v>
      </c>
      <c r="G706">
        <v>0.14150199999999999</v>
      </c>
      <c r="H706">
        <v>1</v>
      </c>
      <c r="I706">
        <v>0</v>
      </c>
    </row>
    <row r="707" spans="1:9" x14ac:dyDescent="0.25">
      <c r="A707" t="s">
        <v>41</v>
      </c>
      <c r="B707">
        <v>4821.13</v>
      </c>
      <c r="C707">
        <v>4818.79</v>
      </c>
      <c r="D707">
        <v>4784.26</v>
      </c>
      <c r="E707">
        <v>4255.78</v>
      </c>
      <c r="F707">
        <v>0</v>
      </c>
      <c r="G707">
        <v>0.14149800000000001</v>
      </c>
      <c r="H707">
        <v>1</v>
      </c>
      <c r="I707">
        <v>0</v>
      </c>
    </row>
    <row r="708" spans="1:9" x14ac:dyDescent="0.25">
      <c r="A708" t="s">
        <v>41</v>
      </c>
      <c r="B708">
        <v>4823.09</v>
      </c>
      <c r="C708">
        <v>4820.08</v>
      </c>
      <c r="D708">
        <v>4785.55</v>
      </c>
      <c r="E708">
        <v>4257.0600000000004</v>
      </c>
      <c r="F708">
        <v>0</v>
      </c>
      <c r="G708">
        <v>0.150667</v>
      </c>
      <c r="H708">
        <v>1</v>
      </c>
      <c r="I708">
        <v>0</v>
      </c>
    </row>
    <row r="709" spans="1:9" x14ac:dyDescent="0.25">
      <c r="A709" t="s">
        <v>41</v>
      </c>
      <c r="B709">
        <v>4822.04</v>
      </c>
      <c r="C709">
        <v>4819.05</v>
      </c>
      <c r="D709">
        <v>4784.5</v>
      </c>
      <c r="E709">
        <v>4256.43</v>
      </c>
      <c r="F709">
        <v>0</v>
      </c>
      <c r="G709">
        <v>0.17433699999999999</v>
      </c>
      <c r="H709">
        <v>1</v>
      </c>
      <c r="I709">
        <v>0</v>
      </c>
    </row>
    <row r="710" spans="1:9" x14ac:dyDescent="0.25">
      <c r="A710" t="s">
        <v>41</v>
      </c>
      <c r="B710">
        <v>4823.2299999999996</v>
      </c>
      <c r="C710">
        <v>4820.83</v>
      </c>
      <c r="D710">
        <v>4786.33</v>
      </c>
      <c r="E710">
        <v>4256.78</v>
      </c>
      <c r="F710">
        <v>0</v>
      </c>
      <c r="G710">
        <v>0.17421</v>
      </c>
      <c r="H710">
        <v>1</v>
      </c>
      <c r="I710">
        <v>0</v>
      </c>
    </row>
    <row r="711" spans="1:9" x14ac:dyDescent="0.25">
      <c r="A711" t="s">
        <v>41</v>
      </c>
      <c r="B711">
        <v>4821.26</v>
      </c>
      <c r="C711">
        <v>4818.2</v>
      </c>
      <c r="D711">
        <v>4783.7299999999996</v>
      </c>
      <c r="E711">
        <v>4256.6899999999996</v>
      </c>
      <c r="F711">
        <v>0</v>
      </c>
      <c r="G711">
        <v>0.17421</v>
      </c>
      <c r="H711">
        <v>1</v>
      </c>
      <c r="I711">
        <v>0</v>
      </c>
    </row>
    <row r="712" spans="1:9" x14ac:dyDescent="0.25">
      <c r="A712" t="s">
        <v>41</v>
      </c>
      <c r="B712">
        <v>4827.2</v>
      </c>
      <c r="C712">
        <v>4824.13</v>
      </c>
      <c r="D712">
        <v>4789.57</v>
      </c>
      <c r="E712">
        <v>4259.3999999999996</v>
      </c>
      <c r="F712">
        <v>0</v>
      </c>
      <c r="G712">
        <v>0.148644</v>
      </c>
      <c r="H712">
        <v>1</v>
      </c>
      <c r="I712">
        <v>0</v>
      </c>
    </row>
    <row r="713" spans="1:9" x14ac:dyDescent="0.25">
      <c r="A713" t="s">
        <v>41</v>
      </c>
      <c r="B713">
        <v>4826.01</v>
      </c>
      <c r="C713">
        <v>4823.57</v>
      </c>
      <c r="D713">
        <v>4788.99</v>
      </c>
      <c r="E713">
        <v>4258.5</v>
      </c>
      <c r="F713">
        <v>0</v>
      </c>
      <c r="G713">
        <v>0.17421</v>
      </c>
      <c r="H713">
        <v>1</v>
      </c>
      <c r="I713">
        <v>0</v>
      </c>
    </row>
    <row r="714" spans="1:9" x14ac:dyDescent="0.25">
      <c r="A714" t="s">
        <v>41</v>
      </c>
      <c r="B714">
        <v>4821.34</v>
      </c>
      <c r="C714">
        <v>4818.88</v>
      </c>
      <c r="D714">
        <v>4784.25</v>
      </c>
      <c r="E714">
        <v>4257.0600000000004</v>
      </c>
      <c r="F714">
        <v>0</v>
      </c>
      <c r="G714">
        <v>0.14149999999999999</v>
      </c>
      <c r="H714">
        <v>1</v>
      </c>
      <c r="I714">
        <v>0</v>
      </c>
    </row>
    <row r="715" spans="1:9" x14ac:dyDescent="0.25">
      <c r="A715" t="s">
        <v>41</v>
      </c>
      <c r="B715">
        <v>4822.28</v>
      </c>
      <c r="C715">
        <v>4819.8500000000004</v>
      </c>
      <c r="D715">
        <v>4785.24</v>
      </c>
      <c r="E715">
        <v>4255.62</v>
      </c>
      <c r="F715">
        <v>0</v>
      </c>
      <c r="G715">
        <v>0.17421</v>
      </c>
      <c r="H715">
        <v>1</v>
      </c>
      <c r="I715">
        <v>0</v>
      </c>
    </row>
    <row r="716" spans="1:9" x14ac:dyDescent="0.25">
      <c r="A716" t="s">
        <v>41</v>
      </c>
      <c r="B716">
        <v>4825.57</v>
      </c>
      <c r="C716">
        <v>4822.5600000000004</v>
      </c>
      <c r="D716">
        <v>4788.08</v>
      </c>
      <c r="E716">
        <v>4257.6899999999996</v>
      </c>
      <c r="F716">
        <v>0</v>
      </c>
      <c r="G716">
        <v>0.14743400000000001</v>
      </c>
      <c r="H716">
        <v>1</v>
      </c>
      <c r="I716">
        <v>0</v>
      </c>
    </row>
    <row r="717" spans="1:9" x14ac:dyDescent="0.25">
      <c r="A717" t="s">
        <v>41</v>
      </c>
      <c r="B717">
        <v>4820.05</v>
      </c>
      <c r="C717">
        <v>4817.04</v>
      </c>
      <c r="D717">
        <v>4782.55</v>
      </c>
      <c r="E717">
        <v>4255.1899999999996</v>
      </c>
      <c r="F717">
        <v>0</v>
      </c>
      <c r="G717">
        <v>0.14150599999999999</v>
      </c>
      <c r="H717">
        <v>1</v>
      </c>
      <c r="I717">
        <v>0</v>
      </c>
    </row>
    <row r="718" spans="1:9" x14ac:dyDescent="0.25">
      <c r="A718" t="s">
        <v>41</v>
      </c>
      <c r="B718">
        <v>4824.8</v>
      </c>
      <c r="C718">
        <v>4822.4399999999996</v>
      </c>
      <c r="D718">
        <v>4787.95</v>
      </c>
      <c r="E718">
        <v>4257.8900000000003</v>
      </c>
      <c r="F718">
        <v>0</v>
      </c>
      <c r="G718">
        <v>0.12177300000000001</v>
      </c>
      <c r="H718">
        <v>1</v>
      </c>
      <c r="I718">
        <v>0</v>
      </c>
    </row>
    <row r="719" spans="1:9" x14ac:dyDescent="0.25">
      <c r="A719" t="s">
        <v>41</v>
      </c>
      <c r="B719">
        <v>4825.9799999999996</v>
      </c>
      <c r="C719">
        <v>4823.63</v>
      </c>
      <c r="D719">
        <v>4789.22</v>
      </c>
      <c r="E719">
        <v>4260.63</v>
      </c>
      <c r="F719">
        <v>0</v>
      </c>
      <c r="G719">
        <v>0.12177</v>
      </c>
      <c r="H719">
        <v>1</v>
      </c>
      <c r="I719">
        <v>0</v>
      </c>
    </row>
    <row r="720" spans="1:9" x14ac:dyDescent="0.25">
      <c r="A720" t="s">
        <v>41</v>
      </c>
      <c r="B720">
        <v>4829.2</v>
      </c>
      <c r="C720">
        <v>4826.18</v>
      </c>
      <c r="D720">
        <v>4791.72</v>
      </c>
      <c r="E720">
        <v>4262.6000000000004</v>
      </c>
      <c r="F720">
        <v>0</v>
      </c>
      <c r="G720">
        <v>0.17418</v>
      </c>
      <c r="H720">
        <v>1</v>
      </c>
      <c r="I720">
        <v>0</v>
      </c>
    </row>
    <row r="721" spans="1:25" x14ac:dyDescent="0.25">
      <c r="A721" t="s">
        <v>41</v>
      </c>
      <c r="B721">
        <v>4825.99</v>
      </c>
      <c r="C721">
        <v>4822.95</v>
      </c>
      <c r="D721">
        <v>4788.51</v>
      </c>
      <c r="E721">
        <v>4259.2</v>
      </c>
      <c r="F721">
        <v>0</v>
      </c>
      <c r="G721">
        <v>0.17418</v>
      </c>
      <c r="H721">
        <v>1</v>
      </c>
      <c r="I721">
        <v>0</v>
      </c>
    </row>
    <row r="722" spans="1:25" x14ac:dyDescent="0.25">
      <c r="A722" t="s">
        <v>41</v>
      </c>
      <c r="B722">
        <v>4823.3</v>
      </c>
      <c r="C722">
        <v>4820.93</v>
      </c>
      <c r="D722">
        <v>4786.49</v>
      </c>
      <c r="E722">
        <v>4258.2</v>
      </c>
      <c r="F722">
        <v>0</v>
      </c>
      <c r="G722">
        <v>0.12177300000000001</v>
      </c>
      <c r="H722">
        <v>1</v>
      </c>
      <c r="I722">
        <v>0</v>
      </c>
    </row>
    <row r="723" spans="1:25" x14ac:dyDescent="0.25">
      <c r="A723" t="s">
        <v>41</v>
      </c>
      <c r="B723">
        <v>4825.3500000000004</v>
      </c>
      <c r="C723">
        <v>4822.3599999999997</v>
      </c>
      <c r="D723">
        <v>4787.8500000000004</v>
      </c>
      <c r="E723">
        <v>4258.5600000000004</v>
      </c>
      <c r="F723">
        <v>0</v>
      </c>
      <c r="G723">
        <v>0.14149999999999999</v>
      </c>
      <c r="H723">
        <v>1</v>
      </c>
      <c r="I723">
        <v>0</v>
      </c>
    </row>
    <row r="724" spans="1:25" x14ac:dyDescent="0.25">
      <c r="A724" t="s">
        <v>41</v>
      </c>
      <c r="B724">
        <v>4822.51</v>
      </c>
      <c r="C724">
        <v>4820.17</v>
      </c>
      <c r="D724">
        <v>4785.6099999999997</v>
      </c>
      <c r="E724">
        <v>4257.58</v>
      </c>
      <c r="F724">
        <v>0</v>
      </c>
      <c r="G724">
        <v>0.17418</v>
      </c>
      <c r="H724">
        <v>1</v>
      </c>
      <c r="I724">
        <v>0</v>
      </c>
    </row>
    <row r="725" spans="1:25" x14ac:dyDescent="0.25">
      <c r="A725" t="s">
        <v>41</v>
      </c>
      <c r="B725">
        <v>4825.92</v>
      </c>
      <c r="C725">
        <v>4822.8999999999996</v>
      </c>
      <c r="D725">
        <v>4788.3500000000004</v>
      </c>
      <c r="E725">
        <v>4260.43</v>
      </c>
      <c r="F725">
        <v>0</v>
      </c>
      <c r="G725">
        <v>0.12177300000000001</v>
      </c>
      <c r="H725">
        <v>1</v>
      </c>
      <c r="I725">
        <v>0</v>
      </c>
    </row>
    <row r="726" spans="1:25" x14ac:dyDescent="0.25">
      <c r="A726" t="s">
        <v>41</v>
      </c>
      <c r="B726">
        <v>4828.29</v>
      </c>
      <c r="C726">
        <v>4825.8500000000004</v>
      </c>
      <c r="D726">
        <v>4791.3100000000004</v>
      </c>
      <c r="E726">
        <v>4261.32</v>
      </c>
      <c r="F726">
        <v>0</v>
      </c>
      <c r="G726">
        <v>0.121769</v>
      </c>
      <c r="H726">
        <v>1</v>
      </c>
      <c r="I726">
        <v>0</v>
      </c>
    </row>
    <row r="727" spans="1:25" x14ac:dyDescent="0.25">
      <c r="A727" t="s">
        <v>41</v>
      </c>
      <c r="B727">
        <v>4827.17</v>
      </c>
      <c r="C727">
        <v>4824.74</v>
      </c>
      <c r="D727">
        <v>4790.16</v>
      </c>
      <c r="E727">
        <v>4261.29</v>
      </c>
      <c r="F727">
        <v>0</v>
      </c>
      <c r="G727">
        <v>0.14711099999999999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4822.7700000000004</v>
      </c>
      <c r="C728">
        <v>4820.1099999999997</v>
      </c>
      <c r="D728">
        <v>4785.53</v>
      </c>
      <c r="E728">
        <v>4256.72</v>
      </c>
      <c r="F728">
        <v>0</v>
      </c>
      <c r="G728">
        <v>0.174211</v>
      </c>
      <c r="H728">
        <v>1</v>
      </c>
      <c r="I728">
        <v>0</v>
      </c>
      <c r="R728">
        <f>AVERAGE(B679:B728)</f>
        <v>4823.9590000000017</v>
      </c>
      <c r="S728">
        <f>AVERAGE(C679:C728)</f>
        <v>4821.3544000000002</v>
      </c>
      <c r="U728">
        <f>_xlfn.VAR.P(B679:B728)</f>
        <v>5.4217609999997114</v>
      </c>
      <c r="V728">
        <f>_xlfn.VAR.P(C679:C728)</f>
        <v>5.1213966400001629</v>
      </c>
      <c r="X728">
        <f>1.96*SQRT(U728)/50</f>
        <v>9.1275926853905787E-2</v>
      </c>
      <c r="Y728">
        <f>1.96*SQRT(V728)/50</f>
        <v>8.8711571583925009E-2</v>
      </c>
    </row>
    <row r="729" spans="1:25" x14ac:dyDescent="0.25">
      <c r="A729" t="s">
        <v>41</v>
      </c>
      <c r="B729">
        <v>241203.655211</v>
      </c>
      <c r="C729" t="s">
        <v>37</v>
      </c>
    </row>
    <row r="730" spans="1:25" x14ac:dyDescent="0.25">
      <c r="A730" t="s">
        <v>99</v>
      </c>
      <c r="B730">
        <v>2818.54</v>
      </c>
      <c r="C730">
        <v>2802.51</v>
      </c>
      <c r="D730">
        <v>2766.49</v>
      </c>
      <c r="E730">
        <v>913.99400000000003</v>
      </c>
      <c r="F730">
        <v>0</v>
      </c>
      <c r="G730">
        <v>8.4449200000000002E-2</v>
      </c>
      <c r="H730">
        <v>0.89767300000000005</v>
      </c>
      <c r="I730">
        <v>0</v>
      </c>
    </row>
    <row r="731" spans="1:25" x14ac:dyDescent="0.25">
      <c r="A731" t="s">
        <v>99</v>
      </c>
      <c r="B731">
        <v>2822.3</v>
      </c>
      <c r="C731">
        <v>2804.43</v>
      </c>
      <c r="D731">
        <v>2768.2</v>
      </c>
      <c r="E731">
        <v>914.86500000000001</v>
      </c>
      <c r="F731">
        <v>0</v>
      </c>
      <c r="G731">
        <v>0.114923</v>
      </c>
      <c r="H731">
        <v>0.86895599999999995</v>
      </c>
      <c r="I731">
        <v>0</v>
      </c>
    </row>
    <row r="732" spans="1:25" x14ac:dyDescent="0.25">
      <c r="A732" t="s">
        <v>99</v>
      </c>
      <c r="B732">
        <v>2816.19</v>
      </c>
      <c r="C732">
        <v>2799.27</v>
      </c>
      <c r="D732">
        <v>2763.21</v>
      </c>
      <c r="E732">
        <v>914.69899999999996</v>
      </c>
      <c r="F732">
        <v>0</v>
      </c>
      <c r="G732">
        <v>0.115062</v>
      </c>
      <c r="H732">
        <v>0.86892000000000003</v>
      </c>
      <c r="I732">
        <v>0</v>
      </c>
    </row>
    <row r="733" spans="1:25" x14ac:dyDescent="0.25">
      <c r="A733" t="s">
        <v>99</v>
      </c>
      <c r="B733">
        <v>2819.32</v>
      </c>
      <c r="C733">
        <v>2802.48</v>
      </c>
      <c r="D733">
        <v>2766.44</v>
      </c>
      <c r="E733">
        <v>914.33900000000006</v>
      </c>
      <c r="F733">
        <v>0</v>
      </c>
      <c r="G733">
        <v>0.114998</v>
      </c>
      <c r="H733">
        <v>0.90053399999999995</v>
      </c>
      <c r="I733">
        <v>0</v>
      </c>
    </row>
    <row r="734" spans="1:25" x14ac:dyDescent="0.25">
      <c r="A734" t="s">
        <v>99</v>
      </c>
      <c r="B734">
        <v>2820.74</v>
      </c>
      <c r="C734">
        <v>2803.85</v>
      </c>
      <c r="D734">
        <v>2767.79</v>
      </c>
      <c r="E734">
        <v>914.62300000000005</v>
      </c>
      <c r="F734">
        <v>0</v>
      </c>
      <c r="G734">
        <v>0.114943</v>
      </c>
      <c r="H734">
        <v>0.86895599999999995</v>
      </c>
      <c r="I734">
        <v>0</v>
      </c>
    </row>
    <row r="735" spans="1:25" x14ac:dyDescent="0.25">
      <c r="A735" t="s">
        <v>99</v>
      </c>
      <c r="B735">
        <v>2818.25</v>
      </c>
      <c r="C735">
        <v>2801.5</v>
      </c>
      <c r="D735">
        <v>2765.46</v>
      </c>
      <c r="E735">
        <v>914.68100000000004</v>
      </c>
      <c r="F735">
        <v>0</v>
      </c>
      <c r="G735">
        <v>0.114925</v>
      </c>
      <c r="H735">
        <v>0.90085800000000005</v>
      </c>
      <c r="I735">
        <v>0</v>
      </c>
    </row>
    <row r="736" spans="1:25" x14ac:dyDescent="0.25">
      <c r="A736" t="s">
        <v>99</v>
      </c>
      <c r="B736">
        <v>2818.9</v>
      </c>
      <c r="C736">
        <v>2802</v>
      </c>
      <c r="D736">
        <v>2765.81</v>
      </c>
      <c r="E736">
        <v>913.69899999999996</v>
      </c>
      <c r="F736">
        <v>0</v>
      </c>
      <c r="G736">
        <v>8.3295400000000006E-2</v>
      </c>
      <c r="H736">
        <v>0.873552</v>
      </c>
      <c r="I736">
        <v>0</v>
      </c>
    </row>
    <row r="737" spans="1:9" x14ac:dyDescent="0.25">
      <c r="A737" t="s">
        <v>99</v>
      </c>
      <c r="B737">
        <v>2822.33</v>
      </c>
      <c r="C737">
        <v>2804.92</v>
      </c>
      <c r="D737">
        <v>2768.82</v>
      </c>
      <c r="E737">
        <v>914.89</v>
      </c>
      <c r="F737">
        <v>0</v>
      </c>
      <c r="G737">
        <v>0.11498999999999999</v>
      </c>
      <c r="H737">
        <v>0.90107700000000002</v>
      </c>
      <c r="I737">
        <v>0</v>
      </c>
    </row>
    <row r="738" spans="1:9" x14ac:dyDescent="0.25">
      <c r="A738" t="s">
        <v>99</v>
      </c>
      <c r="B738">
        <v>2822.01</v>
      </c>
      <c r="C738">
        <v>2804.49</v>
      </c>
      <c r="D738">
        <v>2768.35</v>
      </c>
      <c r="E738">
        <v>914.83199999999999</v>
      </c>
      <c r="F738">
        <v>0</v>
      </c>
      <c r="G738">
        <v>0.115033</v>
      </c>
      <c r="H738">
        <v>0.89020600000000005</v>
      </c>
      <c r="I738">
        <v>0</v>
      </c>
    </row>
    <row r="739" spans="1:9" x14ac:dyDescent="0.25">
      <c r="A739" t="s">
        <v>99</v>
      </c>
      <c r="B739">
        <v>2824.33</v>
      </c>
      <c r="C739">
        <v>2806.87</v>
      </c>
      <c r="D739">
        <v>2770.74</v>
      </c>
      <c r="E739">
        <v>914.91600000000005</v>
      </c>
      <c r="F739">
        <v>0</v>
      </c>
      <c r="G739">
        <v>0.114923</v>
      </c>
      <c r="H739">
        <v>0.894598</v>
      </c>
      <c r="I739">
        <v>0</v>
      </c>
    </row>
    <row r="740" spans="1:9" x14ac:dyDescent="0.25">
      <c r="A740" t="s">
        <v>99</v>
      </c>
      <c r="B740">
        <v>2820.79</v>
      </c>
      <c r="C740">
        <v>2803.97</v>
      </c>
      <c r="D740">
        <v>2767.89</v>
      </c>
      <c r="E740">
        <v>914.87199999999996</v>
      </c>
      <c r="F740">
        <v>0</v>
      </c>
      <c r="G740">
        <v>0.114939</v>
      </c>
      <c r="H740">
        <v>0.92899399999999999</v>
      </c>
      <c r="I740">
        <v>0</v>
      </c>
    </row>
    <row r="741" spans="1:9" x14ac:dyDescent="0.25">
      <c r="A741" t="s">
        <v>99</v>
      </c>
      <c r="B741">
        <v>2819.6</v>
      </c>
      <c r="C741">
        <v>2802.86</v>
      </c>
      <c r="D741">
        <v>2766.82</v>
      </c>
      <c r="E741">
        <v>914.50300000000004</v>
      </c>
      <c r="F741">
        <v>0</v>
      </c>
      <c r="G741">
        <v>0.11494</v>
      </c>
      <c r="H741">
        <v>0.86895599999999995</v>
      </c>
      <c r="I741">
        <v>0</v>
      </c>
    </row>
    <row r="742" spans="1:9" x14ac:dyDescent="0.25">
      <c r="A742" t="s">
        <v>99</v>
      </c>
      <c r="B742">
        <v>2822.31</v>
      </c>
      <c r="C742">
        <v>2805.17</v>
      </c>
      <c r="D742">
        <v>2769.16</v>
      </c>
      <c r="E742">
        <v>915.26499999999999</v>
      </c>
      <c r="F742">
        <v>0</v>
      </c>
      <c r="G742">
        <v>0.11494600000000001</v>
      </c>
      <c r="H742">
        <v>0.87149799999999999</v>
      </c>
      <c r="I742">
        <v>0</v>
      </c>
    </row>
    <row r="743" spans="1:9" x14ac:dyDescent="0.25">
      <c r="A743" t="s">
        <v>99</v>
      </c>
      <c r="B743">
        <v>2820.01</v>
      </c>
      <c r="C743">
        <v>2803.31</v>
      </c>
      <c r="D743">
        <v>2767.25</v>
      </c>
      <c r="E743">
        <v>915.78700000000003</v>
      </c>
      <c r="F743">
        <v>0</v>
      </c>
      <c r="G743">
        <v>0.115677</v>
      </c>
      <c r="H743">
        <v>0.89962200000000003</v>
      </c>
      <c r="I743">
        <v>0</v>
      </c>
    </row>
    <row r="744" spans="1:9" x14ac:dyDescent="0.25">
      <c r="A744" t="s">
        <v>99</v>
      </c>
      <c r="B744">
        <v>2819.63</v>
      </c>
      <c r="C744">
        <v>2802.85</v>
      </c>
      <c r="D744">
        <v>2766.86</v>
      </c>
      <c r="E744">
        <v>915.08299999999997</v>
      </c>
      <c r="F744">
        <v>0</v>
      </c>
      <c r="G744">
        <v>0.11494799999999999</v>
      </c>
      <c r="H744">
        <v>0.89924300000000001</v>
      </c>
      <c r="I744">
        <v>0</v>
      </c>
    </row>
    <row r="745" spans="1:9" x14ac:dyDescent="0.25">
      <c r="A745" t="s">
        <v>99</v>
      </c>
      <c r="B745">
        <v>2822.6</v>
      </c>
      <c r="C745">
        <v>2805.15</v>
      </c>
      <c r="D745">
        <v>2769.11</v>
      </c>
      <c r="E745">
        <v>914.61400000000003</v>
      </c>
      <c r="F745">
        <v>0</v>
      </c>
      <c r="G745">
        <v>0.114964</v>
      </c>
      <c r="H745">
        <v>0.90050300000000005</v>
      </c>
      <c r="I745">
        <v>0</v>
      </c>
    </row>
    <row r="746" spans="1:9" x14ac:dyDescent="0.25">
      <c r="A746" t="s">
        <v>99</v>
      </c>
      <c r="B746">
        <v>2820.93</v>
      </c>
      <c r="C746">
        <v>2803.48</v>
      </c>
      <c r="D746">
        <v>2767.42</v>
      </c>
      <c r="E746">
        <v>915.3</v>
      </c>
      <c r="F746">
        <v>0</v>
      </c>
      <c r="G746">
        <v>0.114964</v>
      </c>
      <c r="H746">
        <v>0.90107800000000005</v>
      </c>
      <c r="I746">
        <v>0</v>
      </c>
    </row>
    <row r="747" spans="1:9" x14ac:dyDescent="0.25">
      <c r="A747" t="s">
        <v>99</v>
      </c>
      <c r="B747">
        <v>2818.19</v>
      </c>
      <c r="C747">
        <v>2800.85</v>
      </c>
      <c r="D747">
        <v>2764.85</v>
      </c>
      <c r="E747">
        <v>914.20899999999995</v>
      </c>
      <c r="F747">
        <v>0</v>
      </c>
      <c r="G747">
        <v>0.11505700000000001</v>
      </c>
      <c r="H747">
        <v>0.90101500000000001</v>
      </c>
      <c r="I747">
        <v>0</v>
      </c>
    </row>
    <row r="748" spans="1:9" x14ac:dyDescent="0.25">
      <c r="A748" t="s">
        <v>99</v>
      </c>
      <c r="B748">
        <v>2819.36</v>
      </c>
      <c r="C748">
        <v>2802.62</v>
      </c>
      <c r="D748">
        <v>2766.51</v>
      </c>
      <c r="E748">
        <v>914.38400000000001</v>
      </c>
      <c r="F748">
        <v>0</v>
      </c>
      <c r="G748">
        <v>0.11500299999999999</v>
      </c>
      <c r="H748">
        <v>0.89960700000000005</v>
      </c>
      <c r="I748">
        <v>0</v>
      </c>
    </row>
    <row r="749" spans="1:9" x14ac:dyDescent="0.25">
      <c r="A749" t="s">
        <v>99</v>
      </c>
      <c r="B749">
        <v>2824.19</v>
      </c>
      <c r="C749">
        <v>2806.78</v>
      </c>
      <c r="D749">
        <v>2770.82</v>
      </c>
      <c r="E749">
        <v>914.10199999999998</v>
      </c>
      <c r="F749">
        <v>0</v>
      </c>
      <c r="G749">
        <v>0.11561</v>
      </c>
      <c r="H749">
        <v>0.868946</v>
      </c>
      <c r="I749">
        <v>0</v>
      </c>
    </row>
    <row r="750" spans="1:9" x14ac:dyDescent="0.25">
      <c r="A750" t="s">
        <v>99</v>
      </c>
      <c r="B750">
        <v>2821.7</v>
      </c>
      <c r="C750">
        <v>2804.93</v>
      </c>
      <c r="D750">
        <v>2768.92</v>
      </c>
      <c r="E750">
        <v>913.90800000000002</v>
      </c>
      <c r="F750">
        <v>0</v>
      </c>
      <c r="G750">
        <v>0.115049</v>
      </c>
      <c r="H750">
        <v>0.89881999999999995</v>
      </c>
      <c r="I750">
        <v>0</v>
      </c>
    </row>
    <row r="751" spans="1:9" x14ac:dyDescent="0.25">
      <c r="A751" t="s">
        <v>99</v>
      </c>
      <c r="B751">
        <v>2821.12</v>
      </c>
      <c r="C751">
        <v>2803.85</v>
      </c>
      <c r="D751">
        <v>2767.75</v>
      </c>
      <c r="E751">
        <v>915.24099999999999</v>
      </c>
      <c r="F751">
        <v>0</v>
      </c>
      <c r="G751">
        <v>0.115004</v>
      </c>
      <c r="H751">
        <v>0.889019</v>
      </c>
      <c r="I751">
        <v>0</v>
      </c>
    </row>
    <row r="752" spans="1:9" x14ac:dyDescent="0.25">
      <c r="A752" t="s">
        <v>99</v>
      </c>
      <c r="B752">
        <v>2821.41</v>
      </c>
      <c r="C752">
        <v>2804.13</v>
      </c>
      <c r="D752">
        <v>2768.11</v>
      </c>
      <c r="E752">
        <v>914.17899999999997</v>
      </c>
      <c r="F752">
        <v>0</v>
      </c>
      <c r="G752">
        <v>0.114938</v>
      </c>
      <c r="H752">
        <v>0.90024400000000004</v>
      </c>
      <c r="I752">
        <v>0</v>
      </c>
    </row>
    <row r="753" spans="1:9" x14ac:dyDescent="0.25">
      <c r="A753" t="s">
        <v>99</v>
      </c>
      <c r="B753">
        <v>2820.77</v>
      </c>
      <c r="C753">
        <v>2804.15</v>
      </c>
      <c r="D753">
        <v>2768.24</v>
      </c>
      <c r="E753">
        <v>913.93</v>
      </c>
      <c r="F753">
        <v>0</v>
      </c>
      <c r="G753">
        <v>0.114999</v>
      </c>
      <c r="H753">
        <v>0.89674500000000001</v>
      </c>
      <c r="I753">
        <v>0</v>
      </c>
    </row>
    <row r="754" spans="1:9" x14ac:dyDescent="0.25">
      <c r="A754" t="s">
        <v>99</v>
      </c>
      <c r="B754">
        <v>2822.98</v>
      </c>
      <c r="C754">
        <v>2806.29</v>
      </c>
      <c r="D754">
        <v>2770.23</v>
      </c>
      <c r="E754">
        <v>914.65200000000004</v>
      </c>
      <c r="F754">
        <v>0</v>
      </c>
      <c r="G754">
        <v>0.114925</v>
      </c>
      <c r="H754">
        <v>0.89423900000000001</v>
      </c>
      <c r="I754">
        <v>0</v>
      </c>
    </row>
    <row r="755" spans="1:9" x14ac:dyDescent="0.25">
      <c r="A755" t="s">
        <v>99</v>
      </c>
      <c r="B755">
        <v>2824.18</v>
      </c>
      <c r="C755">
        <v>2807.54</v>
      </c>
      <c r="D755">
        <v>2771.51</v>
      </c>
      <c r="E755">
        <v>915.60900000000004</v>
      </c>
      <c r="F755">
        <v>0</v>
      </c>
      <c r="G755">
        <v>8.7842400000000001E-2</v>
      </c>
      <c r="H755">
        <v>0.89856100000000005</v>
      </c>
      <c r="I755">
        <v>0</v>
      </c>
    </row>
    <row r="756" spans="1:9" x14ac:dyDescent="0.25">
      <c r="A756" t="s">
        <v>99</v>
      </c>
      <c r="B756">
        <v>2825.97</v>
      </c>
      <c r="C756">
        <v>2809.28</v>
      </c>
      <c r="D756">
        <v>2773.32</v>
      </c>
      <c r="E756">
        <v>914.54100000000005</v>
      </c>
      <c r="F756">
        <v>0</v>
      </c>
      <c r="G756">
        <v>0.114923</v>
      </c>
      <c r="H756">
        <v>0.89958800000000005</v>
      </c>
      <c r="I756">
        <v>0</v>
      </c>
    </row>
    <row r="757" spans="1:9" x14ac:dyDescent="0.25">
      <c r="A757" t="s">
        <v>99</v>
      </c>
      <c r="B757">
        <v>2821.73</v>
      </c>
      <c r="C757">
        <v>2805.12</v>
      </c>
      <c r="D757">
        <v>2769.22</v>
      </c>
      <c r="E757">
        <v>915.11800000000005</v>
      </c>
      <c r="F757">
        <v>0</v>
      </c>
      <c r="G757">
        <v>0.114928</v>
      </c>
      <c r="H757">
        <v>0.86895500000000003</v>
      </c>
      <c r="I757">
        <v>0</v>
      </c>
    </row>
    <row r="758" spans="1:9" x14ac:dyDescent="0.25">
      <c r="A758" t="s">
        <v>99</v>
      </c>
      <c r="B758">
        <v>2821.04</v>
      </c>
      <c r="C758">
        <v>2803.63</v>
      </c>
      <c r="D758">
        <v>2767.59</v>
      </c>
      <c r="E758">
        <v>913.74599999999998</v>
      </c>
      <c r="F758">
        <v>0</v>
      </c>
      <c r="G758">
        <v>0.11493200000000001</v>
      </c>
      <c r="H758">
        <v>0.87629999999999997</v>
      </c>
      <c r="I758">
        <v>0</v>
      </c>
    </row>
    <row r="759" spans="1:9" x14ac:dyDescent="0.25">
      <c r="A759" t="s">
        <v>99</v>
      </c>
      <c r="B759">
        <v>2818.48</v>
      </c>
      <c r="C759">
        <v>2801.85</v>
      </c>
      <c r="D759">
        <v>2765.81</v>
      </c>
      <c r="E759">
        <v>914.19399999999996</v>
      </c>
      <c r="F759">
        <v>0</v>
      </c>
      <c r="G759">
        <v>0.117978</v>
      </c>
      <c r="H759">
        <v>0.89785199999999998</v>
      </c>
      <c r="I759">
        <v>0</v>
      </c>
    </row>
    <row r="760" spans="1:9" x14ac:dyDescent="0.25">
      <c r="A760" t="s">
        <v>99</v>
      </c>
      <c r="B760">
        <v>2819.92</v>
      </c>
      <c r="C760">
        <v>2803.2</v>
      </c>
      <c r="D760">
        <v>2767.17</v>
      </c>
      <c r="E760">
        <v>913.68499999999995</v>
      </c>
      <c r="F760">
        <v>0</v>
      </c>
      <c r="G760">
        <v>0.11497300000000001</v>
      </c>
      <c r="H760">
        <v>0.89435900000000002</v>
      </c>
      <c r="I760">
        <v>0</v>
      </c>
    </row>
    <row r="761" spans="1:9" x14ac:dyDescent="0.25">
      <c r="A761" t="s">
        <v>99</v>
      </c>
      <c r="B761">
        <v>2819.54</v>
      </c>
      <c r="C761">
        <v>2802.68</v>
      </c>
      <c r="D761">
        <v>2766.72</v>
      </c>
      <c r="E761">
        <v>914.42700000000002</v>
      </c>
      <c r="F761">
        <v>0</v>
      </c>
      <c r="G761">
        <v>0.11502</v>
      </c>
      <c r="H761">
        <v>0.90065099999999998</v>
      </c>
      <c r="I761">
        <v>0</v>
      </c>
    </row>
    <row r="762" spans="1:9" x14ac:dyDescent="0.25">
      <c r="A762" t="s">
        <v>99</v>
      </c>
      <c r="B762">
        <v>2815.33</v>
      </c>
      <c r="C762">
        <v>2797.98</v>
      </c>
      <c r="D762">
        <v>2761.85</v>
      </c>
      <c r="E762">
        <v>913.68700000000001</v>
      </c>
      <c r="F762">
        <v>0</v>
      </c>
      <c r="G762">
        <v>0.11493200000000001</v>
      </c>
      <c r="H762">
        <v>0.90032000000000001</v>
      </c>
      <c r="I762">
        <v>0</v>
      </c>
    </row>
    <row r="763" spans="1:9" x14ac:dyDescent="0.25">
      <c r="A763" t="s">
        <v>99</v>
      </c>
      <c r="B763">
        <v>2820.12</v>
      </c>
      <c r="C763">
        <v>2803.49</v>
      </c>
      <c r="D763">
        <v>2767.4</v>
      </c>
      <c r="E763">
        <v>914.47400000000005</v>
      </c>
      <c r="F763">
        <v>0</v>
      </c>
      <c r="G763">
        <v>0.114937</v>
      </c>
      <c r="H763">
        <v>0.90101200000000004</v>
      </c>
      <c r="I763">
        <v>0</v>
      </c>
    </row>
    <row r="764" spans="1:9" x14ac:dyDescent="0.25">
      <c r="A764" t="s">
        <v>99</v>
      </c>
      <c r="B764">
        <v>2819.41</v>
      </c>
      <c r="C764">
        <v>2802.02</v>
      </c>
      <c r="D764">
        <v>2765.98</v>
      </c>
      <c r="E764">
        <v>914.53399999999999</v>
      </c>
      <c r="F764">
        <v>0</v>
      </c>
      <c r="G764">
        <v>0.114923</v>
      </c>
      <c r="H764">
        <v>0.880243</v>
      </c>
      <c r="I764">
        <v>0</v>
      </c>
    </row>
    <row r="765" spans="1:9" x14ac:dyDescent="0.25">
      <c r="A765" t="s">
        <v>99</v>
      </c>
      <c r="B765">
        <v>2820.24</v>
      </c>
      <c r="C765">
        <v>2803.68</v>
      </c>
      <c r="D765">
        <v>2767.59</v>
      </c>
      <c r="E765">
        <v>914.82899999999995</v>
      </c>
      <c r="F765">
        <v>0</v>
      </c>
      <c r="G765">
        <v>0.115509</v>
      </c>
      <c r="H765">
        <v>0.90105900000000005</v>
      </c>
      <c r="I765">
        <v>0</v>
      </c>
    </row>
    <row r="766" spans="1:9" x14ac:dyDescent="0.25">
      <c r="A766" t="s">
        <v>99</v>
      </c>
      <c r="B766">
        <v>2824.3</v>
      </c>
      <c r="C766">
        <v>2807.6</v>
      </c>
      <c r="D766">
        <v>2771.56</v>
      </c>
      <c r="E766">
        <v>915.428</v>
      </c>
      <c r="F766">
        <v>0</v>
      </c>
      <c r="G766">
        <v>0.114957</v>
      </c>
      <c r="H766">
        <v>0.88970499999999997</v>
      </c>
      <c r="I766">
        <v>1</v>
      </c>
    </row>
    <row r="767" spans="1:9" x14ac:dyDescent="0.25">
      <c r="A767" t="s">
        <v>99</v>
      </c>
      <c r="B767">
        <v>2818.54</v>
      </c>
      <c r="C767">
        <v>2801.94</v>
      </c>
      <c r="D767">
        <v>2765.89</v>
      </c>
      <c r="E767">
        <v>914.50800000000004</v>
      </c>
      <c r="F767">
        <v>0</v>
      </c>
      <c r="G767">
        <v>0.11493</v>
      </c>
      <c r="H767">
        <v>0.86895599999999995</v>
      </c>
      <c r="I767">
        <v>0</v>
      </c>
    </row>
    <row r="768" spans="1:9" x14ac:dyDescent="0.25">
      <c r="A768" t="s">
        <v>99</v>
      </c>
      <c r="B768">
        <v>2819.99</v>
      </c>
      <c r="C768">
        <v>2802.67</v>
      </c>
      <c r="D768">
        <v>2766.65</v>
      </c>
      <c r="E768">
        <v>914.48</v>
      </c>
      <c r="F768">
        <v>0</v>
      </c>
      <c r="G768">
        <v>0.11497599999999999</v>
      </c>
      <c r="H768">
        <v>0.89826099999999998</v>
      </c>
      <c r="I768">
        <v>0</v>
      </c>
    </row>
    <row r="769" spans="1:25" x14ac:dyDescent="0.25">
      <c r="A769" t="s">
        <v>99</v>
      </c>
      <c r="B769">
        <v>2823.95</v>
      </c>
      <c r="C769">
        <v>2806.64</v>
      </c>
      <c r="D769">
        <v>2770.63</v>
      </c>
      <c r="E769">
        <v>914.61199999999997</v>
      </c>
      <c r="F769">
        <v>0</v>
      </c>
      <c r="G769">
        <v>0.114923</v>
      </c>
      <c r="H769">
        <v>0.899478</v>
      </c>
      <c r="I769">
        <v>0</v>
      </c>
    </row>
    <row r="770" spans="1:25" x14ac:dyDescent="0.25">
      <c r="A770" t="s">
        <v>99</v>
      </c>
      <c r="B770">
        <v>2820.97</v>
      </c>
      <c r="C770">
        <v>2804.27</v>
      </c>
      <c r="D770">
        <v>2768.24</v>
      </c>
      <c r="E770">
        <v>914.923</v>
      </c>
      <c r="F770">
        <v>0</v>
      </c>
      <c r="G770">
        <v>0.114991</v>
      </c>
      <c r="H770">
        <v>0.89807099999999995</v>
      </c>
      <c r="I770">
        <v>0</v>
      </c>
    </row>
    <row r="771" spans="1:25" x14ac:dyDescent="0.25">
      <c r="A771" t="s">
        <v>99</v>
      </c>
      <c r="B771">
        <v>2816.49</v>
      </c>
      <c r="C771">
        <v>2799.78</v>
      </c>
      <c r="D771">
        <v>2763.82</v>
      </c>
      <c r="E771">
        <v>914.35</v>
      </c>
      <c r="F771">
        <v>0</v>
      </c>
      <c r="G771">
        <v>0.11493399999999999</v>
      </c>
      <c r="H771">
        <v>0.89509000000000005</v>
      </c>
      <c r="I771">
        <v>0</v>
      </c>
    </row>
    <row r="772" spans="1:25" x14ac:dyDescent="0.25">
      <c r="A772" t="s">
        <v>99</v>
      </c>
      <c r="B772">
        <v>2814.88</v>
      </c>
      <c r="C772">
        <v>2798.17</v>
      </c>
      <c r="D772">
        <v>2762.11</v>
      </c>
      <c r="E772">
        <v>914.37</v>
      </c>
      <c r="F772">
        <v>0</v>
      </c>
      <c r="G772">
        <v>0.114923</v>
      </c>
      <c r="H772">
        <v>0.90096200000000004</v>
      </c>
      <c r="I772">
        <v>0</v>
      </c>
    </row>
    <row r="773" spans="1:25" x14ac:dyDescent="0.25">
      <c r="A773" t="s">
        <v>99</v>
      </c>
      <c r="B773">
        <v>2817.1</v>
      </c>
      <c r="C773">
        <v>2799.81</v>
      </c>
      <c r="D773">
        <v>2763.84</v>
      </c>
      <c r="E773">
        <v>914.35299999999995</v>
      </c>
      <c r="F773">
        <v>0</v>
      </c>
      <c r="G773">
        <v>0.114991</v>
      </c>
      <c r="H773">
        <v>0.89711300000000005</v>
      </c>
      <c r="I773">
        <v>0</v>
      </c>
    </row>
    <row r="774" spans="1:25" x14ac:dyDescent="0.25">
      <c r="A774" t="s">
        <v>99</v>
      </c>
      <c r="B774">
        <v>2822.21</v>
      </c>
      <c r="C774">
        <v>2804.89</v>
      </c>
      <c r="D774">
        <v>2768.74</v>
      </c>
      <c r="E774">
        <v>914.58</v>
      </c>
      <c r="F774">
        <v>0</v>
      </c>
      <c r="G774">
        <v>0.11644</v>
      </c>
      <c r="H774">
        <v>0.87782199999999999</v>
      </c>
      <c r="I774">
        <v>0</v>
      </c>
    </row>
    <row r="775" spans="1:25" x14ac:dyDescent="0.25">
      <c r="A775" t="s">
        <v>99</v>
      </c>
      <c r="B775">
        <v>2817.05</v>
      </c>
      <c r="C775">
        <v>2800.43</v>
      </c>
      <c r="D775">
        <v>2764.28</v>
      </c>
      <c r="E775">
        <v>914.09</v>
      </c>
      <c r="F775">
        <v>0</v>
      </c>
      <c r="G775">
        <v>0.114923</v>
      </c>
      <c r="H775">
        <v>0.89116700000000004</v>
      </c>
      <c r="I775">
        <v>0</v>
      </c>
    </row>
    <row r="776" spans="1:25" x14ac:dyDescent="0.25">
      <c r="A776" t="s">
        <v>99</v>
      </c>
      <c r="B776">
        <v>2819.25</v>
      </c>
      <c r="C776">
        <v>2802.56</v>
      </c>
      <c r="D776">
        <v>2766.46</v>
      </c>
      <c r="E776">
        <v>914.21699999999998</v>
      </c>
      <c r="F776">
        <v>0</v>
      </c>
      <c r="G776">
        <v>0.114936</v>
      </c>
      <c r="H776">
        <v>0.88604300000000003</v>
      </c>
      <c r="I776">
        <v>0</v>
      </c>
    </row>
    <row r="777" spans="1:25" x14ac:dyDescent="0.25">
      <c r="A777" t="s">
        <v>99</v>
      </c>
      <c r="B777">
        <v>2823.19</v>
      </c>
      <c r="C777">
        <v>2805.88</v>
      </c>
      <c r="D777">
        <v>2769.94</v>
      </c>
      <c r="E777">
        <v>914.81299999999999</v>
      </c>
      <c r="F777">
        <v>0</v>
      </c>
      <c r="G777">
        <v>0.114969</v>
      </c>
      <c r="H777">
        <v>0.90106399999999998</v>
      </c>
      <c r="I777">
        <v>0</v>
      </c>
    </row>
    <row r="778" spans="1:25" x14ac:dyDescent="0.25">
      <c r="A778" t="s">
        <v>99</v>
      </c>
      <c r="B778">
        <v>2821.9</v>
      </c>
      <c r="C778">
        <v>2805.27</v>
      </c>
      <c r="D778">
        <v>2769.23</v>
      </c>
      <c r="E778">
        <v>914.34799999999996</v>
      </c>
      <c r="F778">
        <v>0</v>
      </c>
      <c r="G778">
        <v>0.114986</v>
      </c>
      <c r="H778">
        <v>0.90107099999999996</v>
      </c>
      <c r="I778">
        <v>0</v>
      </c>
    </row>
    <row r="779" spans="1:25" x14ac:dyDescent="0.25">
      <c r="A779" t="s">
        <v>99</v>
      </c>
      <c r="B779">
        <v>2823.01</v>
      </c>
      <c r="C779">
        <v>2806.07</v>
      </c>
      <c r="D779">
        <v>2770</v>
      </c>
      <c r="E779">
        <v>915.07100000000003</v>
      </c>
      <c r="F779">
        <v>0</v>
      </c>
      <c r="G779">
        <v>0.11493100000000001</v>
      </c>
      <c r="H779">
        <v>0.86895599999999995</v>
      </c>
      <c r="I779">
        <v>0</v>
      </c>
    </row>
    <row r="780" spans="1:25" x14ac:dyDescent="0.25">
      <c r="A780" t="s">
        <v>99</v>
      </c>
      <c r="B780">
        <v>2818.05</v>
      </c>
      <c r="C780">
        <v>2801.4</v>
      </c>
      <c r="D780">
        <v>2765.37</v>
      </c>
      <c r="E780">
        <v>914.04499999999996</v>
      </c>
      <c r="F780">
        <v>0</v>
      </c>
      <c r="G780">
        <v>8.3842100000000003E-2</v>
      </c>
      <c r="H780">
        <v>0.899756</v>
      </c>
      <c r="I780">
        <v>0</v>
      </c>
    </row>
    <row r="781" spans="1:25" x14ac:dyDescent="0.25">
      <c r="A781" t="s">
        <v>99</v>
      </c>
      <c r="B781">
        <v>2819.25</v>
      </c>
      <c r="C781">
        <v>2802.57</v>
      </c>
      <c r="D781">
        <v>2766.54</v>
      </c>
      <c r="E781">
        <v>913.28200000000004</v>
      </c>
      <c r="F781">
        <v>0</v>
      </c>
      <c r="G781">
        <v>0.11561299999999999</v>
      </c>
      <c r="H781">
        <v>0.868954</v>
      </c>
      <c r="I781">
        <v>0</v>
      </c>
    </row>
    <row r="782" spans="1:25" x14ac:dyDescent="0.25">
      <c r="A782" t="s">
        <v>99</v>
      </c>
      <c r="B782">
        <v>2823.85</v>
      </c>
      <c r="C782">
        <v>2807.19</v>
      </c>
      <c r="D782">
        <v>2771.15</v>
      </c>
      <c r="E782">
        <v>915.12300000000005</v>
      </c>
      <c r="F782">
        <v>0</v>
      </c>
      <c r="G782">
        <v>0.115229</v>
      </c>
      <c r="H782">
        <v>0.90091600000000005</v>
      </c>
      <c r="I782">
        <v>0</v>
      </c>
    </row>
    <row r="783" spans="1:25" x14ac:dyDescent="0.25">
      <c r="A783" t="s">
        <v>99</v>
      </c>
      <c r="B783">
        <v>2820.65</v>
      </c>
      <c r="C783">
        <v>2803.96</v>
      </c>
      <c r="D783">
        <v>2767.97</v>
      </c>
      <c r="E783">
        <v>915.33900000000006</v>
      </c>
      <c r="F783">
        <v>0</v>
      </c>
      <c r="G783">
        <v>0.117074</v>
      </c>
      <c r="H783">
        <v>0.868954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2817.72</v>
      </c>
      <c r="C784">
        <v>2801</v>
      </c>
      <c r="D784">
        <v>2764.87</v>
      </c>
      <c r="E784">
        <v>913.83799999999997</v>
      </c>
      <c r="F784">
        <v>0</v>
      </c>
      <c r="G784">
        <v>0.114937</v>
      </c>
      <c r="H784">
        <v>0.86895599999999995</v>
      </c>
      <c r="I784">
        <v>0</v>
      </c>
      <c r="R784">
        <f>AVERAGE(B735:B784)</f>
        <v>2820.5944</v>
      </c>
      <c r="S784">
        <f>AVERAGE(C735:C784)</f>
        <v>2803.6547999999998</v>
      </c>
      <c r="U784">
        <f>_xlfn.VAR.P(B735:B784)</f>
        <v>5.8682606399999475</v>
      </c>
      <c r="V784">
        <f>_xlfn.VAR.P(C735:C784)</f>
        <v>5.6625129600000266</v>
      </c>
      <c r="X784">
        <f>1.96*SQRT(U784)/50</f>
        <v>9.4960012794067794E-2</v>
      </c>
      <c r="Y784">
        <f>1.96*SQRT(V784)/50</f>
        <v>9.3280458376095263E-2</v>
      </c>
    </row>
    <row r="785" spans="1:9" x14ac:dyDescent="0.25">
      <c r="A785" t="s">
        <v>99</v>
      </c>
      <c r="B785">
        <v>141037.373742</v>
      </c>
      <c r="C785" t="s">
        <v>37</v>
      </c>
    </row>
    <row r="786" spans="1:9" x14ac:dyDescent="0.25">
      <c r="A786" t="s">
        <v>100</v>
      </c>
      <c r="B786">
        <v>2620.17</v>
      </c>
      <c r="C786">
        <v>2617.61</v>
      </c>
      <c r="D786">
        <v>2581.4499999999998</v>
      </c>
      <c r="E786">
        <v>727.76499999999999</v>
      </c>
      <c r="F786">
        <v>0</v>
      </c>
      <c r="G786">
        <v>0.115074</v>
      </c>
      <c r="H786">
        <v>0.86895599999999995</v>
      </c>
      <c r="I786">
        <v>0</v>
      </c>
    </row>
    <row r="787" spans="1:9" x14ac:dyDescent="0.25">
      <c r="A787" t="s">
        <v>100</v>
      </c>
      <c r="B787">
        <v>2619.7199999999998</v>
      </c>
      <c r="C787">
        <v>2617.21</v>
      </c>
      <c r="D787">
        <v>2581.21</v>
      </c>
      <c r="E787">
        <v>727.755</v>
      </c>
      <c r="F787">
        <v>0</v>
      </c>
      <c r="G787">
        <v>0.11538900000000001</v>
      </c>
      <c r="H787">
        <v>0.90038799999999997</v>
      </c>
      <c r="I787">
        <v>0</v>
      </c>
    </row>
    <row r="788" spans="1:9" x14ac:dyDescent="0.25">
      <c r="A788" t="s">
        <v>100</v>
      </c>
      <c r="B788">
        <v>2617.0100000000002</v>
      </c>
      <c r="C788">
        <v>2614.48</v>
      </c>
      <c r="D788">
        <v>2578.35</v>
      </c>
      <c r="E788">
        <v>727.78300000000002</v>
      </c>
      <c r="F788">
        <v>0</v>
      </c>
      <c r="G788">
        <v>0.114926</v>
      </c>
      <c r="H788">
        <v>0.86895299999999998</v>
      </c>
      <c r="I788">
        <v>0</v>
      </c>
    </row>
    <row r="789" spans="1:9" x14ac:dyDescent="0.25">
      <c r="A789" t="s">
        <v>100</v>
      </c>
      <c r="B789">
        <v>2616.1999999999998</v>
      </c>
      <c r="C789">
        <v>2613.0300000000002</v>
      </c>
      <c r="D789">
        <v>2576.9</v>
      </c>
      <c r="E789">
        <v>728.01400000000001</v>
      </c>
      <c r="F789">
        <v>0</v>
      </c>
      <c r="G789">
        <v>0.115068</v>
      </c>
      <c r="H789">
        <v>0.89988900000000005</v>
      </c>
      <c r="I789">
        <v>0</v>
      </c>
    </row>
    <row r="790" spans="1:9" x14ac:dyDescent="0.25">
      <c r="A790" t="s">
        <v>100</v>
      </c>
      <c r="B790">
        <v>2617.58</v>
      </c>
      <c r="C790">
        <v>2615.04</v>
      </c>
      <c r="D790">
        <v>2578.84</v>
      </c>
      <c r="E790">
        <v>728.06200000000001</v>
      </c>
      <c r="F790">
        <v>0</v>
      </c>
      <c r="G790">
        <v>0.11516</v>
      </c>
      <c r="H790">
        <v>0.868954</v>
      </c>
      <c r="I790">
        <v>0</v>
      </c>
    </row>
    <row r="791" spans="1:9" x14ac:dyDescent="0.25">
      <c r="A791" t="s">
        <v>100</v>
      </c>
      <c r="B791">
        <v>2619.75</v>
      </c>
      <c r="C791">
        <v>2617.2600000000002</v>
      </c>
      <c r="D791">
        <v>2581.11</v>
      </c>
      <c r="E791">
        <v>728.28200000000004</v>
      </c>
      <c r="F791">
        <v>0</v>
      </c>
      <c r="G791">
        <v>0.115707</v>
      </c>
      <c r="H791">
        <v>0.90103100000000003</v>
      </c>
      <c r="I791">
        <v>0</v>
      </c>
    </row>
    <row r="792" spans="1:9" x14ac:dyDescent="0.25">
      <c r="A792" t="s">
        <v>100</v>
      </c>
      <c r="B792">
        <v>2618.98</v>
      </c>
      <c r="C792">
        <v>2616.48</v>
      </c>
      <c r="D792">
        <v>2580.4499999999998</v>
      </c>
      <c r="E792">
        <v>728.303</v>
      </c>
      <c r="F792">
        <v>0</v>
      </c>
      <c r="G792">
        <v>0.114923</v>
      </c>
      <c r="H792">
        <v>0.88850200000000001</v>
      </c>
      <c r="I792">
        <v>0</v>
      </c>
    </row>
    <row r="793" spans="1:9" x14ac:dyDescent="0.25">
      <c r="A793" t="s">
        <v>100</v>
      </c>
      <c r="B793">
        <v>2621.93</v>
      </c>
      <c r="C793">
        <v>2619.44</v>
      </c>
      <c r="D793">
        <v>2583.41</v>
      </c>
      <c r="E793">
        <v>728.36699999999996</v>
      </c>
      <c r="F793">
        <v>0</v>
      </c>
      <c r="G793">
        <v>0.11498</v>
      </c>
      <c r="H793">
        <v>0.86895500000000003</v>
      </c>
      <c r="I793">
        <v>0</v>
      </c>
    </row>
    <row r="794" spans="1:9" x14ac:dyDescent="0.25">
      <c r="A794" t="s">
        <v>100</v>
      </c>
      <c r="B794">
        <v>2619.54</v>
      </c>
      <c r="C794">
        <v>2616.42</v>
      </c>
      <c r="D794">
        <v>2580.2600000000002</v>
      </c>
      <c r="E794">
        <v>728.601</v>
      </c>
      <c r="F794">
        <v>0</v>
      </c>
      <c r="G794">
        <v>0.114923</v>
      </c>
      <c r="H794">
        <v>0.88251100000000005</v>
      </c>
      <c r="I794">
        <v>0</v>
      </c>
    </row>
    <row r="795" spans="1:9" x14ac:dyDescent="0.25">
      <c r="A795" t="s">
        <v>100</v>
      </c>
      <c r="B795">
        <v>2620.14</v>
      </c>
      <c r="C795">
        <v>2617.67</v>
      </c>
      <c r="D795">
        <v>2581.61</v>
      </c>
      <c r="E795">
        <v>728.87900000000002</v>
      </c>
      <c r="F795">
        <v>0</v>
      </c>
      <c r="G795">
        <v>0.114941</v>
      </c>
      <c r="H795">
        <v>0.89864299999999997</v>
      </c>
      <c r="I795">
        <v>0</v>
      </c>
    </row>
    <row r="796" spans="1:9" x14ac:dyDescent="0.25">
      <c r="A796" t="s">
        <v>100</v>
      </c>
      <c r="B796">
        <v>2619.9299999999998</v>
      </c>
      <c r="C796">
        <v>2616.79</v>
      </c>
      <c r="D796">
        <v>2580.63</v>
      </c>
      <c r="E796">
        <v>728.50300000000004</v>
      </c>
      <c r="F796">
        <v>0</v>
      </c>
      <c r="G796">
        <v>0.11498700000000001</v>
      </c>
      <c r="H796">
        <v>0.90062600000000004</v>
      </c>
      <c r="I796">
        <v>0</v>
      </c>
    </row>
    <row r="797" spans="1:9" x14ac:dyDescent="0.25">
      <c r="A797" t="s">
        <v>100</v>
      </c>
      <c r="B797">
        <v>2624.12</v>
      </c>
      <c r="C797">
        <v>2621.67</v>
      </c>
      <c r="D797">
        <v>2585.5100000000002</v>
      </c>
      <c r="E797">
        <v>728.52099999999996</v>
      </c>
      <c r="F797">
        <v>0</v>
      </c>
      <c r="G797">
        <v>0.11495</v>
      </c>
      <c r="H797">
        <v>0.88541700000000001</v>
      </c>
      <c r="I797">
        <v>0</v>
      </c>
    </row>
    <row r="798" spans="1:9" x14ac:dyDescent="0.25">
      <c r="A798" t="s">
        <v>100</v>
      </c>
      <c r="B798">
        <v>2620.38</v>
      </c>
      <c r="C798">
        <v>2617.94</v>
      </c>
      <c r="D798">
        <v>2581.81</v>
      </c>
      <c r="E798">
        <v>728.56799999999998</v>
      </c>
      <c r="F798">
        <v>0</v>
      </c>
      <c r="G798">
        <v>0.114984</v>
      </c>
      <c r="H798">
        <v>0.86893299999999996</v>
      </c>
      <c r="I798">
        <v>0</v>
      </c>
    </row>
    <row r="799" spans="1:9" x14ac:dyDescent="0.25">
      <c r="A799" t="s">
        <v>100</v>
      </c>
      <c r="B799">
        <v>2622.87</v>
      </c>
      <c r="C799">
        <v>2620.42</v>
      </c>
      <c r="D799">
        <v>2584.2800000000002</v>
      </c>
      <c r="E799">
        <v>728.279</v>
      </c>
      <c r="F799">
        <v>0</v>
      </c>
      <c r="G799">
        <v>0.115438</v>
      </c>
      <c r="H799">
        <v>0.90105400000000002</v>
      </c>
      <c r="I799">
        <v>0</v>
      </c>
    </row>
    <row r="800" spans="1:9" x14ac:dyDescent="0.25">
      <c r="A800" t="s">
        <v>100</v>
      </c>
      <c r="B800">
        <v>2619.31</v>
      </c>
      <c r="C800">
        <v>2616.19</v>
      </c>
      <c r="D800">
        <v>2580.0300000000002</v>
      </c>
      <c r="E800">
        <v>727.69399999999996</v>
      </c>
      <c r="F800">
        <v>0</v>
      </c>
      <c r="G800">
        <v>0.114926</v>
      </c>
      <c r="H800">
        <v>0.89840299999999995</v>
      </c>
      <c r="I800">
        <v>0</v>
      </c>
    </row>
    <row r="801" spans="1:9" x14ac:dyDescent="0.25">
      <c r="A801" t="s">
        <v>100</v>
      </c>
      <c r="B801">
        <v>2620.33</v>
      </c>
      <c r="C801">
        <v>2617.21</v>
      </c>
      <c r="D801">
        <v>2581.1999999999998</v>
      </c>
      <c r="E801">
        <v>728.06299999999999</v>
      </c>
      <c r="F801">
        <v>0</v>
      </c>
      <c r="G801">
        <v>0.11558400000000001</v>
      </c>
      <c r="H801">
        <v>0.89910599999999996</v>
      </c>
      <c r="I801">
        <v>0</v>
      </c>
    </row>
    <row r="802" spans="1:9" x14ac:dyDescent="0.25">
      <c r="A802" t="s">
        <v>100</v>
      </c>
      <c r="B802">
        <v>2623.1</v>
      </c>
      <c r="C802">
        <v>2620.67</v>
      </c>
      <c r="D802">
        <v>2584.5500000000002</v>
      </c>
      <c r="E802">
        <v>728.37099999999998</v>
      </c>
      <c r="F802">
        <v>0</v>
      </c>
      <c r="G802">
        <v>0.11537500000000001</v>
      </c>
      <c r="H802">
        <v>0.89621799999999996</v>
      </c>
      <c r="I802">
        <v>0</v>
      </c>
    </row>
    <row r="803" spans="1:9" x14ac:dyDescent="0.25">
      <c r="A803" t="s">
        <v>100</v>
      </c>
      <c r="B803">
        <v>2619.67</v>
      </c>
      <c r="C803">
        <v>2616.5300000000002</v>
      </c>
      <c r="D803">
        <v>2580.35</v>
      </c>
      <c r="E803">
        <v>728.33399999999995</v>
      </c>
      <c r="F803">
        <v>0</v>
      </c>
      <c r="G803">
        <v>9.3481700000000001E-2</v>
      </c>
      <c r="H803">
        <v>0.90026700000000004</v>
      </c>
      <c r="I803">
        <v>0</v>
      </c>
    </row>
    <row r="804" spans="1:9" x14ac:dyDescent="0.25">
      <c r="A804" t="s">
        <v>100</v>
      </c>
      <c r="B804">
        <v>2620.54</v>
      </c>
      <c r="C804">
        <v>2618.08</v>
      </c>
      <c r="D804">
        <v>2582.1</v>
      </c>
      <c r="E804">
        <v>728.40099999999995</v>
      </c>
      <c r="F804">
        <v>0</v>
      </c>
      <c r="G804">
        <v>0.114928</v>
      </c>
      <c r="H804">
        <v>0.87918200000000002</v>
      </c>
      <c r="I804">
        <v>0</v>
      </c>
    </row>
    <row r="805" spans="1:9" x14ac:dyDescent="0.25">
      <c r="A805" t="s">
        <v>100</v>
      </c>
      <c r="B805">
        <v>2621.41</v>
      </c>
      <c r="C805">
        <v>2618.96</v>
      </c>
      <c r="D805">
        <v>2582.83</v>
      </c>
      <c r="E805">
        <v>728.41899999999998</v>
      </c>
      <c r="F805">
        <v>0</v>
      </c>
      <c r="G805">
        <v>0.11496099999999999</v>
      </c>
      <c r="H805">
        <v>0.89174799999999999</v>
      </c>
      <c r="I805">
        <v>0</v>
      </c>
    </row>
    <row r="806" spans="1:9" x14ac:dyDescent="0.25">
      <c r="A806" t="s">
        <v>100</v>
      </c>
      <c r="B806">
        <v>2626.33</v>
      </c>
      <c r="C806">
        <v>2623.2</v>
      </c>
      <c r="D806">
        <v>2587.16</v>
      </c>
      <c r="E806">
        <v>728.18299999999999</v>
      </c>
      <c r="F806">
        <v>0</v>
      </c>
      <c r="G806">
        <v>0.114939</v>
      </c>
      <c r="H806">
        <v>0.86895599999999995</v>
      </c>
      <c r="I806">
        <v>0</v>
      </c>
    </row>
    <row r="807" spans="1:9" x14ac:dyDescent="0.25">
      <c r="A807" t="s">
        <v>100</v>
      </c>
      <c r="B807">
        <v>2616.6</v>
      </c>
      <c r="C807">
        <v>2613.48</v>
      </c>
      <c r="D807">
        <v>2577.2199999999998</v>
      </c>
      <c r="E807">
        <v>728.41399999999999</v>
      </c>
      <c r="F807">
        <v>0</v>
      </c>
      <c r="G807">
        <v>8.8653499999999996E-2</v>
      </c>
      <c r="H807">
        <v>0.90014499999999997</v>
      </c>
      <c r="I807">
        <v>0</v>
      </c>
    </row>
    <row r="808" spans="1:9" x14ac:dyDescent="0.25">
      <c r="A808" t="s">
        <v>100</v>
      </c>
      <c r="B808">
        <v>2619.2600000000002</v>
      </c>
      <c r="C808">
        <v>2616.8200000000002</v>
      </c>
      <c r="D808">
        <v>2580.75</v>
      </c>
      <c r="E808">
        <v>728.66300000000001</v>
      </c>
      <c r="F808">
        <v>0</v>
      </c>
      <c r="G808">
        <v>0.114924</v>
      </c>
      <c r="H808">
        <v>0.90056899999999995</v>
      </c>
      <c r="I808">
        <v>0</v>
      </c>
    </row>
    <row r="809" spans="1:9" x14ac:dyDescent="0.25">
      <c r="A809" t="s">
        <v>100</v>
      </c>
      <c r="B809">
        <v>2621.37</v>
      </c>
      <c r="C809">
        <v>2618.94</v>
      </c>
      <c r="D809">
        <v>2582.87</v>
      </c>
      <c r="E809">
        <v>728.62699999999995</v>
      </c>
      <c r="F809">
        <v>0</v>
      </c>
      <c r="G809">
        <v>0.11536100000000001</v>
      </c>
      <c r="H809">
        <v>0.90103299999999997</v>
      </c>
      <c r="I809">
        <v>0</v>
      </c>
    </row>
    <row r="810" spans="1:9" x14ac:dyDescent="0.25">
      <c r="A810" t="s">
        <v>100</v>
      </c>
      <c r="B810">
        <v>2619.75</v>
      </c>
      <c r="C810">
        <v>2617.29</v>
      </c>
      <c r="D810">
        <v>2581.27</v>
      </c>
      <c r="E810">
        <v>728.20500000000004</v>
      </c>
      <c r="F810">
        <v>0</v>
      </c>
      <c r="G810">
        <v>0.10511</v>
      </c>
      <c r="H810">
        <v>0.87491799999999997</v>
      </c>
      <c r="I810">
        <v>0</v>
      </c>
    </row>
    <row r="811" spans="1:9" x14ac:dyDescent="0.25">
      <c r="A811" t="s">
        <v>100</v>
      </c>
      <c r="B811">
        <v>2622.39</v>
      </c>
      <c r="C811">
        <v>2619.91</v>
      </c>
      <c r="D811">
        <v>2583.79</v>
      </c>
      <c r="E811">
        <v>728.46199999999999</v>
      </c>
      <c r="F811">
        <v>0</v>
      </c>
      <c r="G811">
        <v>0.114993</v>
      </c>
      <c r="H811">
        <v>0.868954</v>
      </c>
      <c r="I811">
        <v>0</v>
      </c>
    </row>
    <row r="812" spans="1:9" x14ac:dyDescent="0.25">
      <c r="A812" t="s">
        <v>100</v>
      </c>
      <c r="B812">
        <v>2620.09</v>
      </c>
      <c r="C812">
        <v>2617.65</v>
      </c>
      <c r="D812">
        <v>2581.64</v>
      </c>
      <c r="E812">
        <v>728.50400000000002</v>
      </c>
      <c r="F812">
        <v>0</v>
      </c>
      <c r="G812">
        <v>0.11494500000000001</v>
      </c>
      <c r="H812">
        <v>0.90092899999999998</v>
      </c>
      <c r="I812">
        <v>0</v>
      </c>
    </row>
    <row r="813" spans="1:9" x14ac:dyDescent="0.25">
      <c r="A813" t="s">
        <v>100</v>
      </c>
      <c r="B813">
        <v>2618.61</v>
      </c>
      <c r="C813">
        <v>2616.11</v>
      </c>
      <c r="D813">
        <v>2580.06</v>
      </c>
      <c r="E813">
        <v>728.95699999999999</v>
      </c>
      <c r="F813">
        <v>0</v>
      </c>
      <c r="G813">
        <v>0.11512600000000001</v>
      </c>
      <c r="H813">
        <v>0.895374</v>
      </c>
      <c r="I813">
        <v>0</v>
      </c>
    </row>
    <row r="814" spans="1:9" x14ac:dyDescent="0.25">
      <c r="A814" t="s">
        <v>100</v>
      </c>
      <c r="B814">
        <v>2626.39</v>
      </c>
      <c r="C814">
        <v>2623.22</v>
      </c>
      <c r="D814">
        <v>2587.11</v>
      </c>
      <c r="E814">
        <v>729.18200000000002</v>
      </c>
      <c r="F814">
        <v>0</v>
      </c>
      <c r="G814">
        <v>0.11532199999999999</v>
      </c>
      <c r="H814">
        <v>0.86895599999999995</v>
      </c>
      <c r="I814">
        <v>0</v>
      </c>
    </row>
    <row r="815" spans="1:9" x14ac:dyDescent="0.25">
      <c r="A815" t="s">
        <v>100</v>
      </c>
      <c r="B815">
        <v>2623.12</v>
      </c>
      <c r="C815">
        <v>2619.9699999999998</v>
      </c>
      <c r="D815">
        <v>2583.91</v>
      </c>
      <c r="E815">
        <v>728.64300000000003</v>
      </c>
      <c r="F815">
        <v>0</v>
      </c>
      <c r="G815">
        <v>0.11507299999999999</v>
      </c>
      <c r="H815">
        <v>0.89452399999999999</v>
      </c>
      <c r="I815">
        <v>0</v>
      </c>
    </row>
    <row r="816" spans="1:9" x14ac:dyDescent="0.25">
      <c r="A816" t="s">
        <v>100</v>
      </c>
      <c r="B816">
        <v>2621.85</v>
      </c>
      <c r="C816">
        <v>2619.36</v>
      </c>
      <c r="D816">
        <v>2583.2600000000002</v>
      </c>
      <c r="E816">
        <v>728.90700000000004</v>
      </c>
      <c r="F816">
        <v>0</v>
      </c>
      <c r="G816">
        <v>0.116414</v>
      </c>
      <c r="H816">
        <v>0.89895199999999997</v>
      </c>
      <c r="I816">
        <v>0</v>
      </c>
    </row>
    <row r="817" spans="1:9" x14ac:dyDescent="0.25">
      <c r="A817" t="s">
        <v>100</v>
      </c>
      <c r="B817">
        <v>2622.76</v>
      </c>
      <c r="C817">
        <v>2620.2600000000002</v>
      </c>
      <c r="D817">
        <v>2584.06</v>
      </c>
      <c r="E817">
        <v>728.76700000000005</v>
      </c>
      <c r="F817">
        <v>0</v>
      </c>
      <c r="G817">
        <v>8.6292199999999999E-2</v>
      </c>
      <c r="H817">
        <v>0.86895599999999995</v>
      </c>
      <c r="I817">
        <v>0</v>
      </c>
    </row>
    <row r="818" spans="1:9" x14ac:dyDescent="0.25">
      <c r="A818" t="s">
        <v>100</v>
      </c>
      <c r="B818">
        <v>2623.27</v>
      </c>
      <c r="C818">
        <v>2620.7800000000002</v>
      </c>
      <c r="D818">
        <v>2584.6799999999998</v>
      </c>
      <c r="E818">
        <v>729.39</v>
      </c>
      <c r="F818">
        <v>0</v>
      </c>
      <c r="G818">
        <v>0.115079</v>
      </c>
      <c r="H818">
        <v>0.89753400000000005</v>
      </c>
      <c r="I818">
        <v>0</v>
      </c>
    </row>
    <row r="819" spans="1:9" x14ac:dyDescent="0.25">
      <c r="A819" t="s">
        <v>100</v>
      </c>
      <c r="B819">
        <v>2617.54</v>
      </c>
      <c r="C819">
        <v>2615.09</v>
      </c>
      <c r="D819">
        <v>2578.92</v>
      </c>
      <c r="E819">
        <v>728.56399999999996</v>
      </c>
      <c r="F819">
        <v>0</v>
      </c>
      <c r="G819">
        <v>0.11498</v>
      </c>
      <c r="H819">
        <v>0.90103299999999997</v>
      </c>
      <c r="I819">
        <v>0</v>
      </c>
    </row>
    <row r="820" spans="1:9" x14ac:dyDescent="0.25">
      <c r="A820" t="s">
        <v>100</v>
      </c>
      <c r="B820">
        <v>2620.09</v>
      </c>
      <c r="C820">
        <v>2617.62</v>
      </c>
      <c r="D820">
        <v>2581.54</v>
      </c>
      <c r="E820">
        <v>728.31500000000005</v>
      </c>
      <c r="F820">
        <v>0</v>
      </c>
      <c r="G820">
        <v>0.114936</v>
      </c>
      <c r="H820">
        <v>0.90063000000000004</v>
      </c>
      <c r="I820">
        <v>0</v>
      </c>
    </row>
    <row r="821" spans="1:9" x14ac:dyDescent="0.25">
      <c r="A821" t="s">
        <v>100</v>
      </c>
      <c r="B821">
        <v>2620.2399999999998</v>
      </c>
      <c r="C821">
        <v>2617.77</v>
      </c>
      <c r="D821">
        <v>2581.6</v>
      </c>
      <c r="E821">
        <v>728.36500000000001</v>
      </c>
      <c r="F821">
        <v>0</v>
      </c>
      <c r="G821">
        <v>0.114963</v>
      </c>
      <c r="H821">
        <v>0.89178199999999996</v>
      </c>
      <c r="I821">
        <v>0</v>
      </c>
    </row>
    <row r="822" spans="1:9" x14ac:dyDescent="0.25">
      <c r="A822" t="s">
        <v>100</v>
      </c>
      <c r="B822">
        <v>2620.88</v>
      </c>
      <c r="C822">
        <v>2617.7600000000002</v>
      </c>
      <c r="D822">
        <v>2581.58</v>
      </c>
      <c r="E822">
        <v>728.18299999999999</v>
      </c>
      <c r="F822">
        <v>0</v>
      </c>
      <c r="G822">
        <v>0.114925</v>
      </c>
      <c r="H822">
        <v>0.89849599999999996</v>
      </c>
      <c r="I822">
        <v>0</v>
      </c>
    </row>
    <row r="823" spans="1:9" x14ac:dyDescent="0.25">
      <c r="A823" t="s">
        <v>100</v>
      </c>
      <c r="B823">
        <v>2619.2199999999998</v>
      </c>
      <c r="C823">
        <v>2616.09</v>
      </c>
      <c r="D823">
        <v>2579.92</v>
      </c>
      <c r="E823">
        <v>728.26900000000001</v>
      </c>
      <c r="F823">
        <v>0</v>
      </c>
      <c r="G823">
        <v>0.11529399999999999</v>
      </c>
      <c r="H823">
        <v>0.883243</v>
      </c>
      <c r="I823">
        <v>0</v>
      </c>
    </row>
    <row r="824" spans="1:9" x14ac:dyDescent="0.25">
      <c r="A824" t="s">
        <v>100</v>
      </c>
      <c r="B824">
        <v>2619.0500000000002</v>
      </c>
      <c r="C824">
        <v>2616.5700000000002</v>
      </c>
      <c r="D824">
        <v>2580.48</v>
      </c>
      <c r="E824">
        <v>728.06100000000004</v>
      </c>
      <c r="F824">
        <v>0</v>
      </c>
      <c r="G824">
        <v>0.114923</v>
      </c>
      <c r="H824">
        <v>0.87841599999999997</v>
      </c>
      <c r="I824">
        <v>0</v>
      </c>
    </row>
    <row r="825" spans="1:9" x14ac:dyDescent="0.25">
      <c r="A825" t="s">
        <v>100</v>
      </c>
      <c r="B825">
        <v>2622.81</v>
      </c>
      <c r="C825">
        <v>2619.65</v>
      </c>
      <c r="D825">
        <v>2583.5700000000002</v>
      </c>
      <c r="E825">
        <v>728.26</v>
      </c>
      <c r="F825">
        <v>0</v>
      </c>
      <c r="G825">
        <v>0.114927</v>
      </c>
      <c r="H825">
        <v>0.90030399999999999</v>
      </c>
      <c r="I825">
        <v>0</v>
      </c>
    </row>
    <row r="826" spans="1:9" x14ac:dyDescent="0.25">
      <c r="A826" t="s">
        <v>100</v>
      </c>
      <c r="B826">
        <v>2619.34</v>
      </c>
      <c r="C826">
        <v>2616.9</v>
      </c>
      <c r="D826">
        <v>2580.84</v>
      </c>
      <c r="E826">
        <v>728.30200000000002</v>
      </c>
      <c r="F826">
        <v>0</v>
      </c>
      <c r="G826">
        <v>0.115498</v>
      </c>
      <c r="H826">
        <v>0.86895599999999995</v>
      </c>
      <c r="I826">
        <v>0</v>
      </c>
    </row>
    <row r="827" spans="1:9" x14ac:dyDescent="0.25">
      <c r="A827" t="s">
        <v>100</v>
      </c>
      <c r="B827">
        <v>2625.29</v>
      </c>
      <c r="C827">
        <v>2622.14</v>
      </c>
      <c r="D827">
        <v>2586.0500000000002</v>
      </c>
      <c r="E827">
        <v>728.63499999999999</v>
      </c>
      <c r="F827">
        <v>0</v>
      </c>
      <c r="G827">
        <v>0.114923</v>
      </c>
      <c r="H827">
        <v>0.87811499999999998</v>
      </c>
      <c r="I827">
        <v>0</v>
      </c>
    </row>
    <row r="828" spans="1:9" x14ac:dyDescent="0.25">
      <c r="A828" t="s">
        <v>100</v>
      </c>
      <c r="B828">
        <v>2617.96</v>
      </c>
      <c r="C828">
        <v>2615.52</v>
      </c>
      <c r="D828">
        <v>2579.39</v>
      </c>
      <c r="E828">
        <v>728.32799999999997</v>
      </c>
      <c r="F828">
        <v>0</v>
      </c>
      <c r="G828">
        <v>0.115394</v>
      </c>
      <c r="H828">
        <v>0.86893699999999996</v>
      </c>
      <c r="I828">
        <v>0</v>
      </c>
    </row>
    <row r="829" spans="1:9" x14ac:dyDescent="0.25">
      <c r="A829" t="s">
        <v>100</v>
      </c>
      <c r="B829">
        <v>2619.0300000000002</v>
      </c>
      <c r="C829">
        <v>2616.59</v>
      </c>
      <c r="D829">
        <v>2580.35</v>
      </c>
      <c r="E829">
        <v>728.38900000000001</v>
      </c>
      <c r="F829">
        <v>0</v>
      </c>
      <c r="G829">
        <v>9.25681E-2</v>
      </c>
      <c r="H829">
        <v>0.868946</v>
      </c>
      <c r="I829">
        <v>0</v>
      </c>
    </row>
    <row r="830" spans="1:9" x14ac:dyDescent="0.25">
      <c r="A830" t="s">
        <v>100</v>
      </c>
      <c r="B830">
        <v>2620.17</v>
      </c>
      <c r="C830">
        <v>2617.64</v>
      </c>
      <c r="D830">
        <v>2581.5300000000002</v>
      </c>
      <c r="E830">
        <v>728.20799999999997</v>
      </c>
      <c r="F830">
        <v>0</v>
      </c>
      <c r="G830">
        <v>0.115078</v>
      </c>
      <c r="H830">
        <v>0.86895299999999998</v>
      </c>
      <c r="I830">
        <v>0</v>
      </c>
    </row>
    <row r="831" spans="1:9" x14ac:dyDescent="0.25">
      <c r="A831" t="s">
        <v>100</v>
      </c>
      <c r="B831">
        <v>2620.31</v>
      </c>
      <c r="C831">
        <v>2617.1799999999998</v>
      </c>
      <c r="D831">
        <v>2580.9899999999998</v>
      </c>
      <c r="E831">
        <v>728.404</v>
      </c>
      <c r="F831">
        <v>0</v>
      </c>
      <c r="G831">
        <v>0.114935</v>
      </c>
      <c r="H831">
        <v>0.88950200000000001</v>
      </c>
      <c r="I831">
        <v>0</v>
      </c>
    </row>
    <row r="832" spans="1:9" x14ac:dyDescent="0.25">
      <c r="A832" t="s">
        <v>100</v>
      </c>
      <c r="B832">
        <v>2619.88</v>
      </c>
      <c r="C832">
        <v>2617.44</v>
      </c>
      <c r="D832">
        <v>2581.29</v>
      </c>
      <c r="E832">
        <v>728.84299999999996</v>
      </c>
      <c r="F832">
        <v>0</v>
      </c>
      <c r="G832">
        <v>8.44911E-2</v>
      </c>
      <c r="H832">
        <v>0.88300400000000001</v>
      </c>
      <c r="I832">
        <v>0</v>
      </c>
    </row>
    <row r="833" spans="1:25" x14ac:dyDescent="0.25">
      <c r="A833" t="s">
        <v>100</v>
      </c>
      <c r="B833">
        <v>2619.98</v>
      </c>
      <c r="C833">
        <v>2617.54</v>
      </c>
      <c r="D833">
        <v>2581.29</v>
      </c>
      <c r="E833">
        <v>728.31700000000001</v>
      </c>
      <c r="F833">
        <v>0</v>
      </c>
      <c r="G833">
        <v>0.115999</v>
      </c>
      <c r="H833">
        <v>0.90064900000000003</v>
      </c>
      <c r="I833">
        <v>0</v>
      </c>
    </row>
    <row r="834" spans="1:25" x14ac:dyDescent="0.25">
      <c r="A834" t="s">
        <v>100</v>
      </c>
      <c r="B834">
        <v>2621.34</v>
      </c>
      <c r="C834">
        <v>2618.92</v>
      </c>
      <c r="D834">
        <v>2582.88</v>
      </c>
      <c r="E834">
        <v>728.17</v>
      </c>
      <c r="F834">
        <v>0</v>
      </c>
      <c r="G834">
        <v>0.114926</v>
      </c>
      <c r="H834">
        <v>0.89521899999999999</v>
      </c>
      <c r="I834">
        <v>0</v>
      </c>
    </row>
    <row r="835" spans="1:25" x14ac:dyDescent="0.25">
      <c r="A835" t="s">
        <v>100</v>
      </c>
      <c r="B835">
        <v>2621.9</v>
      </c>
      <c r="C835">
        <v>2618.7800000000002</v>
      </c>
      <c r="D835">
        <v>2582.7199999999998</v>
      </c>
      <c r="E835">
        <v>728.197</v>
      </c>
      <c r="F835">
        <v>0</v>
      </c>
      <c r="G835">
        <v>0.114941</v>
      </c>
      <c r="H835">
        <v>0.89575300000000002</v>
      </c>
      <c r="I835">
        <v>0</v>
      </c>
    </row>
    <row r="836" spans="1:25" x14ac:dyDescent="0.25">
      <c r="A836" t="s">
        <v>100</v>
      </c>
      <c r="B836">
        <v>2619.9699999999998</v>
      </c>
      <c r="C836">
        <v>2617.4499999999998</v>
      </c>
      <c r="D836">
        <v>2581.4</v>
      </c>
      <c r="E836">
        <v>728.44799999999998</v>
      </c>
      <c r="F836">
        <v>0</v>
      </c>
      <c r="G836">
        <v>0.11495</v>
      </c>
      <c r="H836">
        <v>0.90107000000000004</v>
      </c>
      <c r="I836">
        <v>0</v>
      </c>
    </row>
    <row r="837" spans="1:25" x14ac:dyDescent="0.25">
      <c r="A837" t="s">
        <v>100</v>
      </c>
      <c r="B837">
        <v>2618.9</v>
      </c>
      <c r="C837">
        <v>2615.7199999999998</v>
      </c>
      <c r="D837">
        <v>2579.61</v>
      </c>
      <c r="E837">
        <v>728.31799999999998</v>
      </c>
      <c r="F837">
        <v>0</v>
      </c>
      <c r="G837">
        <v>0.114953</v>
      </c>
      <c r="H837">
        <v>0.87400999999999995</v>
      </c>
      <c r="I837">
        <v>0</v>
      </c>
    </row>
    <row r="838" spans="1:25" x14ac:dyDescent="0.25">
      <c r="A838" t="s">
        <v>100</v>
      </c>
      <c r="B838">
        <v>2620.11</v>
      </c>
      <c r="C838">
        <v>2616.96</v>
      </c>
      <c r="D838">
        <v>2580.86</v>
      </c>
      <c r="E838">
        <v>728.27700000000004</v>
      </c>
      <c r="F838">
        <v>0</v>
      </c>
      <c r="G838">
        <v>0.114924</v>
      </c>
      <c r="H838">
        <v>0.86895599999999995</v>
      </c>
      <c r="I838">
        <v>0</v>
      </c>
    </row>
    <row r="839" spans="1:25" x14ac:dyDescent="0.25">
      <c r="A839" t="s">
        <v>100</v>
      </c>
      <c r="B839">
        <v>2621.36</v>
      </c>
      <c r="C839">
        <v>2618.1999999999998</v>
      </c>
      <c r="D839">
        <v>2582.0700000000002</v>
      </c>
      <c r="E839">
        <v>728.47699999999998</v>
      </c>
      <c r="F839">
        <v>0</v>
      </c>
      <c r="G839">
        <v>0.114958</v>
      </c>
      <c r="H839">
        <v>0.89478800000000003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2622.3</v>
      </c>
      <c r="C840">
        <v>2619.17</v>
      </c>
      <c r="D840">
        <v>2583.15</v>
      </c>
      <c r="E840">
        <v>728.90200000000004</v>
      </c>
      <c r="F840">
        <v>0</v>
      </c>
      <c r="G840">
        <v>0.114923</v>
      </c>
      <c r="H840">
        <v>0.87386600000000003</v>
      </c>
      <c r="I840">
        <v>0</v>
      </c>
      <c r="R840">
        <f>AVERAGE(B791:B840)</f>
        <v>2620.8291999999997</v>
      </c>
      <c r="S840">
        <f>AVERAGE(C791:C840)</f>
        <v>2618.1083999999992</v>
      </c>
      <c r="U840">
        <f>_xlfn.VAR.P(B791:B840)</f>
        <v>4.1284233599998785</v>
      </c>
      <c r="V840">
        <f>_xlfn.VAR.P(C791:C840)</f>
        <v>3.9933694399998951</v>
      </c>
      <c r="X840">
        <f>1.96*SQRT(U840)/50</f>
        <v>7.9648606214485718E-2</v>
      </c>
      <c r="Y840">
        <f>1.96*SQRT(V840)/50</f>
        <v>7.833499356150761E-2</v>
      </c>
    </row>
    <row r="841" spans="1:25" x14ac:dyDescent="0.25">
      <c r="A841" t="s">
        <v>100</v>
      </c>
      <c r="B841">
        <v>131054.30269500001</v>
      </c>
      <c r="C841" t="s">
        <v>37</v>
      </c>
    </row>
    <row r="842" spans="1:25" x14ac:dyDescent="0.25">
      <c r="A842" t="s">
        <v>119</v>
      </c>
      <c r="B842">
        <v>1440.47</v>
      </c>
      <c r="C842">
        <v>1423.54</v>
      </c>
      <c r="D842">
        <v>1387.84</v>
      </c>
      <c r="E842">
        <v>916.04899999999998</v>
      </c>
      <c r="F842">
        <v>0</v>
      </c>
      <c r="G842">
        <v>0.115024</v>
      </c>
      <c r="H842">
        <v>0.86894400000000005</v>
      </c>
      <c r="I842">
        <v>0</v>
      </c>
    </row>
    <row r="843" spans="1:25" x14ac:dyDescent="0.25">
      <c r="A843" t="s">
        <v>119</v>
      </c>
      <c r="B843">
        <v>1439.08</v>
      </c>
      <c r="C843">
        <v>1421.59</v>
      </c>
      <c r="D843">
        <v>1385.85</v>
      </c>
      <c r="E843">
        <v>914.25199999999995</v>
      </c>
      <c r="F843">
        <v>0</v>
      </c>
      <c r="G843">
        <v>0.114944</v>
      </c>
      <c r="H843">
        <v>0.86895599999999995</v>
      </c>
      <c r="I843">
        <v>0</v>
      </c>
    </row>
    <row r="844" spans="1:25" x14ac:dyDescent="0.25">
      <c r="A844" t="s">
        <v>119</v>
      </c>
      <c r="B844">
        <v>1440.25</v>
      </c>
      <c r="C844">
        <v>1423.33</v>
      </c>
      <c r="D844">
        <v>1387.7</v>
      </c>
      <c r="E844">
        <v>915.74300000000005</v>
      </c>
      <c r="F844">
        <v>0</v>
      </c>
      <c r="G844">
        <v>0.11518</v>
      </c>
      <c r="H844">
        <v>0.90107800000000005</v>
      </c>
      <c r="I844">
        <v>0</v>
      </c>
    </row>
    <row r="845" spans="1:25" x14ac:dyDescent="0.25">
      <c r="A845" t="s">
        <v>119</v>
      </c>
      <c r="B845">
        <v>1439.53</v>
      </c>
      <c r="C845">
        <v>1421.99</v>
      </c>
      <c r="D845">
        <v>1386.38</v>
      </c>
      <c r="E845">
        <v>914.69899999999996</v>
      </c>
      <c r="F845">
        <v>0</v>
      </c>
      <c r="G845">
        <v>0.11500100000000001</v>
      </c>
      <c r="H845">
        <v>0.88605699999999998</v>
      </c>
      <c r="I845">
        <v>0</v>
      </c>
    </row>
    <row r="846" spans="1:25" x14ac:dyDescent="0.25">
      <c r="A846" t="s">
        <v>119</v>
      </c>
      <c r="B846">
        <v>1439.95</v>
      </c>
      <c r="C846">
        <v>1422.4</v>
      </c>
      <c r="D846">
        <v>1386.78</v>
      </c>
      <c r="E846">
        <v>915.10299999999995</v>
      </c>
      <c r="F846">
        <v>0</v>
      </c>
      <c r="G846">
        <v>0.11541700000000001</v>
      </c>
      <c r="H846">
        <v>0.87249900000000002</v>
      </c>
      <c r="I846">
        <v>0</v>
      </c>
    </row>
    <row r="847" spans="1:25" x14ac:dyDescent="0.25">
      <c r="A847" t="s">
        <v>119</v>
      </c>
      <c r="B847">
        <v>1439.35</v>
      </c>
      <c r="C847">
        <v>1422.57</v>
      </c>
      <c r="D847">
        <v>1386.94</v>
      </c>
      <c r="E847">
        <v>915.18700000000001</v>
      </c>
      <c r="F847">
        <v>0</v>
      </c>
      <c r="G847">
        <v>0.11494</v>
      </c>
      <c r="H847">
        <v>0.88358800000000004</v>
      </c>
      <c r="I847">
        <v>0</v>
      </c>
    </row>
    <row r="848" spans="1:25" x14ac:dyDescent="0.25">
      <c r="A848" t="s">
        <v>119</v>
      </c>
      <c r="B848">
        <v>1439.18</v>
      </c>
      <c r="C848">
        <v>1422.36</v>
      </c>
      <c r="D848">
        <v>1386.71</v>
      </c>
      <c r="E848">
        <v>915.23299999999995</v>
      </c>
      <c r="F848">
        <v>0</v>
      </c>
      <c r="G848">
        <v>0.114938</v>
      </c>
      <c r="H848">
        <v>0.89058499999999996</v>
      </c>
      <c r="I848">
        <v>0</v>
      </c>
    </row>
    <row r="849" spans="1:9" x14ac:dyDescent="0.25">
      <c r="A849" t="s">
        <v>119</v>
      </c>
      <c r="B849">
        <v>1440.37</v>
      </c>
      <c r="C849">
        <v>1422.93</v>
      </c>
      <c r="D849">
        <v>1387.3</v>
      </c>
      <c r="E849">
        <v>915.50300000000004</v>
      </c>
      <c r="F849">
        <v>0</v>
      </c>
      <c r="G849">
        <v>9.9785899999999997E-2</v>
      </c>
      <c r="H849">
        <v>0.89664500000000003</v>
      </c>
      <c r="I849">
        <v>1</v>
      </c>
    </row>
    <row r="850" spans="1:9" x14ac:dyDescent="0.25">
      <c r="A850" t="s">
        <v>119</v>
      </c>
      <c r="B850">
        <v>1439.15</v>
      </c>
      <c r="C850">
        <v>1422.46</v>
      </c>
      <c r="D850">
        <v>1386.93</v>
      </c>
      <c r="E850">
        <v>915.35699999999997</v>
      </c>
      <c r="F850">
        <v>0</v>
      </c>
      <c r="G850">
        <v>0.115083</v>
      </c>
      <c r="H850">
        <v>0.86895599999999995</v>
      </c>
      <c r="I850">
        <v>0</v>
      </c>
    </row>
    <row r="851" spans="1:9" x14ac:dyDescent="0.25">
      <c r="A851" t="s">
        <v>119</v>
      </c>
      <c r="B851">
        <v>1439.34</v>
      </c>
      <c r="C851">
        <v>1421.99</v>
      </c>
      <c r="D851">
        <v>1386.35</v>
      </c>
      <c r="E851">
        <v>914.76300000000003</v>
      </c>
      <c r="F851">
        <v>0</v>
      </c>
      <c r="G851">
        <v>0.114926</v>
      </c>
      <c r="H851">
        <v>0.89976100000000003</v>
      </c>
      <c r="I851">
        <v>0</v>
      </c>
    </row>
    <row r="852" spans="1:9" x14ac:dyDescent="0.25">
      <c r="A852" t="s">
        <v>119</v>
      </c>
      <c r="B852">
        <v>1439.2</v>
      </c>
      <c r="C852">
        <v>1422.45</v>
      </c>
      <c r="D852">
        <v>1386.92</v>
      </c>
      <c r="E852">
        <v>915.37699999999995</v>
      </c>
      <c r="F852">
        <v>0</v>
      </c>
      <c r="G852">
        <v>0.11493</v>
      </c>
      <c r="H852">
        <v>0.86895599999999995</v>
      </c>
      <c r="I852">
        <v>0</v>
      </c>
    </row>
    <row r="853" spans="1:9" x14ac:dyDescent="0.25">
      <c r="A853" t="s">
        <v>119</v>
      </c>
      <c r="B853">
        <v>1438.4</v>
      </c>
      <c r="C853">
        <v>1420.98</v>
      </c>
      <c r="D853">
        <v>1385.38</v>
      </c>
      <c r="E853">
        <v>913.99300000000005</v>
      </c>
      <c r="F853">
        <v>0</v>
      </c>
      <c r="G853">
        <v>0.11525299999999999</v>
      </c>
      <c r="H853">
        <v>0.89437199999999994</v>
      </c>
      <c r="I853">
        <v>0</v>
      </c>
    </row>
    <row r="854" spans="1:9" x14ac:dyDescent="0.25">
      <c r="A854" t="s">
        <v>119</v>
      </c>
      <c r="B854">
        <v>1439.62</v>
      </c>
      <c r="C854">
        <v>1422.19</v>
      </c>
      <c r="D854">
        <v>1386.64</v>
      </c>
      <c r="E854">
        <v>914.85199999999998</v>
      </c>
      <c r="F854">
        <v>0</v>
      </c>
      <c r="G854">
        <v>0.114924</v>
      </c>
      <c r="H854">
        <v>0.89918200000000004</v>
      </c>
      <c r="I854">
        <v>0</v>
      </c>
    </row>
    <row r="855" spans="1:9" x14ac:dyDescent="0.25">
      <c r="A855" t="s">
        <v>119</v>
      </c>
      <c r="B855">
        <v>1439.85</v>
      </c>
      <c r="C855">
        <v>1422.39</v>
      </c>
      <c r="D855">
        <v>1386.83</v>
      </c>
      <c r="E855">
        <v>915.149</v>
      </c>
      <c r="F855">
        <v>0</v>
      </c>
      <c r="G855">
        <v>0.115714</v>
      </c>
      <c r="H855">
        <v>0.89898699999999998</v>
      </c>
      <c r="I855">
        <v>0</v>
      </c>
    </row>
    <row r="856" spans="1:9" x14ac:dyDescent="0.25">
      <c r="A856" t="s">
        <v>119</v>
      </c>
      <c r="B856">
        <v>1439.98</v>
      </c>
      <c r="C856">
        <v>1422.6</v>
      </c>
      <c r="D856">
        <v>1386.85</v>
      </c>
      <c r="E856">
        <v>915.40599999999995</v>
      </c>
      <c r="F856">
        <v>0</v>
      </c>
      <c r="G856">
        <v>0.115687</v>
      </c>
      <c r="H856">
        <v>0.88584799999999997</v>
      </c>
      <c r="I856">
        <v>0</v>
      </c>
    </row>
    <row r="857" spans="1:9" x14ac:dyDescent="0.25">
      <c r="A857" t="s">
        <v>119</v>
      </c>
      <c r="B857">
        <v>1439.19</v>
      </c>
      <c r="C857">
        <v>1421.88</v>
      </c>
      <c r="D857">
        <v>1386.15</v>
      </c>
      <c r="E857">
        <v>914.74699999999996</v>
      </c>
      <c r="F857">
        <v>0</v>
      </c>
      <c r="G857">
        <v>0.11558599999999999</v>
      </c>
      <c r="H857">
        <v>0.89901799999999998</v>
      </c>
      <c r="I857">
        <v>0</v>
      </c>
    </row>
    <row r="858" spans="1:9" x14ac:dyDescent="0.25">
      <c r="A858" t="s">
        <v>119</v>
      </c>
      <c r="B858">
        <v>1438.99</v>
      </c>
      <c r="C858">
        <v>1421.54</v>
      </c>
      <c r="D858">
        <v>1385.76</v>
      </c>
      <c r="E858">
        <v>914.51300000000003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119</v>
      </c>
      <c r="B859">
        <v>1439.05</v>
      </c>
      <c r="C859">
        <v>1421.66</v>
      </c>
      <c r="D859">
        <v>1386.14</v>
      </c>
      <c r="E859">
        <v>914.46199999999999</v>
      </c>
      <c r="F859">
        <v>0</v>
      </c>
      <c r="G859">
        <v>0.114923</v>
      </c>
      <c r="H859">
        <v>0.89910900000000005</v>
      </c>
      <c r="I859">
        <v>1</v>
      </c>
    </row>
    <row r="860" spans="1:9" x14ac:dyDescent="0.25">
      <c r="A860" t="s">
        <v>119</v>
      </c>
      <c r="B860">
        <v>1440.55</v>
      </c>
      <c r="C860">
        <v>1423.76</v>
      </c>
      <c r="D860">
        <v>1388.12</v>
      </c>
      <c r="E860">
        <v>916.43600000000004</v>
      </c>
      <c r="F860">
        <v>0</v>
      </c>
      <c r="G860">
        <v>0.114982</v>
      </c>
      <c r="H860">
        <v>0.899613</v>
      </c>
      <c r="I860">
        <v>0</v>
      </c>
    </row>
    <row r="861" spans="1:9" x14ac:dyDescent="0.25">
      <c r="A861" t="s">
        <v>119</v>
      </c>
      <c r="B861">
        <v>1438.97</v>
      </c>
      <c r="C861">
        <v>1421.58</v>
      </c>
      <c r="D861">
        <v>1385.97</v>
      </c>
      <c r="E861">
        <v>914.55499999999995</v>
      </c>
      <c r="F861">
        <v>0</v>
      </c>
      <c r="G861">
        <v>0.11493</v>
      </c>
      <c r="H861">
        <v>0.88816600000000001</v>
      </c>
      <c r="I861">
        <v>0</v>
      </c>
    </row>
    <row r="862" spans="1:9" x14ac:dyDescent="0.25">
      <c r="A862" t="s">
        <v>119</v>
      </c>
      <c r="B862">
        <v>1440.19</v>
      </c>
      <c r="C862">
        <v>1423.43</v>
      </c>
      <c r="D862">
        <v>1387.78</v>
      </c>
      <c r="E862">
        <v>915.85299999999995</v>
      </c>
      <c r="F862">
        <v>0</v>
      </c>
      <c r="G862">
        <v>0.114923</v>
      </c>
      <c r="H862">
        <v>0.89231499999999997</v>
      </c>
      <c r="I862">
        <v>0</v>
      </c>
    </row>
    <row r="863" spans="1:9" x14ac:dyDescent="0.25">
      <c r="A863" t="s">
        <v>119</v>
      </c>
      <c r="B863">
        <v>1438.95</v>
      </c>
      <c r="C863">
        <v>1422.23</v>
      </c>
      <c r="D863">
        <v>1386.65</v>
      </c>
      <c r="E863">
        <v>915.03099999999995</v>
      </c>
      <c r="F863">
        <v>0</v>
      </c>
      <c r="G863">
        <v>0.11540499999999999</v>
      </c>
      <c r="H863">
        <v>0.86895199999999995</v>
      </c>
      <c r="I863">
        <v>0</v>
      </c>
    </row>
    <row r="864" spans="1:9" x14ac:dyDescent="0.25">
      <c r="A864" t="s">
        <v>119</v>
      </c>
      <c r="B864">
        <v>1439.74</v>
      </c>
      <c r="C864">
        <v>1422.97</v>
      </c>
      <c r="D864">
        <v>1387.35</v>
      </c>
      <c r="E864">
        <v>915.69200000000001</v>
      </c>
      <c r="F864">
        <v>0</v>
      </c>
      <c r="G864">
        <v>0.114925</v>
      </c>
      <c r="H864">
        <v>0.86895299999999998</v>
      </c>
      <c r="I864">
        <v>0</v>
      </c>
    </row>
    <row r="865" spans="1:9" x14ac:dyDescent="0.25">
      <c r="A865" t="s">
        <v>119</v>
      </c>
      <c r="B865">
        <v>1440.18</v>
      </c>
      <c r="C865">
        <v>1422.84</v>
      </c>
      <c r="D865">
        <v>1387.05</v>
      </c>
      <c r="E865">
        <v>915.24199999999996</v>
      </c>
      <c r="F865">
        <v>0</v>
      </c>
      <c r="G865">
        <v>0.114928</v>
      </c>
      <c r="H865">
        <v>0.87599000000000005</v>
      </c>
      <c r="I865">
        <v>0</v>
      </c>
    </row>
    <row r="866" spans="1:9" x14ac:dyDescent="0.25">
      <c r="A866" t="s">
        <v>119</v>
      </c>
      <c r="B866">
        <v>1438.65</v>
      </c>
      <c r="C866">
        <v>1421.78</v>
      </c>
      <c r="D866">
        <v>1386.1</v>
      </c>
      <c r="E866">
        <v>914.66899999999998</v>
      </c>
      <c r="F866">
        <v>0</v>
      </c>
      <c r="G866">
        <v>0.115365</v>
      </c>
      <c r="H866">
        <v>0.88957799999999998</v>
      </c>
      <c r="I866">
        <v>0</v>
      </c>
    </row>
    <row r="867" spans="1:9" x14ac:dyDescent="0.25">
      <c r="A867" t="s">
        <v>119</v>
      </c>
      <c r="B867">
        <v>1440.63</v>
      </c>
      <c r="C867">
        <v>1423.15</v>
      </c>
      <c r="D867">
        <v>1387.3</v>
      </c>
      <c r="E867">
        <v>915.7</v>
      </c>
      <c r="F867">
        <v>0</v>
      </c>
      <c r="G867">
        <v>0.115914</v>
      </c>
      <c r="H867">
        <v>0.86895299999999998</v>
      </c>
      <c r="I867">
        <v>0</v>
      </c>
    </row>
    <row r="868" spans="1:9" x14ac:dyDescent="0.25">
      <c r="A868" t="s">
        <v>119</v>
      </c>
      <c r="B868">
        <v>1438.75</v>
      </c>
      <c r="C868">
        <v>1422</v>
      </c>
      <c r="D868">
        <v>1386.37</v>
      </c>
      <c r="E868">
        <v>915.07399999999996</v>
      </c>
      <c r="F868">
        <v>0</v>
      </c>
      <c r="G868">
        <v>0.11504499999999999</v>
      </c>
      <c r="H868">
        <v>0.86895599999999995</v>
      </c>
      <c r="I868">
        <v>0</v>
      </c>
    </row>
    <row r="869" spans="1:9" x14ac:dyDescent="0.25">
      <c r="A869" t="s">
        <v>119</v>
      </c>
      <c r="B869">
        <v>1437.22</v>
      </c>
      <c r="C869">
        <v>1420.51</v>
      </c>
      <c r="D869">
        <v>1384.92</v>
      </c>
      <c r="E869">
        <v>913.79200000000003</v>
      </c>
      <c r="F869">
        <v>0</v>
      </c>
      <c r="G869">
        <v>0.114923</v>
      </c>
      <c r="H869">
        <v>0.89325299999999996</v>
      </c>
      <c r="I869">
        <v>0</v>
      </c>
    </row>
    <row r="870" spans="1:9" x14ac:dyDescent="0.25">
      <c r="A870" t="s">
        <v>119</v>
      </c>
      <c r="B870">
        <v>1440.31</v>
      </c>
      <c r="C870">
        <v>1422.97</v>
      </c>
      <c r="D870">
        <v>1387.19</v>
      </c>
      <c r="E870">
        <v>915.697</v>
      </c>
      <c r="F870">
        <v>0</v>
      </c>
      <c r="G870">
        <v>9.4331499999999999E-2</v>
      </c>
      <c r="H870">
        <v>0.88676299999999997</v>
      </c>
      <c r="I870">
        <v>1</v>
      </c>
    </row>
    <row r="871" spans="1:9" x14ac:dyDescent="0.25">
      <c r="A871" t="s">
        <v>119</v>
      </c>
      <c r="B871">
        <v>1438.28</v>
      </c>
      <c r="C871">
        <v>1420.89</v>
      </c>
      <c r="D871">
        <v>1385.07</v>
      </c>
      <c r="E871">
        <v>913.92399999999998</v>
      </c>
      <c r="F871">
        <v>0</v>
      </c>
      <c r="G871">
        <v>0.11597200000000001</v>
      </c>
      <c r="H871">
        <v>0.90057600000000004</v>
      </c>
      <c r="I871">
        <v>0</v>
      </c>
    </row>
    <row r="872" spans="1:9" x14ac:dyDescent="0.25">
      <c r="A872" t="s">
        <v>119</v>
      </c>
      <c r="B872">
        <v>1438.37</v>
      </c>
      <c r="C872">
        <v>1420.99</v>
      </c>
      <c r="D872">
        <v>1385.34</v>
      </c>
      <c r="E872">
        <v>914.3</v>
      </c>
      <c r="F872">
        <v>0</v>
      </c>
      <c r="G872">
        <v>0.114923</v>
      </c>
      <c r="H872">
        <v>0.89753400000000005</v>
      </c>
      <c r="I872">
        <v>0</v>
      </c>
    </row>
    <row r="873" spans="1:9" x14ac:dyDescent="0.25">
      <c r="A873" t="s">
        <v>119</v>
      </c>
      <c r="B873">
        <v>1439.3</v>
      </c>
      <c r="C873">
        <v>1422.6</v>
      </c>
      <c r="D873">
        <v>1386.77</v>
      </c>
      <c r="E873">
        <v>915.16099999999994</v>
      </c>
      <c r="F873">
        <v>0</v>
      </c>
      <c r="G873">
        <v>0.115</v>
      </c>
      <c r="H873">
        <v>0.90021700000000004</v>
      </c>
      <c r="I873">
        <v>0</v>
      </c>
    </row>
    <row r="874" spans="1:9" x14ac:dyDescent="0.25">
      <c r="A874" t="s">
        <v>119</v>
      </c>
      <c r="B874">
        <v>1440.26</v>
      </c>
      <c r="C874">
        <v>1422.88</v>
      </c>
      <c r="D874">
        <v>1387.08</v>
      </c>
      <c r="E874">
        <v>915.57600000000002</v>
      </c>
      <c r="F874">
        <v>0</v>
      </c>
      <c r="G874">
        <v>0.114937</v>
      </c>
      <c r="H874">
        <v>0.89924400000000004</v>
      </c>
      <c r="I874">
        <v>0</v>
      </c>
    </row>
    <row r="875" spans="1:9" x14ac:dyDescent="0.25">
      <c r="A875" t="s">
        <v>119</v>
      </c>
      <c r="B875">
        <v>1439.11</v>
      </c>
      <c r="C875">
        <v>1422.35</v>
      </c>
      <c r="D875">
        <v>1386.39</v>
      </c>
      <c r="E875">
        <v>914.875</v>
      </c>
      <c r="F875">
        <v>0</v>
      </c>
      <c r="G875">
        <v>0.114941</v>
      </c>
      <c r="H875">
        <v>0.90000999999999998</v>
      </c>
      <c r="I875">
        <v>0</v>
      </c>
    </row>
    <row r="876" spans="1:9" x14ac:dyDescent="0.25">
      <c r="A876" t="s">
        <v>119</v>
      </c>
      <c r="B876">
        <v>1437.06</v>
      </c>
      <c r="C876">
        <v>1420.25</v>
      </c>
      <c r="D876">
        <v>1384.66</v>
      </c>
      <c r="E876">
        <v>913.47299999999996</v>
      </c>
      <c r="F876">
        <v>0</v>
      </c>
      <c r="G876">
        <v>0.115061</v>
      </c>
      <c r="H876">
        <v>0.89171599999999995</v>
      </c>
      <c r="I876">
        <v>0</v>
      </c>
    </row>
    <row r="877" spans="1:9" x14ac:dyDescent="0.25">
      <c r="A877" t="s">
        <v>119</v>
      </c>
      <c r="B877">
        <v>1438.91</v>
      </c>
      <c r="C877">
        <v>1421.49</v>
      </c>
      <c r="D877">
        <v>1385.82</v>
      </c>
      <c r="E877">
        <v>914.57100000000003</v>
      </c>
      <c r="F877">
        <v>0</v>
      </c>
      <c r="G877">
        <v>0.115218</v>
      </c>
      <c r="H877">
        <v>0.86895599999999995</v>
      </c>
      <c r="I877">
        <v>0</v>
      </c>
    </row>
    <row r="878" spans="1:9" x14ac:dyDescent="0.25">
      <c r="A878" t="s">
        <v>119</v>
      </c>
      <c r="B878">
        <v>1436.52</v>
      </c>
      <c r="C878">
        <v>1419.82</v>
      </c>
      <c r="D878">
        <v>1384.19</v>
      </c>
      <c r="E878">
        <v>913.13900000000001</v>
      </c>
      <c r="F878">
        <v>0</v>
      </c>
      <c r="G878">
        <v>0.114923</v>
      </c>
      <c r="H878">
        <v>0.89200400000000002</v>
      </c>
      <c r="I878">
        <v>0</v>
      </c>
    </row>
    <row r="879" spans="1:9" x14ac:dyDescent="0.25">
      <c r="A879" t="s">
        <v>119</v>
      </c>
      <c r="B879">
        <v>1438.84</v>
      </c>
      <c r="C879">
        <v>1421.84</v>
      </c>
      <c r="D879">
        <v>1386.01</v>
      </c>
      <c r="E879">
        <v>914.47299999999996</v>
      </c>
      <c r="F879">
        <v>0</v>
      </c>
      <c r="G879">
        <v>0.114928</v>
      </c>
      <c r="H879">
        <v>0.86895199999999995</v>
      </c>
      <c r="I879">
        <v>0</v>
      </c>
    </row>
    <row r="880" spans="1:9" x14ac:dyDescent="0.25">
      <c r="A880" t="s">
        <v>119</v>
      </c>
      <c r="B880">
        <v>1437.87</v>
      </c>
      <c r="C880">
        <v>1421.13</v>
      </c>
      <c r="D880">
        <v>1385.4</v>
      </c>
      <c r="E880">
        <v>913.99199999999996</v>
      </c>
      <c r="F880">
        <v>0</v>
      </c>
      <c r="G880">
        <v>0.114951</v>
      </c>
      <c r="H880">
        <v>0.86895199999999995</v>
      </c>
      <c r="I880">
        <v>0</v>
      </c>
    </row>
    <row r="881" spans="1:25" x14ac:dyDescent="0.25">
      <c r="A881" t="s">
        <v>119</v>
      </c>
      <c r="B881">
        <v>1439.15</v>
      </c>
      <c r="C881">
        <v>1421.78</v>
      </c>
      <c r="D881">
        <v>1386.08</v>
      </c>
      <c r="E881">
        <v>914.91700000000003</v>
      </c>
      <c r="F881">
        <v>0</v>
      </c>
      <c r="G881">
        <v>0.115124</v>
      </c>
      <c r="H881">
        <v>0.87152799999999997</v>
      </c>
      <c r="I881">
        <v>0</v>
      </c>
    </row>
    <row r="882" spans="1:25" x14ac:dyDescent="0.25">
      <c r="A882" t="s">
        <v>119</v>
      </c>
      <c r="B882">
        <v>1440.57</v>
      </c>
      <c r="C882">
        <v>1423.81</v>
      </c>
      <c r="D882">
        <v>1388.07</v>
      </c>
      <c r="E882">
        <v>916.09100000000001</v>
      </c>
      <c r="F882">
        <v>0</v>
      </c>
      <c r="G882">
        <v>0.111335</v>
      </c>
      <c r="H882">
        <v>0.89283400000000002</v>
      </c>
      <c r="I882">
        <v>0</v>
      </c>
    </row>
    <row r="883" spans="1:25" x14ac:dyDescent="0.25">
      <c r="A883" t="s">
        <v>119</v>
      </c>
      <c r="B883">
        <v>1439.98</v>
      </c>
      <c r="C883">
        <v>1423.27</v>
      </c>
      <c r="D883">
        <v>1387.51</v>
      </c>
      <c r="E883">
        <v>915.92499999999995</v>
      </c>
      <c r="F883">
        <v>0</v>
      </c>
      <c r="G883">
        <v>0.114995</v>
      </c>
      <c r="H883">
        <v>0.89802000000000004</v>
      </c>
      <c r="I883">
        <v>0</v>
      </c>
    </row>
    <row r="884" spans="1:25" x14ac:dyDescent="0.25">
      <c r="A884" t="s">
        <v>119</v>
      </c>
      <c r="B884">
        <v>1438.47</v>
      </c>
      <c r="C884">
        <v>1421.7</v>
      </c>
      <c r="D884">
        <v>1385.93</v>
      </c>
      <c r="E884">
        <v>914.65700000000004</v>
      </c>
      <c r="F884">
        <v>0</v>
      </c>
      <c r="G884">
        <v>0.114993</v>
      </c>
      <c r="H884">
        <v>0.88947900000000002</v>
      </c>
      <c r="I884">
        <v>0</v>
      </c>
    </row>
    <row r="885" spans="1:25" x14ac:dyDescent="0.25">
      <c r="A885" t="s">
        <v>119</v>
      </c>
      <c r="B885">
        <v>1438.01</v>
      </c>
      <c r="C885">
        <v>1420.58</v>
      </c>
      <c r="D885">
        <v>1384.75</v>
      </c>
      <c r="E885">
        <v>913.47199999999998</v>
      </c>
      <c r="F885">
        <v>0</v>
      </c>
      <c r="G885">
        <v>0.11496199999999999</v>
      </c>
      <c r="H885">
        <v>0.899756</v>
      </c>
      <c r="I885">
        <v>0</v>
      </c>
    </row>
    <row r="886" spans="1:25" x14ac:dyDescent="0.25">
      <c r="A886" t="s">
        <v>119</v>
      </c>
      <c r="B886">
        <v>1439.15</v>
      </c>
      <c r="C886">
        <v>1422.39</v>
      </c>
      <c r="D886">
        <v>1386.69</v>
      </c>
      <c r="E886">
        <v>915.31799999999998</v>
      </c>
      <c r="F886">
        <v>0</v>
      </c>
      <c r="G886">
        <v>0.115704</v>
      </c>
      <c r="H886">
        <v>0.90031300000000003</v>
      </c>
      <c r="I886">
        <v>0</v>
      </c>
    </row>
    <row r="887" spans="1:25" x14ac:dyDescent="0.25">
      <c r="A887" t="s">
        <v>119</v>
      </c>
      <c r="B887">
        <v>1437.31</v>
      </c>
      <c r="C887">
        <v>1420.61</v>
      </c>
      <c r="D887">
        <v>1384.97</v>
      </c>
      <c r="E887">
        <v>913.83500000000004</v>
      </c>
      <c r="F887">
        <v>0</v>
      </c>
      <c r="G887">
        <v>0.114937</v>
      </c>
      <c r="H887">
        <v>0.90010599999999996</v>
      </c>
      <c r="I887">
        <v>0</v>
      </c>
    </row>
    <row r="888" spans="1:25" x14ac:dyDescent="0.25">
      <c r="A888" t="s">
        <v>119</v>
      </c>
      <c r="B888">
        <v>1437.97</v>
      </c>
      <c r="C888">
        <v>1421.16</v>
      </c>
      <c r="D888">
        <v>1385.32</v>
      </c>
      <c r="E888">
        <v>914.01900000000001</v>
      </c>
      <c r="F888">
        <v>0</v>
      </c>
      <c r="G888">
        <v>0.114944</v>
      </c>
      <c r="H888">
        <v>0.90079399999999998</v>
      </c>
      <c r="I888">
        <v>0</v>
      </c>
    </row>
    <row r="889" spans="1:25" x14ac:dyDescent="0.25">
      <c r="A889" t="s">
        <v>119</v>
      </c>
      <c r="B889">
        <v>1437.75</v>
      </c>
      <c r="C889">
        <v>1420.46</v>
      </c>
      <c r="D889">
        <v>1384.81</v>
      </c>
      <c r="E889">
        <v>913.67399999999998</v>
      </c>
      <c r="F889">
        <v>0</v>
      </c>
      <c r="G889">
        <v>0.114926</v>
      </c>
      <c r="H889">
        <v>0.89025500000000002</v>
      </c>
      <c r="I889">
        <v>0</v>
      </c>
    </row>
    <row r="890" spans="1:25" x14ac:dyDescent="0.25">
      <c r="A890" t="s">
        <v>119</v>
      </c>
      <c r="B890">
        <v>1438.91</v>
      </c>
      <c r="C890">
        <v>1421.49</v>
      </c>
      <c r="D890">
        <v>1385.78</v>
      </c>
      <c r="E890">
        <v>914.57100000000003</v>
      </c>
      <c r="F890">
        <v>0</v>
      </c>
      <c r="G890">
        <v>0.114923</v>
      </c>
      <c r="H890">
        <v>0.89975799999999995</v>
      </c>
      <c r="I890">
        <v>0</v>
      </c>
    </row>
    <row r="891" spans="1:25" x14ac:dyDescent="0.25">
      <c r="A891" t="s">
        <v>119</v>
      </c>
      <c r="B891">
        <v>1438.12</v>
      </c>
      <c r="C891">
        <v>1421.36</v>
      </c>
      <c r="D891">
        <v>1385.53</v>
      </c>
      <c r="E891">
        <v>914.19399999999996</v>
      </c>
      <c r="F891">
        <v>0</v>
      </c>
      <c r="G891">
        <v>0.11531</v>
      </c>
      <c r="H891">
        <v>0.90101200000000004</v>
      </c>
      <c r="I891">
        <v>0</v>
      </c>
    </row>
    <row r="892" spans="1:25" x14ac:dyDescent="0.25">
      <c r="A892" t="s">
        <v>119</v>
      </c>
      <c r="B892">
        <v>1438.39</v>
      </c>
      <c r="C892">
        <v>1421.67</v>
      </c>
      <c r="D892">
        <v>1386.04</v>
      </c>
      <c r="E892">
        <v>914.55100000000004</v>
      </c>
      <c r="F892">
        <v>0</v>
      </c>
      <c r="G892">
        <v>0.114927</v>
      </c>
      <c r="H892">
        <v>0.90101799999999999</v>
      </c>
      <c r="I892">
        <v>0</v>
      </c>
    </row>
    <row r="893" spans="1:25" x14ac:dyDescent="0.25">
      <c r="A893" t="s">
        <v>119</v>
      </c>
      <c r="B893">
        <v>1439.47</v>
      </c>
      <c r="C893">
        <v>1422.13</v>
      </c>
      <c r="D893">
        <v>1386.43</v>
      </c>
      <c r="E893">
        <v>914.98500000000001</v>
      </c>
      <c r="F893">
        <v>0</v>
      </c>
      <c r="G893">
        <v>0.114929</v>
      </c>
      <c r="H893">
        <v>0.90064599999999995</v>
      </c>
      <c r="I893">
        <v>0</v>
      </c>
    </row>
    <row r="894" spans="1:25" x14ac:dyDescent="0.25">
      <c r="A894" t="s">
        <v>119</v>
      </c>
      <c r="B894">
        <v>1438.75</v>
      </c>
      <c r="C894">
        <v>1421.97</v>
      </c>
      <c r="D894">
        <v>1386.23</v>
      </c>
      <c r="E894">
        <v>914.79399999999998</v>
      </c>
      <c r="F894">
        <v>0</v>
      </c>
      <c r="G894">
        <v>0.114927</v>
      </c>
      <c r="H894">
        <v>0.89305900000000005</v>
      </c>
      <c r="I894">
        <v>0</v>
      </c>
    </row>
    <row r="895" spans="1:25" x14ac:dyDescent="0.25">
      <c r="A895" t="s">
        <v>119</v>
      </c>
      <c r="B895">
        <v>1438.99</v>
      </c>
      <c r="C895">
        <v>1421.7</v>
      </c>
      <c r="D895">
        <v>1385.85</v>
      </c>
      <c r="E895">
        <v>914.51400000000001</v>
      </c>
      <c r="F895">
        <v>0</v>
      </c>
      <c r="G895">
        <v>0.114936</v>
      </c>
      <c r="H895">
        <v>0.88737100000000002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1438.09</v>
      </c>
      <c r="C896">
        <v>1421.37</v>
      </c>
      <c r="D896">
        <v>1385.83</v>
      </c>
      <c r="E896">
        <v>914.46100000000001</v>
      </c>
      <c r="F896">
        <v>0</v>
      </c>
      <c r="G896">
        <v>0.115134</v>
      </c>
      <c r="H896">
        <v>0.89913699999999996</v>
      </c>
      <c r="I896">
        <v>0</v>
      </c>
      <c r="R896">
        <f>AVERAGE(B847:B896)</f>
        <v>1438.9882000000007</v>
      </c>
      <c r="S896">
        <f>AVERAGE(C847:C896)</f>
        <v>1421.9381999999991</v>
      </c>
      <c r="U896">
        <f>_xlfn.VAR.P(B847:B896)</f>
        <v>0.88927876000000783</v>
      </c>
      <c r="V896">
        <f>_xlfn.VAR.P(C847:C896)</f>
        <v>0.81756276000001127</v>
      </c>
      <c r="X896">
        <f>1.96*SQRT(U896)/50</f>
        <v>3.696621854837754E-2</v>
      </c>
      <c r="Y896">
        <f>1.96*SQRT(V896)/50</f>
        <v>3.5444317450423798E-2</v>
      </c>
    </row>
    <row r="897" spans="1:3" x14ac:dyDescent="0.25">
      <c r="A897" t="s">
        <v>119</v>
      </c>
      <c r="B897">
        <v>71957.245645999996</v>
      </c>
      <c r="C897" t="s">
        <v>37</v>
      </c>
    </row>
    <row r="951" spans="18:25" x14ac:dyDescent="0.25">
      <c r="R951" t="s">
        <v>70</v>
      </c>
      <c r="U951" t="s">
        <v>69</v>
      </c>
      <c r="X951" t="s">
        <v>67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70</v>
      </c>
      <c r="U1007" t="s">
        <v>69</v>
      </c>
      <c r="X1007" t="s">
        <v>67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70</v>
      </c>
      <c r="U1063" t="s">
        <v>69</v>
      </c>
      <c r="X1063" t="s">
        <v>67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42</v>
      </c>
      <c r="B1066">
        <v>17572</v>
      </c>
      <c r="C1066">
        <v>17525.2</v>
      </c>
      <c r="D1066">
        <v>17524.900000000001</v>
      </c>
      <c r="E1066">
        <v>17506.8</v>
      </c>
      <c r="F1066">
        <v>904.65200000000004</v>
      </c>
      <c r="G1066">
        <v>1692.79</v>
      </c>
      <c r="H1066">
        <v>401.02600000000001</v>
      </c>
      <c r="I1066">
        <v>437.779</v>
      </c>
      <c r="J1066">
        <v>769.596</v>
      </c>
      <c r="K1066">
        <v>14848.8</v>
      </c>
      <c r="L1066">
        <v>8.3260000000000001E-2</v>
      </c>
      <c r="M1066">
        <v>0.93183499999999997</v>
      </c>
      <c r="N1066">
        <v>0</v>
      </c>
      <c r="O1066" t="s">
        <v>43</v>
      </c>
    </row>
    <row r="1067" spans="1:25" x14ac:dyDescent="0.25">
      <c r="A1067" t="s">
        <v>42</v>
      </c>
      <c r="B1067">
        <v>17578.900000000001</v>
      </c>
      <c r="C1067">
        <v>17529.3</v>
      </c>
      <c r="D1067">
        <v>17529</v>
      </c>
      <c r="E1067">
        <v>17510.900000000001</v>
      </c>
      <c r="F1067">
        <v>904.35699999999997</v>
      </c>
      <c r="G1067">
        <v>1711.92</v>
      </c>
      <c r="H1067">
        <v>401.03</v>
      </c>
      <c r="I1067">
        <v>437.66199999999998</v>
      </c>
      <c r="J1067">
        <v>788.71799999999996</v>
      </c>
      <c r="K1067">
        <v>14834.2</v>
      </c>
      <c r="L1067">
        <v>5.4267900000000001E-2</v>
      </c>
      <c r="M1067">
        <v>0.93150900000000003</v>
      </c>
      <c r="N1067">
        <v>0</v>
      </c>
      <c r="O1067" t="s">
        <v>43</v>
      </c>
    </row>
    <row r="1068" spans="1:25" x14ac:dyDescent="0.25">
      <c r="A1068" t="s">
        <v>42</v>
      </c>
      <c r="B1068">
        <v>17588.599999999999</v>
      </c>
      <c r="C1068">
        <v>17539.099999999999</v>
      </c>
      <c r="D1068">
        <v>17538.8</v>
      </c>
      <c r="E1068">
        <v>17520.7</v>
      </c>
      <c r="F1068">
        <v>904.80499999999995</v>
      </c>
      <c r="G1068">
        <v>1712.52</v>
      </c>
      <c r="H1068">
        <v>400.83699999999999</v>
      </c>
      <c r="I1068">
        <v>437.666</v>
      </c>
      <c r="J1068">
        <v>789.52800000000002</v>
      </c>
      <c r="K1068">
        <v>14843</v>
      </c>
      <c r="L1068">
        <v>6.6801799999999995E-2</v>
      </c>
      <c r="M1068">
        <v>0.94974599999999998</v>
      </c>
      <c r="N1068">
        <v>0</v>
      </c>
      <c r="O1068" t="s">
        <v>43</v>
      </c>
    </row>
    <row r="1069" spans="1:25" x14ac:dyDescent="0.25">
      <c r="A1069" t="s">
        <v>42</v>
      </c>
      <c r="B1069">
        <v>17592.400000000001</v>
      </c>
      <c r="C1069">
        <v>17542.8</v>
      </c>
      <c r="D1069">
        <v>17542.5</v>
      </c>
      <c r="E1069">
        <v>17524.400000000001</v>
      </c>
      <c r="F1069">
        <v>905.12</v>
      </c>
      <c r="G1069">
        <v>1712.32</v>
      </c>
      <c r="H1069">
        <v>400.97500000000002</v>
      </c>
      <c r="I1069">
        <v>437.85300000000001</v>
      </c>
      <c r="J1069">
        <v>788.97299999999996</v>
      </c>
      <c r="K1069">
        <v>14846.5</v>
      </c>
      <c r="L1069">
        <v>5.3937300000000001E-2</v>
      </c>
      <c r="M1069">
        <v>0.93168399999999996</v>
      </c>
      <c r="N1069">
        <v>0</v>
      </c>
      <c r="O1069" t="s">
        <v>43</v>
      </c>
    </row>
    <row r="1070" spans="1:25" x14ac:dyDescent="0.25">
      <c r="A1070" t="s">
        <v>42</v>
      </c>
      <c r="B1070">
        <v>17584.099999999999</v>
      </c>
      <c r="C1070">
        <v>17534.7</v>
      </c>
      <c r="D1070">
        <v>17534.5</v>
      </c>
      <c r="E1070">
        <v>17516.400000000001</v>
      </c>
      <c r="F1070">
        <v>904.32</v>
      </c>
      <c r="G1070">
        <v>1711.82</v>
      </c>
      <c r="H1070">
        <v>400.90699999999998</v>
      </c>
      <c r="I1070">
        <v>437.72500000000002</v>
      </c>
      <c r="J1070">
        <v>788.69299999999998</v>
      </c>
      <c r="K1070">
        <v>14839.7</v>
      </c>
      <c r="L1070">
        <v>8.3257800000000007E-2</v>
      </c>
      <c r="M1070">
        <v>0.93119600000000002</v>
      </c>
      <c r="N1070">
        <v>0</v>
      </c>
      <c r="O1070" t="s">
        <v>43</v>
      </c>
    </row>
    <row r="1071" spans="1:25" x14ac:dyDescent="0.25">
      <c r="A1071" t="s">
        <v>42</v>
      </c>
      <c r="B1071">
        <v>17585.900000000001</v>
      </c>
      <c r="C1071">
        <v>17536.400000000001</v>
      </c>
      <c r="D1071">
        <v>17536.2</v>
      </c>
      <c r="E1071">
        <v>17518.099999999999</v>
      </c>
      <c r="F1071">
        <v>904.40899999999999</v>
      </c>
      <c r="G1071">
        <v>1711.09</v>
      </c>
      <c r="H1071">
        <v>400.96499999999997</v>
      </c>
      <c r="I1071">
        <v>437.70600000000002</v>
      </c>
      <c r="J1071">
        <v>788.02499999999998</v>
      </c>
      <c r="K1071">
        <v>14842.1</v>
      </c>
      <c r="L1071">
        <v>5.4080999999999997E-2</v>
      </c>
      <c r="M1071">
        <v>0.93142400000000003</v>
      </c>
      <c r="N1071">
        <v>0</v>
      </c>
      <c r="O1071" t="s">
        <v>43</v>
      </c>
    </row>
    <row r="1072" spans="1:25" x14ac:dyDescent="0.25">
      <c r="A1072" t="s">
        <v>42</v>
      </c>
      <c r="B1072">
        <v>17583.8</v>
      </c>
      <c r="C1072">
        <v>17534.5</v>
      </c>
      <c r="D1072">
        <v>17534.2</v>
      </c>
      <c r="E1072">
        <v>17516.099999999999</v>
      </c>
      <c r="F1072">
        <v>904.46199999999999</v>
      </c>
      <c r="G1072">
        <v>1712.25</v>
      </c>
      <c r="H1072">
        <v>400.90300000000002</v>
      </c>
      <c r="I1072">
        <v>437.661</v>
      </c>
      <c r="J1072">
        <v>789.21900000000005</v>
      </c>
      <c r="K1072">
        <v>14838.9</v>
      </c>
      <c r="L1072">
        <v>5.53004E-2</v>
      </c>
      <c r="M1072">
        <v>0.93183700000000003</v>
      </c>
      <c r="N1072">
        <v>0</v>
      </c>
      <c r="O1072" t="s">
        <v>43</v>
      </c>
    </row>
    <row r="1073" spans="1:15" x14ac:dyDescent="0.25">
      <c r="A1073" t="s">
        <v>42</v>
      </c>
      <c r="B1073">
        <v>17581.099999999999</v>
      </c>
      <c r="C1073">
        <v>17531.599999999999</v>
      </c>
      <c r="D1073">
        <v>17531.3</v>
      </c>
      <c r="E1073">
        <v>17513.2</v>
      </c>
      <c r="F1073">
        <v>904.76</v>
      </c>
      <c r="G1073">
        <v>1710.19</v>
      </c>
      <c r="H1073">
        <v>400.88200000000001</v>
      </c>
      <c r="I1073">
        <v>437.74700000000001</v>
      </c>
      <c r="J1073">
        <v>787.17100000000005</v>
      </c>
      <c r="K1073">
        <v>14837.8</v>
      </c>
      <c r="L1073">
        <v>5.4212299999999998E-2</v>
      </c>
      <c r="M1073">
        <v>0.93172600000000005</v>
      </c>
      <c r="N1073">
        <v>0</v>
      </c>
      <c r="O1073" t="s">
        <v>43</v>
      </c>
    </row>
    <row r="1074" spans="1:15" x14ac:dyDescent="0.25">
      <c r="A1074" t="s">
        <v>42</v>
      </c>
      <c r="B1074">
        <v>17590.2</v>
      </c>
      <c r="C1074">
        <v>17540.900000000001</v>
      </c>
      <c r="D1074">
        <v>17540.7</v>
      </c>
      <c r="E1074">
        <v>17522.5</v>
      </c>
      <c r="F1074">
        <v>904.654</v>
      </c>
      <c r="G1074">
        <v>1712.5</v>
      </c>
      <c r="H1074">
        <v>400.85300000000001</v>
      </c>
      <c r="I1074">
        <v>437.73099999999999</v>
      </c>
      <c r="J1074">
        <v>789.42499999999995</v>
      </c>
      <c r="K1074">
        <v>14844.9</v>
      </c>
      <c r="L1074">
        <v>5.3962400000000001E-2</v>
      </c>
      <c r="M1074">
        <v>0.93181599999999998</v>
      </c>
      <c r="N1074">
        <v>0</v>
      </c>
      <c r="O1074" t="s">
        <v>43</v>
      </c>
    </row>
    <row r="1075" spans="1:15" x14ac:dyDescent="0.25">
      <c r="A1075" t="s">
        <v>42</v>
      </c>
      <c r="B1075">
        <v>17589.599999999999</v>
      </c>
      <c r="C1075">
        <v>17540.099999999999</v>
      </c>
      <c r="D1075">
        <v>17539.8</v>
      </c>
      <c r="E1075">
        <v>17521.7</v>
      </c>
      <c r="F1075">
        <v>904.91899999999998</v>
      </c>
      <c r="G1075">
        <v>1712.11</v>
      </c>
      <c r="H1075">
        <v>400.91500000000002</v>
      </c>
      <c r="I1075">
        <v>437.64299999999997</v>
      </c>
      <c r="J1075">
        <v>789.096</v>
      </c>
      <c r="K1075">
        <v>14844.2</v>
      </c>
      <c r="L1075">
        <v>6.9890599999999997E-2</v>
      </c>
      <c r="M1075">
        <v>0.93183499999999997</v>
      </c>
      <c r="N1075">
        <v>0</v>
      </c>
      <c r="O1075" t="s">
        <v>43</v>
      </c>
    </row>
    <row r="1076" spans="1:15" x14ac:dyDescent="0.25">
      <c r="A1076" t="s">
        <v>42</v>
      </c>
      <c r="B1076">
        <v>17586.400000000001</v>
      </c>
      <c r="C1076">
        <v>17537</v>
      </c>
      <c r="D1076">
        <v>17536.7</v>
      </c>
      <c r="E1076">
        <v>17518.599999999999</v>
      </c>
      <c r="F1076">
        <v>904.77599999999995</v>
      </c>
      <c r="G1076">
        <v>1712.2</v>
      </c>
      <c r="H1076">
        <v>400.81599999999997</v>
      </c>
      <c r="I1076">
        <v>437.66899999999998</v>
      </c>
      <c r="J1076">
        <v>789.31399999999996</v>
      </c>
      <c r="K1076">
        <v>14841.1</v>
      </c>
      <c r="L1076">
        <v>5.4590699999999999E-2</v>
      </c>
      <c r="M1076">
        <v>0.93183000000000005</v>
      </c>
      <c r="N1076">
        <v>0</v>
      </c>
      <c r="O1076" t="s">
        <v>43</v>
      </c>
    </row>
    <row r="1077" spans="1:15" x14ac:dyDescent="0.25">
      <c r="A1077" t="s">
        <v>42</v>
      </c>
      <c r="B1077">
        <v>17588.099999999999</v>
      </c>
      <c r="C1077">
        <v>17538.3</v>
      </c>
      <c r="D1077">
        <v>17538.099999999999</v>
      </c>
      <c r="E1077">
        <v>17520</v>
      </c>
      <c r="F1077">
        <v>904.25400000000002</v>
      </c>
      <c r="G1077">
        <v>1710.66</v>
      </c>
      <c r="H1077">
        <v>400.77</v>
      </c>
      <c r="I1077">
        <v>437.64299999999997</v>
      </c>
      <c r="J1077">
        <v>787.846</v>
      </c>
      <c r="K1077">
        <v>14844.6</v>
      </c>
      <c r="L1077">
        <v>5.4044500000000002E-2</v>
      </c>
      <c r="M1077">
        <v>0.93180700000000005</v>
      </c>
      <c r="N1077">
        <v>0</v>
      </c>
      <c r="O1077" t="s">
        <v>43</v>
      </c>
    </row>
    <row r="1078" spans="1:15" x14ac:dyDescent="0.25">
      <c r="A1078" t="s">
        <v>42</v>
      </c>
      <c r="B1078">
        <v>17588.3</v>
      </c>
      <c r="C1078">
        <v>17539</v>
      </c>
      <c r="D1078">
        <v>17538.8</v>
      </c>
      <c r="E1078">
        <v>17520.599999999999</v>
      </c>
      <c r="F1078">
        <v>904.78800000000001</v>
      </c>
      <c r="G1078">
        <v>1711.01</v>
      </c>
      <c r="H1078">
        <v>400.892</v>
      </c>
      <c r="I1078">
        <v>437.774</v>
      </c>
      <c r="J1078">
        <v>787.92100000000005</v>
      </c>
      <c r="K1078">
        <v>14844.3</v>
      </c>
      <c r="L1078">
        <v>8.3257700000000004E-2</v>
      </c>
      <c r="M1078">
        <v>0.93160900000000002</v>
      </c>
      <c r="N1078">
        <v>0</v>
      </c>
      <c r="O1078" t="s">
        <v>43</v>
      </c>
    </row>
    <row r="1079" spans="1:15" x14ac:dyDescent="0.25">
      <c r="A1079" t="s">
        <v>42</v>
      </c>
      <c r="B1079">
        <v>17581.400000000001</v>
      </c>
      <c r="C1079">
        <v>17531.8</v>
      </c>
      <c r="D1079">
        <v>17531.599999999999</v>
      </c>
      <c r="E1079">
        <v>17513.5</v>
      </c>
      <c r="F1079">
        <v>904.44600000000003</v>
      </c>
      <c r="G1079">
        <v>1711.5</v>
      </c>
      <c r="H1079">
        <v>400.66</v>
      </c>
      <c r="I1079">
        <v>437.53300000000002</v>
      </c>
      <c r="J1079">
        <v>788.81799999999998</v>
      </c>
      <c r="K1079">
        <v>14837.1</v>
      </c>
      <c r="L1079">
        <v>5.6312300000000003E-2</v>
      </c>
      <c r="M1079">
        <v>0.93137800000000004</v>
      </c>
      <c r="N1079">
        <v>89</v>
      </c>
      <c r="O1079" t="s">
        <v>43</v>
      </c>
    </row>
    <row r="1080" spans="1:15" x14ac:dyDescent="0.25">
      <c r="A1080" t="s">
        <v>42</v>
      </c>
      <c r="B1080">
        <v>17584.8</v>
      </c>
      <c r="C1080">
        <v>17535.3</v>
      </c>
      <c r="D1080">
        <v>17535.099999999999</v>
      </c>
      <c r="E1080">
        <v>17517</v>
      </c>
      <c r="F1080">
        <v>904.73099999999999</v>
      </c>
      <c r="G1080">
        <v>1710.82</v>
      </c>
      <c r="H1080">
        <v>400.78800000000001</v>
      </c>
      <c r="I1080">
        <v>437.6</v>
      </c>
      <c r="J1080">
        <v>787.98199999999997</v>
      </c>
      <c r="K1080">
        <v>14841</v>
      </c>
      <c r="L1080">
        <v>5.4202800000000002E-2</v>
      </c>
      <c r="M1080">
        <v>0.95704800000000001</v>
      </c>
      <c r="N1080">
        <v>0</v>
      </c>
      <c r="O1080" t="s">
        <v>43</v>
      </c>
    </row>
    <row r="1081" spans="1:15" x14ac:dyDescent="0.25">
      <c r="A1081" t="s">
        <v>42</v>
      </c>
      <c r="B1081">
        <v>17584</v>
      </c>
      <c r="C1081">
        <v>17534.400000000001</v>
      </c>
      <c r="D1081">
        <v>17534.2</v>
      </c>
      <c r="E1081">
        <v>17516</v>
      </c>
      <c r="F1081">
        <v>904.54700000000003</v>
      </c>
      <c r="G1081">
        <v>1712.82</v>
      </c>
      <c r="H1081">
        <v>400.86099999999999</v>
      </c>
      <c r="I1081">
        <v>437.62099999999998</v>
      </c>
      <c r="J1081">
        <v>789.85500000000002</v>
      </c>
      <c r="K1081">
        <v>14838.1</v>
      </c>
      <c r="L1081">
        <v>5.3950999999999999E-2</v>
      </c>
      <c r="M1081">
        <v>0.95111599999999996</v>
      </c>
      <c r="N1081">
        <v>0</v>
      </c>
      <c r="O1081" t="s">
        <v>43</v>
      </c>
    </row>
    <row r="1082" spans="1:15" x14ac:dyDescent="0.25">
      <c r="A1082" t="s">
        <v>42</v>
      </c>
      <c r="B1082">
        <v>17586.5</v>
      </c>
      <c r="C1082">
        <v>17536.8</v>
      </c>
      <c r="D1082">
        <v>17536.5</v>
      </c>
      <c r="E1082">
        <v>17518.400000000001</v>
      </c>
      <c r="F1082">
        <v>904.55100000000004</v>
      </c>
      <c r="G1082">
        <v>1711.85</v>
      </c>
      <c r="H1082">
        <v>400.976</v>
      </c>
      <c r="I1082">
        <v>437.72699999999998</v>
      </c>
      <c r="J1082">
        <v>788.71299999999997</v>
      </c>
      <c r="K1082">
        <v>14841.5</v>
      </c>
      <c r="L1082">
        <v>6.5020700000000001E-2</v>
      </c>
      <c r="M1082">
        <v>0.93171700000000002</v>
      </c>
      <c r="N1082">
        <v>0</v>
      </c>
      <c r="O1082" t="s">
        <v>43</v>
      </c>
    </row>
    <row r="1083" spans="1:15" x14ac:dyDescent="0.25">
      <c r="A1083" t="s">
        <v>42</v>
      </c>
      <c r="B1083">
        <v>17595.8</v>
      </c>
      <c r="C1083">
        <v>17546.099999999999</v>
      </c>
      <c r="D1083">
        <v>17545.900000000001</v>
      </c>
      <c r="E1083">
        <v>17527.7</v>
      </c>
      <c r="F1083">
        <v>904.77099999999996</v>
      </c>
      <c r="G1083">
        <v>1711.39</v>
      </c>
      <c r="H1083">
        <v>401.02</v>
      </c>
      <c r="I1083">
        <v>437.86099999999999</v>
      </c>
      <c r="J1083">
        <v>788.06399999999996</v>
      </c>
      <c r="K1083">
        <v>14851.1</v>
      </c>
      <c r="L1083">
        <v>5.50999E-2</v>
      </c>
      <c r="M1083">
        <v>0.93150100000000002</v>
      </c>
      <c r="N1083">
        <v>0</v>
      </c>
      <c r="O1083" t="s">
        <v>43</v>
      </c>
    </row>
    <row r="1084" spans="1:15" x14ac:dyDescent="0.25">
      <c r="A1084" t="s">
        <v>42</v>
      </c>
      <c r="B1084">
        <v>17590.599999999999</v>
      </c>
      <c r="C1084">
        <v>17541.099999999999</v>
      </c>
      <c r="D1084">
        <v>17540.900000000001</v>
      </c>
      <c r="E1084">
        <v>17522.7</v>
      </c>
      <c r="F1084">
        <v>904.86500000000001</v>
      </c>
      <c r="G1084">
        <v>1711.26</v>
      </c>
      <c r="H1084">
        <v>401.029</v>
      </c>
      <c r="I1084">
        <v>437.86900000000003</v>
      </c>
      <c r="J1084">
        <v>787.97799999999995</v>
      </c>
      <c r="K1084">
        <v>14846.1</v>
      </c>
      <c r="L1084">
        <v>5.6671600000000003E-2</v>
      </c>
      <c r="M1084">
        <v>0.94134099999999998</v>
      </c>
      <c r="N1084">
        <v>0</v>
      </c>
      <c r="O1084" t="s">
        <v>43</v>
      </c>
    </row>
    <row r="1085" spans="1:15" x14ac:dyDescent="0.25">
      <c r="A1085" t="s">
        <v>42</v>
      </c>
      <c r="B1085">
        <v>17591.599999999999</v>
      </c>
      <c r="C1085">
        <v>17541.900000000001</v>
      </c>
      <c r="D1085">
        <v>17541.7</v>
      </c>
      <c r="E1085">
        <v>17523.5</v>
      </c>
      <c r="F1085">
        <v>905.04300000000001</v>
      </c>
      <c r="G1085">
        <v>1712.17</v>
      </c>
      <c r="H1085">
        <v>400.88099999999997</v>
      </c>
      <c r="I1085">
        <v>437.779</v>
      </c>
      <c r="J1085">
        <v>789.07100000000003</v>
      </c>
      <c r="K1085">
        <v>14845.8</v>
      </c>
      <c r="L1085">
        <v>5.8537800000000001E-2</v>
      </c>
      <c r="M1085">
        <v>0.93176800000000004</v>
      </c>
      <c r="N1085">
        <v>0</v>
      </c>
      <c r="O1085" t="s">
        <v>43</v>
      </c>
    </row>
    <row r="1086" spans="1:15" x14ac:dyDescent="0.25">
      <c r="A1086" t="s">
        <v>42</v>
      </c>
      <c r="B1086">
        <v>17588.3</v>
      </c>
      <c r="C1086">
        <v>17539</v>
      </c>
      <c r="D1086">
        <v>17538.7</v>
      </c>
      <c r="E1086">
        <v>17520.599999999999</v>
      </c>
      <c r="F1086">
        <v>904.89099999999996</v>
      </c>
      <c r="G1086">
        <v>1712.33</v>
      </c>
      <c r="H1086">
        <v>401.09500000000003</v>
      </c>
      <c r="I1086">
        <v>437.74299999999999</v>
      </c>
      <c r="J1086">
        <v>789.053</v>
      </c>
      <c r="K1086">
        <v>14842.9</v>
      </c>
      <c r="L1086">
        <v>5.4044700000000001E-2</v>
      </c>
      <c r="M1086">
        <v>0.94941200000000003</v>
      </c>
      <c r="N1086">
        <v>0</v>
      </c>
      <c r="O1086" t="s">
        <v>43</v>
      </c>
    </row>
    <row r="1087" spans="1:15" x14ac:dyDescent="0.25">
      <c r="A1087" t="s">
        <v>42</v>
      </c>
      <c r="B1087">
        <v>17592.8</v>
      </c>
      <c r="C1087">
        <v>17543.3</v>
      </c>
      <c r="D1087">
        <v>17543</v>
      </c>
      <c r="E1087">
        <v>17524.900000000001</v>
      </c>
      <c r="F1087">
        <v>904.46900000000005</v>
      </c>
      <c r="G1087">
        <v>1711.13</v>
      </c>
      <c r="H1087">
        <v>400.90499999999997</v>
      </c>
      <c r="I1087">
        <v>437.73</v>
      </c>
      <c r="J1087">
        <v>788.05100000000004</v>
      </c>
      <c r="K1087">
        <v>14848.8</v>
      </c>
      <c r="L1087">
        <v>3.5337899999999998E-2</v>
      </c>
      <c r="M1087">
        <v>0.93181899999999995</v>
      </c>
      <c r="N1087">
        <v>0</v>
      </c>
      <c r="O1087" t="s">
        <v>43</v>
      </c>
    </row>
    <row r="1088" spans="1:15" x14ac:dyDescent="0.25">
      <c r="A1088" t="s">
        <v>42</v>
      </c>
      <c r="B1088">
        <v>17589.400000000001</v>
      </c>
      <c r="C1088">
        <v>17540</v>
      </c>
      <c r="D1088">
        <v>17539.8</v>
      </c>
      <c r="E1088">
        <v>17521.7</v>
      </c>
      <c r="F1088">
        <v>904.70100000000002</v>
      </c>
      <c r="G1088">
        <v>1712.84</v>
      </c>
      <c r="H1088">
        <v>400.98200000000003</v>
      </c>
      <c r="I1088">
        <v>437.75299999999999</v>
      </c>
      <c r="J1088">
        <v>789.63099999999997</v>
      </c>
      <c r="K1088">
        <v>14843.6</v>
      </c>
      <c r="L1088">
        <v>6.3317399999999996E-2</v>
      </c>
      <c r="M1088">
        <v>0.93128</v>
      </c>
      <c r="N1088">
        <v>0</v>
      </c>
      <c r="O1088" t="s">
        <v>43</v>
      </c>
    </row>
    <row r="1089" spans="1:15" x14ac:dyDescent="0.25">
      <c r="A1089" t="s">
        <v>42</v>
      </c>
      <c r="B1089">
        <v>17592.400000000001</v>
      </c>
      <c r="C1089">
        <v>17542.8</v>
      </c>
      <c r="D1089">
        <v>17542.599999999999</v>
      </c>
      <c r="E1089">
        <v>17524.5</v>
      </c>
      <c r="F1089">
        <v>904.70399999999995</v>
      </c>
      <c r="G1089">
        <v>1712.22</v>
      </c>
      <c r="H1089">
        <v>400.89800000000002</v>
      </c>
      <c r="I1089">
        <v>437.774</v>
      </c>
      <c r="J1089">
        <v>789.06700000000001</v>
      </c>
      <c r="K1089">
        <v>14847</v>
      </c>
      <c r="L1089">
        <v>5.96082E-2</v>
      </c>
      <c r="M1089">
        <v>0.93167500000000003</v>
      </c>
      <c r="N1089">
        <v>0</v>
      </c>
      <c r="O1089" t="s">
        <v>43</v>
      </c>
    </row>
    <row r="1090" spans="1:15" x14ac:dyDescent="0.25">
      <c r="A1090" t="s">
        <v>42</v>
      </c>
      <c r="B1090">
        <v>17596.3</v>
      </c>
      <c r="C1090">
        <v>17546.8</v>
      </c>
      <c r="D1090">
        <v>17546.5</v>
      </c>
      <c r="E1090">
        <v>17528.400000000001</v>
      </c>
      <c r="F1090">
        <v>904.83900000000006</v>
      </c>
      <c r="G1090">
        <v>1711.75</v>
      </c>
      <c r="H1090">
        <v>400.92899999999997</v>
      </c>
      <c r="I1090">
        <v>437.89499999999998</v>
      </c>
      <c r="J1090">
        <v>788.44600000000003</v>
      </c>
      <c r="K1090">
        <v>14851.3</v>
      </c>
      <c r="L1090">
        <v>5.4183500000000002E-2</v>
      </c>
      <c r="M1090">
        <v>0.95790900000000001</v>
      </c>
      <c r="N1090">
        <v>0</v>
      </c>
      <c r="O1090" t="s">
        <v>43</v>
      </c>
    </row>
    <row r="1091" spans="1:15" x14ac:dyDescent="0.25">
      <c r="A1091" t="s">
        <v>42</v>
      </c>
      <c r="B1091">
        <v>17604.3</v>
      </c>
      <c r="C1091">
        <v>17554.900000000001</v>
      </c>
      <c r="D1091">
        <v>17554.599999999999</v>
      </c>
      <c r="E1091">
        <v>17536.5</v>
      </c>
      <c r="F1091">
        <v>904.96799999999996</v>
      </c>
      <c r="G1091">
        <v>1711.52</v>
      </c>
      <c r="H1091">
        <v>401.03100000000001</v>
      </c>
      <c r="I1091">
        <v>437.8</v>
      </c>
      <c r="J1091">
        <v>788.197</v>
      </c>
      <c r="K1091">
        <v>14859.4</v>
      </c>
      <c r="L1091">
        <v>5.3972199999999998E-2</v>
      </c>
      <c r="M1091">
        <v>0.93175600000000003</v>
      </c>
      <c r="N1091">
        <v>0</v>
      </c>
      <c r="O1091" t="s">
        <v>43</v>
      </c>
    </row>
    <row r="1092" spans="1:15" x14ac:dyDescent="0.25">
      <c r="A1092" t="s">
        <v>42</v>
      </c>
      <c r="B1092">
        <v>17597.099999999999</v>
      </c>
      <c r="C1092">
        <v>17547.8</v>
      </c>
      <c r="D1092">
        <v>17547.599999999999</v>
      </c>
      <c r="E1092">
        <v>17529.5</v>
      </c>
      <c r="F1092">
        <v>904.88400000000001</v>
      </c>
      <c r="G1092">
        <v>1712.93</v>
      </c>
      <c r="H1092">
        <v>401.08300000000003</v>
      </c>
      <c r="I1092">
        <v>437.92500000000001</v>
      </c>
      <c r="J1092">
        <v>789.38300000000004</v>
      </c>
      <c r="K1092">
        <v>14851.1</v>
      </c>
      <c r="L1092">
        <v>8.3290799999999998E-2</v>
      </c>
      <c r="M1092">
        <v>0.93173499999999998</v>
      </c>
      <c r="N1092">
        <v>0</v>
      </c>
      <c r="O1092" t="s">
        <v>43</v>
      </c>
    </row>
    <row r="1093" spans="1:15" x14ac:dyDescent="0.25">
      <c r="A1093" t="s">
        <v>42</v>
      </c>
      <c r="B1093">
        <v>17592.099999999999</v>
      </c>
      <c r="C1093">
        <v>17542.599999999999</v>
      </c>
      <c r="D1093">
        <v>17542.400000000001</v>
      </c>
      <c r="E1093">
        <v>17524.2</v>
      </c>
      <c r="F1093">
        <v>905.15700000000004</v>
      </c>
      <c r="G1093">
        <v>1712.71</v>
      </c>
      <c r="H1093">
        <v>400.94499999999999</v>
      </c>
      <c r="I1093">
        <v>437.92399999999998</v>
      </c>
      <c r="J1093">
        <v>789.35199999999998</v>
      </c>
      <c r="K1093">
        <v>14845.9</v>
      </c>
      <c r="L1093">
        <v>5.7350900000000003E-2</v>
      </c>
      <c r="M1093">
        <v>0.93178799999999995</v>
      </c>
      <c r="N1093">
        <v>0</v>
      </c>
      <c r="O1093" t="s">
        <v>43</v>
      </c>
    </row>
    <row r="1094" spans="1:15" x14ac:dyDescent="0.25">
      <c r="A1094" t="s">
        <v>42</v>
      </c>
      <c r="B1094">
        <v>17599.099999999999</v>
      </c>
      <c r="C1094">
        <v>17549.599999999999</v>
      </c>
      <c r="D1094">
        <v>17549.3</v>
      </c>
      <c r="E1094">
        <v>17531.2</v>
      </c>
      <c r="F1094">
        <v>904.84799999999996</v>
      </c>
      <c r="G1094">
        <v>1710.93</v>
      </c>
      <c r="H1094">
        <v>400.95400000000001</v>
      </c>
      <c r="I1094">
        <v>437.80799999999999</v>
      </c>
      <c r="J1094">
        <v>787.68299999999999</v>
      </c>
      <c r="K1094">
        <v>14854.9</v>
      </c>
      <c r="L1094">
        <v>5.4423100000000002E-2</v>
      </c>
      <c r="M1094">
        <v>0.93183700000000003</v>
      </c>
      <c r="N1094">
        <v>0</v>
      </c>
      <c r="O1094" t="s">
        <v>43</v>
      </c>
    </row>
    <row r="1095" spans="1:15" x14ac:dyDescent="0.25">
      <c r="A1095" t="s">
        <v>42</v>
      </c>
      <c r="B1095">
        <v>17596.5</v>
      </c>
      <c r="C1095">
        <v>17547</v>
      </c>
      <c r="D1095">
        <v>17546.7</v>
      </c>
      <c r="E1095">
        <v>17528.599999999999</v>
      </c>
      <c r="F1095">
        <v>905.22900000000004</v>
      </c>
      <c r="G1095">
        <v>1713.35</v>
      </c>
      <c r="H1095">
        <v>401.03899999999999</v>
      </c>
      <c r="I1095">
        <v>437.86799999999999</v>
      </c>
      <c r="J1095">
        <v>789.95699999999999</v>
      </c>
      <c r="K1095">
        <v>14849.5</v>
      </c>
      <c r="L1095">
        <v>8.3255800000000005E-2</v>
      </c>
      <c r="M1095">
        <v>0.95545999999999998</v>
      </c>
      <c r="N1095">
        <v>0</v>
      </c>
      <c r="O1095" t="s">
        <v>43</v>
      </c>
    </row>
    <row r="1096" spans="1:15" x14ac:dyDescent="0.25">
      <c r="A1096" t="s">
        <v>42</v>
      </c>
      <c r="B1096">
        <v>17587.3</v>
      </c>
      <c r="C1096">
        <v>17537.3</v>
      </c>
      <c r="D1096">
        <v>17537</v>
      </c>
      <c r="E1096">
        <v>17518.900000000001</v>
      </c>
      <c r="F1096">
        <v>904.58100000000002</v>
      </c>
      <c r="G1096">
        <v>1712.46</v>
      </c>
      <c r="H1096">
        <v>400.96199999999999</v>
      </c>
      <c r="I1096">
        <v>437.81599999999997</v>
      </c>
      <c r="J1096">
        <v>789.26400000000001</v>
      </c>
      <c r="K1096">
        <v>14841.3</v>
      </c>
      <c r="L1096">
        <v>5.4609400000000002E-2</v>
      </c>
      <c r="M1096">
        <v>0.93087699999999995</v>
      </c>
      <c r="N1096">
        <v>0</v>
      </c>
      <c r="O1096" t="s">
        <v>43</v>
      </c>
    </row>
    <row r="1097" spans="1:15" x14ac:dyDescent="0.25">
      <c r="A1097" t="s">
        <v>42</v>
      </c>
      <c r="B1097">
        <v>17590.400000000001</v>
      </c>
      <c r="C1097">
        <v>17540.7</v>
      </c>
      <c r="D1097">
        <v>17540.5</v>
      </c>
      <c r="E1097">
        <v>17522.400000000001</v>
      </c>
      <c r="F1097">
        <v>905.21900000000005</v>
      </c>
      <c r="G1097">
        <v>1711.23</v>
      </c>
      <c r="H1097">
        <v>400.99799999999999</v>
      </c>
      <c r="I1097">
        <v>437.733</v>
      </c>
      <c r="J1097">
        <v>787.99599999999998</v>
      </c>
      <c r="K1097">
        <v>14845.4</v>
      </c>
      <c r="L1097">
        <v>6.2054600000000001E-2</v>
      </c>
      <c r="M1097">
        <v>0.93175799999999998</v>
      </c>
      <c r="N1097">
        <v>0</v>
      </c>
      <c r="O1097" t="s">
        <v>43</v>
      </c>
    </row>
    <row r="1098" spans="1:15" x14ac:dyDescent="0.25">
      <c r="A1098" t="s">
        <v>42</v>
      </c>
      <c r="B1098">
        <v>17586.7</v>
      </c>
      <c r="C1098">
        <v>17537.2</v>
      </c>
      <c r="D1098">
        <v>17537</v>
      </c>
      <c r="E1098">
        <v>17518.900000000001</v>
      </c>
      <c r="F1098">
        <v>905.06600000000003</v>
      </c>
      <c r="G1098">
        <v>1712.33</v>
      </c>
      <c r="H1098">
        <v>401.113</v>
      </c>
      <c r="I1098">
        <v>437.923</v>
      </c>
      <c r="J1098">
        <v>788.80700000000002</v>
      </c>
      <c r="K1098">
        <v>14841</v>
      </c>
      <c r="L1098">
        <v>5.4925300000000003E-2</v>
      </c>
      <c r="M1098">
        <v>0.93180300000000005</v>
      </c>
      <c r="N1098">
        <v>0</v>
      </c>
      <c r="O1098" t="s">
        <v>43</v>
      </c>
    </row>
    <row r="1099" spans="1:15" x14ac:dyDescent="0.25">
      <c r="A1099" t="s">
        <v>42</v>
      </c>
      <c r="B1099">
        <v>17596.3</v>
      </c>
      <c r="C1099">
        <v>17546.7</v>
      </c>
      <c r="D1099">
        <v>17546.5</v>
      </c>
      <c r="E1099">
        <v>17528.400000000001</v>
      </c>
      <c r="F1099">
        <v>904.84199999999998</v>
      </c>
      <c r="G1099">
        <v>1712.61</v>
      </c>
      <c r="H1099">
        <v>401.07799999999997</v>
      </c>
      <c r="I1099">
        <v>437.82100000000003</v>
      </c>
      <c r="J1099">
        <v>789.18100000000004</v>
      </c>
      <c r="K1099">
        <v>14850.5</v>
      </c>
      <c r="L1099">
        <v>6.0011500000000002E-2</v>
      </c>
      <c r="M1099">
        <v>0.93173499999999998</v>
      </c>
      <c r="N1099">
        <v>0</v>
      </c>
      <c r="O1099" t="s">
        <v>43</v>
      </c>
    </row>
    <row r="1100" spans="1:15" x14ac:dyDescent="0.25">
      <c r="A1100" t="s">
        <v>42</v>
      </c>
      <c r="B1100">
        <v>17586.599999999999</v>
      </c>
      <c r="C1100">
        <v>17537.099999999999</v>
      </c>
      <c r="D1100">
        <v>17536.900000000001</v>
      </c>
      <c r="E1100">
        <v>17518.8</v>
      </c>
      <c r="F1100">
        <v>905.14499999999998</v>
      </c>
      <c r="G1100">
        <v>1711.5</v>
      </c>
      <c r="H1100">
        <v>400.99099999999999</v>
      </c>
      <c r="I1100">
        <v>437.90499999999997</v>
      </c>
      <c r="J1100">
        <v>788.15200000000004</v>
      </c>
      <c r="K1100">
        <v>14841.6</v>
      </c>
      <c r="L1100">
        <v>5.9537E-2</v>
      </c>
      <c r="M1100">
        <v>0.93183499999999997</v>
      </c>
      <c r="N1100">
        <v>0</v>
      </c>
      <c r="O1100" t="s">
        <v>43</v>
      </c>
    </row>
    <row r="1101" spans="1:15" x14ac:dyDescent="0.25">
      <c r="A1101" t="s">
        <v>42</v>
      </c>
      <c r="B1101">
        <v>17586.099999999999</v>
      </c>
      <c r="C1101">
        <v>17536.599999999999</v>
      </c>
      <c r="D1101">
        <v>17536.400000000001</v>
      </c>
      <c r="E1101">
        <v>17518.3</v>
      </c>
      <c r="F1101">
        <v>905.06500000000005</v>
      </c>
      <c r="G1101">
        <v>1711.35</v>
      </c>
      <c r="H1101">
        <v>401.10399999999998</v>
      </c>
      <c r="I1101">
        <v>437.80900000000003</v>
      </c>
      <c r="J1101">
        <v>787.98099999999999</v>
      </c>
      <c r="K1101">
        <v>14841.4</v>
      </c>
      <c r="L1101">
        <v>5.4156000000000003E-2</v>
      </c>
      <c r="M1101">
        <v>0.93181400000000003</v>
      </c>
      <c r="N1101">
        <v>0</v>
      </c>
      <c r="O1101" t="s">
        <v>43</v>
      </c>
    </row>
    <row r="1102" spans="1:15" x14ac:dyDescent="0.25">
      <c r="A1102" t="s">
        <v>42</v>
      </c>
      <c r="B1102">
        <v>17593.099999999999</v>
      </c>
      <c r="C1102">
        <v>17543.7</v>
      </c>
      <c r="D1102">
        <v>17543.5</v>
      </c>
      <c r="E1102">
        <v>17525.400000000001</v>
      </c>
      <c r="F1102">
        <v>905.13199999999995</v>
      </c>
      <c r="G1102">
        <v>1713.5</v>
      </c>
      <c r="H1102">
        <v>400.97399999999999</v>
      </c>
      <c r="I1102">
        <v>437.83600000000001</v>
      </c>
      <c r="J1102">
        <v>790.12699999999995</v>
      </c>
      <c r="K1102">
        <v>14846.2</v>
      </c>
      <c r="L1102">
        <v>5.3993300000000001E-2</v>
      </c>
      <c r="M1102">
        <v>0.93164999999999998</v>
      </c>
      <c r="N1102">
        <v>0</v>
      </c>
      <c r="O1102" t="s">
        <v>43</v>
      </c>
    </row>
    <row r="1103" spans="1:15" x14ac:dyDescent="0.25">
      <c r="A1103" t="s">
        <v>42</v>
      </c>
      <c r="B1103">
        <v>17594.900000000001</v>
      </c>
      <c r="C1103">
        <v>17545.099999999999</v>
      </c>
      <c r="D1103">
        <v>17544.900000000001</v>
      </c>
      <c r="E1103">
        <v>17526.8</v>
      </c>
      <c r="F1103">
        <v>905.029</v>
      </c>
      <c r="G1103">
        <v>1712.74</v>
      </c>
      <c r="H1103">
        <v>400.96699999999998</v>
      </c>
      <c r="I1103">
        <v>437.774</v>
      </c>
      <c r="J1103">
        <v>789.51199999999994</v>
      </c>
      <c r="K1103">
        <v>14848.5</v>
      </c>
      <c r="L1103">
        <v>8.3256899999999995E-2</v>
      </c>
      <c r="M1103">
        <v>0.931836</v>
      </c>
      <c r="N1103">
        <v>0</v>
      </c>
      <c r="O1103" t="s">
        <v>43</v>
      </c>
    </row>
    <row r="1104" spans="1:15" x14ac:dyDescent="0.25">
      <c r="A1104" t="s">
        <v>42</v>
      </c>
      <c r="B1104">
        <v>17583.3</v>
      </c>
      <c r="C1104">
        <v>17533.7</v>
      </c>
      <c r="D1104">
        <v>17533.5</v>
      </c>
      <c r="E1104">
        <v>17515.3</v>
      </c>
      <c r="F1104">
        <v>904.63699999999994</v>
      </c>
      <c r="G1104">
        <v>1711.43</v>
      </c>
      <c r="H1104">
        <v>401.01600000000002</v>
      </c>
      <c r="I1104">
        <v>437.88400000000001</v>
      </c>
      <c r="J1104">
        <v>788.09699999999998</v>
      </c>
      <c r="K1104">
        <v>14838.7</v>
      </c>
      <c r="L1104">
        <v>8.3259899999999998E-2</v>
      </c>
      <c r="M1104">
        <v>0.930979</v>
      </c>
      <c r="N1104">
        <v>0</v>
      </c>
      <c r="O1104" t="s">
        <v>43</v>
      </c>
    </row>
    <row r="1105" spans="1:25" x14ac:dyDescent="0.25">
      <c r="A1105" t="s">
        <v>42</v>
      </c>
      <c r="B1105">
        <v>17590.5</v>
      </c>
      <c r="C1105">
        <v>17541</v>
      </c>
      <c r="D1105">
        <v>17540.8</v>
      </c>
      <c r="E1105">
        <v>17522.7</v>
      </c>
      <c r="F1105">
        <v>904.721</v>
      </c>
      <c r="G1105">
        <v>1711.18</v>
      </c>
      <c r="H1105">
        <v>400.97399999999999</v>
      </c>
      <c r="I1105">
        <v>437.85500000000002</v>
      </c>
      <c r="J1105">
        <v>787.9</v>
      </c>
      <c r="K1105">
        <v>14846.2</v>
      </c>
      <c r="L1105">
        <v>6.1238300000000002E-2</v>
      </c>
      <c r="M1105">
        <v>0.931778</v>
      </c>
      <c r="N1105">
        <v>0</v>
      </c>
      <c r="O1105" t="s">
        <v>43</v>
      </c>
    </row>
    <row r="1106" spans="1:25" x14ac:dyDescent="0.25">
      <c r="A1106" t="s">
        <v>42</v>
      </c>
      <c r="B1106">
        <v>17597.099999999999</v>
      </c>
      <c r="C1106">
        <v>17547.7</v>
      </c>
      <c r="D1106">
        <v>17547.5</v>
      </c>
      <c r="E1106">
        <v>17529.3</v>
      </c>
      <c r="F1106">
        <v>904.74800000000005</v>
      </c>
      <c r="G1106">
        <v>1712.5</v>
      </c>
      <c r="H1106">
        <v>400.98899999999998</v>
      </c>
      <c r="I1106">
        <v>437.9</v>
      </c>
      <c r="J1106">
        <v>789.11500000000001</v>
      </c>
      <c r="K1106">
        <v>14851.6</v>
      </c>
      <c r="L1106">
        <v>5.5132800000000003E-2</v>
      </c>
      <c r="M1106">
        <v>0.93176000000000003</v>
      </c>
      <c r="N1106">
        <v>0</v>
      </c>
      <c r="O1106" t="s">
        <v>43</v>
      </c>
    </row>
    <row r="1107" spans="1:25" x14ac:dyDescent="0.25">
      <c r="A1107" t="s">
        <v>42</v>
      </c>
      <c r="B1107">
        <v>17591.5</v>
      </c>
      <c r="C1107">
        <v>17541.8</v>
      </c>
      <c r="D1107">
        <v>17541.599999999999</v>
      </c>
      <c r="E1107">
        <v>17523.5</v>
      </c>
      <c r="F1107">
        <v>904.83900000000006</v>
      </c>
      <c r="G1107">
        <v>1711.46</v>
      </c>
      <c r="H1107">
        <v>400.91899999999998</v>
      </c>
      <c r="I1107">
        <v>437.97199999999998</v>
      </c>
      <c r="J1107">
        <v>788.14</v>
      </c>
      <c r="K1107">
        <v>14846.6</v>
      </c>
      <c r="L1107">
        <v>8.3257700000000004E-2</v>
      </c>
      <c r="M1107">
        <v>0.93183499999999997</v>
      </c>
      <c r="N1107">
        <v>0</v>
      </c>
      <c r="O1107" t="s">
        <v>43</v>
      </c>
    </row>
    <row r="1108" spans="1:25" x14ac:dyDescent="0.25">
      <c r="A1108" t="s">
        <v>42</v>
      </c>
      <c r="B1108">
        <v>17592.2</v>
      </c>
      <c r="C1108">
        <v>17542.7</v>
      </c>
      <c r="D1108">
        <v>17542.5</v>
      </c>
      <c r="E1108">
        <v>17524.400000000001</v>
      </c>
      <c r="F1108">
        <v>904.86699999999996</v>
      </c>
      <c r="G1108">
        <v>1712.07</v>
      </c>
      <c r="H1108">
        <v>400.89100000000002</v>
      </c>
      <c r="I1108">
        <v>437.91800000000001</v>
      </c>
      <c r="J1108">
        <v>788.74900000000002</v>
      </c>
      <c r="K1108">
        <v>14846.8</v>
      </c>
      <c r="L1108">
        <v>5.39146E-2</v>
      </c>
      <c r="M1108">
        <v>0.93182200000000004</v>
      </c>
      <c r="N1108">
        <v>0</v>
      </c>
      <c r="O1108" t="s">
        <v>43</v>
      </c>
    </row>
    <row r="1109" spans="1:25" x14ac:dyDescent="0.25">
      <c r="A1109" t="s">
        <v>42</v>
      </c>
      <c r="B1109">
        <v>17602.900000000001</v>
      </c>
      <c r="C1109">
        <v>17553.099999999999</v>
      </c>
      <c r="D1109">
        <v>17552.900000000001</v>
      </c>
      <c r="E1109">
        <v>17534.8</v>
      </c>
      <c r="F1109">
        <v>905.125</v>
      </c>
      <c r="G1109">
        <v>1713.11</v>
      </c>
      <c r="H1109">
        <v>401.084</v>
      </c>
      <c r="I1109">
        <v>437.93900000000002</v>
      </c>
      <c r="J1109">
        <v>789.60199999999998</v>
      </c>
      <c r="K1109">
        <v>14856</v>
      </c>
      <c r="L1109">
        <v>8.3331799999999998E-2</v>
      </c>
      <c r="M1109">
        <v>0.93182399999999999</v>
      </c>
      <c r="N1109">
        <v>0</v>
      </c>
      <c r="O1109" t="s">
        <v>43</v>
      </c>
    </row>
    <row r="1110" spans="1:25" x14ac:dyDescent="0.25">
      <c r="A1110" t="s">
        <v>42</v>
      </c>
      <c r="B1110">
        <v>17588.900000000001</v>
      </c>
      <c r="C1110">
        <v>17539.400000000001</v>
      </c>
      <c r="D1110">
        <v>17539.2</v>
      </c>
      <c r="E1110">
        <v>17521</v>
      </c>
      <c r="F1110">
        <v>904.69200000000001</v>
      </c>
      <c r="G1110">
        <v>1712.85</v>
      </c>
      <c r="H1110">
        <v>401.07100000000003</v>
      </c>
      <c r="I1110">
        <v>437.83600000000001</v>
      </c>
      <c r="J1110">
        <v>789.45899999999995</v>
      </c>
      <c r="K1110">
        <v>14842.9</v>
      </c>
      <c r="L1110">
        <v>6.7163700000000007E-2</v>
      </c>
      <c r="M1110">
        <v>0.93183700000000003</v>
      </c>
      <c r="N1110">
        <v>0</v>
      </c>
      <c r="O1110" t="s">
        <v>43</v>
      </c>
    </row>
    <row r="1111" spans="1:25" x14ac:dyDescent="0.25">
      <c r="A1111" t="s">
        <v>42</v>
      </c>
      <c r="B1111">
        <v>17599.5</v>
      </c>
      <c r="C1111">
        <v>17549.900000000001</v>
      </c>
      <c r="D1111">
        <v>17549.7</v>
      </c>
      <c r="E1111">
        <v>17531.599999999999</v>
      </c>
      <c r="F1111">
        <v>904.89599999999996</v>
      </c>
      <c r="G1111">
        <v>1711.62</v>
      </c>
      <c r="H1111">
        <v>401.05599999999998</v>
      </c>
      <c r="I1111">
        <v>437.87900000000002</v>
      </c>
      <c r="J1111">
        <v>788.17600000000004</v>
      </c>
      <c r="K1111">
        <v>14854.5</v>
      </c>
      <c r="L1111">
        <v>5.69922E-2</v>
      </c>
      <c r="M1111">
        <v>0.93116900000000002</v>
      </c>
      <c r="N1111">
        <v>0</v>
      </c>
      <c r="O1111" t="s">
        <v>43</v>
      </c>
    </row>
    <row r="1112" spans="1:25" x14ac:dyDescent="0.25">
      <c r="A1112" t="s">
        <v>42</v>
      </c>
      <c r="B1112">
        <v>17602.8</v>
      </c>
      <c r="C1112">
        <v>17553.3</v>
      </c>
      <c r="D1112">
        <v>17553</v>
      </c>
      <c r="E1112">
        <v>17534.900000000001</v>
      </c>
      <c r="F1112">
        <v>905.22900000000004</v>
      </c>
      <c r="G1112">
        <v>1711.5</v>
      </c>
      <c r="H1112">
        <v>401.07499999999999</v>
      </c>
      <c r="I1112">
        <v>437.98200000000003</v>
      </c>
      <c r="J1112">
        <v>787.98699999999997</v>
      </c>
      <c r="K1112">
        <v>14857.6</v>
      </c>
      <c r="L1112">
        <v>8.3256300000000005E-2</v>
      </c>
      <c r="M1112">
        <v>0.93135999999999997</v>
      </c>
      <c r="N1112">
        <v>0</v>
      </c>
      <c r="O1112" t="s">
        <v>43</v>
      </c>
    </row>
    <row r="1113" spans="1:25" x14ac:dyDescent="0.25">
      <c r="A1113" t="s">
        <v>42</v>
      </c>
      <c r="B1113">
        <v>17602.400000000001</v>
      </c>
      <c r="C1113">
        <v>17552.900000000001</v>
      </c>
      <c r="D1113">
        <v>17552.599999999999</v>
      </c>
      <c r="E1113">
        <v>17534.5</v>
      </c>
      <c r="F1113">
        <v>905.43200000000002</v>
      </c>
      <c r="G1113">
        <v>1712.48</v>
      </c>
      <c r="H1113">
        <v>401.01</v>
      </c>
      <c r="I1113">
        <v>437.86200000000002</v>
      </c>
      <c r="J1113">
        <v>789.07899999999995</v>
      </c>
      <c r="K1113">
        <v>14856</v>
      </c>
      <c r="L1113">
        <v>6.1815099999999998E-2</v>
      </c>
      <c r="M1113">
        <v>0.93183099999999996</v>
      </c>
      <c r="N1113">
        <v>0</v>
      </c>
      <c r="O1113" t="s">
        <v>43</v>
      </c>
    </row>
    <row r="1114" spans="1:25" x14ac:dyDescent="0.25">
      <c r="A1114" t="s">
        <v>42</v>
      </c>
      <c r="B1114">
        <v>17603.3</v>
      </c>
      <c r="C1114">
        <v>17553.900000000001</v>
      </c>
      <c r="D1114">
        <v>17553.7</v>
      </c>
      <c r="E1114">
        <v>17535.5</v>
      </c>
      <c r="F1114">
        <v>905.08199999999999</v>
      </c>
      <c r="G1114">
        <v>1711.65</v>
      </c>
      <c r="H1114">
        <v>401.08800000000002</v>
      </c>
      <c r="I1114">
        <v>437.851</v>
      </c>
      <c r="J1114">
        <v>788.245</v>
      </c>
      <c r="K1114">
        <v>14858.2</v>
      </c>
      <c r="L1114">
        <v>6.2875899999999998E-2</v>
      </c>
      <c r="M1114">
        <v>0.95700300000000005</v>
      </c>
      <c r="N1114">
        <v>0</v>
      </c>
      <c r="O1114" t="s">
        <v>43</v>
      </c>
    </row>
    <row r="1115" spans="1:25" x14ac:dyDescent="0.25">
      <c r="A1115" t="s">
        <v>42</v>
      </c>
      <c r="B1115">
        <v>17599.2</v>
      </c>
      <c r="C1115">
        <v>17549.7</v>
      </c>
      <c r="D1115">
        <v>17549.400000000001</v>
      </c>
      <c r="E1115">
        <v>17531.3</v>
      </c>
      <c r="F1115">
        <v>904.90200000000004</v>
      </c>
      <c r="G1115">
        <v>1712.97</v>
      </c>
      <c r="H1115">
        <v>401.03100000000001</v>
      </c>
      <c r="I1115">
        <v>437.80500000000001</v>
      </c>
      <c r="J1115">
        <v>789.649</v>
      </c>
      <c r="K1115">
        <v>14852.9</v>
      </c>
      <c r="L1115">
        <v>6.1883899999999999E-2</v>
      </c>
      <c r="M1115">
        <v>0.931755</v>
      </c>
      <c r="N1115">
        <v>0</v>
      </c>
      <c r="O1115" t="s">
        <v>43</v>
      </c>
    </row>
    <row r="1116" spans="1:25" x14ac:dyDescent="0.25">
      <c r="A1116" t="s">
        <v>42</v>
      </c>
      <c r="B1116">
        <v>17588.5</v>
      </c>
      <c r="C1116">
        <v>17539</v>
      </c>
      <c r="D1116">
        <v>17538.8</v>
      </c>
      <c r="E1116">
        <v>17520.599999999999</v>
      </c>
      <c r="F1116">
        <v>905.12300000000005</v>
      </c>
      <c r="G1116">
        <v>1711.5</v>
      </c>
      <c r="H1116">
        <v>400.97</v>
      </c>
      <c r="I1116">
        <v>437.892</v>
      </c>
      <c r="J1116">
        <v>788.18899999999996</v>
      </c>
      <c r="K1116">
        <v>14843.5</v>
      </c>
      <c r="L1116">
        <v>8.0511399999999997E-2</v>
      </c>
      <c r="M1116">
        <v>0.93079999999999996</v>
      </c>
      <c r="N1116">
        <v>0</v>
      </c>
      <c r="O1116" t="s">
        <v>43</v>
      </c>
    </row>
    <row r="1117" spans="1:25" x14ac:dyDescent="0.25">
      <c r="A1117" t="s">
        <v>42</v>
      </c>
      <c r="B1117">
        <v>17591.099999999999</v>
      </c>
      <c r="C1117">
        <v>17541.3</v>
      </c>
      <c r="D1117">
        <v>17541.099999999999</v>
      </c>
      <c r="E1117">
        <v>17523</v>
      </c>
      <c r="F1117">
        <v>904.529</v>
      </c>
      <c r="G1117">
        <v>1712.6</v>
      </c>
      <c r="H1117">
        <v>400.995</v>
      </c>
      <c r="I1117">
        <v>437.827</v>
      </c>
      <c r="J1117">
        <v>789.36099999999999</v>
      </c>
      <c r="K1117">
        <v>14845.3</v>
      </c>
      <c r="L1117">
        <v>7.6190999999999995E-2</v>
      </c>
      <c r="M1117">
        <v>0.93105499999999997</v>
      </c>
      <c r="N1117">
        <v>0</v>
      </c>
      <c r="O1117" t="s">
        <v>43</v>
      </c>
    </row>
    <row r="1118" spans="1:25" x14ac:dyDescent="0.25">
      <c r="A1118" t="s">
        <v>42</v>
      </c>
      <c r="B1118">
        <v>17590.599999999999</v>
      </c>
      <c r="C1118">
        <v>17541.2</v>
      </c>
      <c r="D1118">
        <v>17541</v>
      </c>
      <c r="E1118">
        <v>17522.8</v>
      </c>
      <c r="F1118">
        <v>904.74099999999999</v>
      </c>
      <c r="G1118">
        <v>1711.1</v>
      </c>
      <c r="H1118">
        <v>401.02699999999999</v>
      </c>
      <c r="I1118">
        <v>437.80799999999999</v>
      </c>
      <c r="J1118">
        <v>787.80600000000004</v>
      </c>
      <c r="K1118">
        <v>14846.5</v>
      </c>
      <c r="L1118">
        <v>5.7695499999999997E-2</v>
      </c>
      <c r="M1118">
        <v>0.931836</v>
      </c>
      <c r="N1118">
        <v>0</v>
      </c>
      <c r="O1118" t="s">
        <v>43</v>
      </c>
    </row>
    <row r="1119" spans="1:25" x14ac:dyDescent="0.25">
      <c r="A1119" t="s">
        <v>42</v>
      </c>
      <c r="B1119">
        <v>17589.3</v>
      </c>
      <c r="C1119">
        <v>17539.8</v>
      </c>
      <c r="D1119">
        <v>17539.5</v>
      </c>
      <c r="E1119">
        <v>17521.400000000001</v>
      </c>
      <c r="F1119">
        <v>904.649</v>
      </c>
      <c r="G1119">
        <v>1711.38</v>
      </c>
      <c r="H1119">
        <v>401.03</v>
      </c>
      <c r="I1119">
        <v>437.76100000000002</v>
      </c>
      <c r="J1119">
        <v>788.15099999999995</v>
      </c>
      <c r="K1119">
        <v>14844.9</v>
      </c>
      <c r="L1119">
        <v>5.3951499999999999E-2</v>
      </c>
      <c r="M1119">
        <v>0.93181400000000003</v>
      </c>
      <c r="N1119">
        <v>0</v>
      </c>
      <c r="O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42</v>
      </c>
      <c r="B1120">
        <v>17602.099999999999</v>
      </c>
      <c r="C1120">
        <v>17552.7</v>
      </c>
      <c r="D1120">
        <v>17552.400000000001</v>
      </c>
      <c r="E1120">
        <v>17534.3</v>
      </c>
      <c r="F1120">
        <v>904.58900000000006</v>
      </c>
      <c r="G1120">
        <v>1712.57</v>
      </c>
      <c r="H1120">
        <v>400.96</v>
      </c>
      <c r="I1120">
        <v>437.90899999999999</v>
      </c>
      <c r="J1120">
        <v>789.245</v>
      </c>
      <c r="K1120">
        <v>14856.6</v>
      </c>
      <c r="L1120">
        <v>8.2184999999999994E-2</v>
      </c>
      <c r="M1120">
        <v>0.93121399999999999</v>
      </c>
      <c r="N1120">
        <v>0</v>
      </c>
      <c r="O1120" t="s">
        <v>43</v>
      </c>
      <c r="R1120">
        <f>AVERAGE(B1071:B1120)</f>
        <v>17591.86</v>
      </c>
      <c r="S1120">
        <f>AVERAGE(C1071:C1120)</f>
        <v>17542.329999999994</v>
      </c>
      <c r="U1120">
        <f>_xlfn.VAR.P(B1071:B1120)</f>
        <v>36.332799999999615</v>
      </c>
      <c r="V1120">
        <f>_xlfn.VAR.P(C1071:C1120)</f>
        <v>36.449300000002168</v>
      </c>
      <c r="X1120">
        <f>1.96*SQRT(U1120)/50</f>
        <v>0.23628464569666691</v>
      </c>
      <c r="Y1120">
        <f>1.96*SQRT(V1120)/50</f>
        <v>0.23666316222007033</v>
      </c>
    </row>
    <row r="1121" spans="1:14" x14ac:dyDescent="0.25">
      <c r="A1121" t="s">
        <v>44</v>
      </c>
      <c r="B1121">
        <v>879604.95368300006</v>
      </c>
      <c r="C1121" t="s">
        <v>37</v>
      </c>
    </row>
    <row r="1122" spans="1:14" x14ac:dyDescent="0.25">
      <c r="A1122" t="s">
        <v>45</v>
      </c>
      <c r="B1122">
        <v>17387.7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5.5312300000000002E-2</v>
      </c>
      <c r="L1122">
        <v>0.931836</v>
      </c>
      <c r="M1122">
        <v>0</v>
      </c>
      <c r="N1122" t="s">
        <v>43</v>
      </c>
    </row>
    <row r="1123" spans="1:14" x14ac:dyDescent="0.25">
      <c r="A1123" t="s">
        <v>45</v>
      </c>
      <c r="B1123">
        <v>17379.099999999999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5.6905499999999998E-2</v>
      </c>
      <c r="L1123">
        <v>0.93180499999999999</v>
      </c>
      <c r="M1123">
        <v>115</v>
      </c>
      <c r="N1123" t="s">
        <v>43</v>
      </c>
    </row>
    <row r="1124" spans="1:14" x14ac:dyDescent="0.25">
      <c r="A1124" t="s">
        <v>45</v>
      </c>
      <c r="B1124">
        <v>17387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5.5362099999999997E-2</v>
      </c>
      <c r="L1124">
        <v>0.93182600000000004</v>
      </c>
      <c r="M1124">
        <v>0</v>
      </c>
      <c r="N1124" t="s">
        <v>43</v>
      </c>
    </row>
    <row r="1125" spans="1:14" x14ac:dyDescent="0.25">
      <c r="A1125" t="s">
        <v>45</v>
      </c>
      <c r="B1125">
        <v>17388.400000000001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5.7043099999999999E-2</v>
      </c>
      <c r="L1125">
        <v>0.93179400000000001</v>
      </c>
      <c r="M1125">
        <v>0</v>
      </c>
      <c r="N1125" t="s">
        <v>43</v>
      </c>
    </row>
    <row r="1126" spans="1:14" x14ac:dyDescent="0.25">
      <c r="A1126" t="s">
        <v>45</v>
      </c>
      <c r="B1126">
        <v>17388.2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5.8049700000000003E-2</v>
      </c>
      <c r="L1126">
        <v>0.93183499999999997</v>
      </c>
      <c r="M1126">
        <v>0</v>
      </c>
      <c r="N1126" t="s">
        <v>43</v>
      </c>
    </row>
    <row r="1127" spans="1:14" x14ac:dyDescent="0.25">
      <c r="A1127" t="s">
        <v>45</v>
      </c>
      <c r="B1127">
        <v>17378.599999999999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8.0667699999999995E-2</v>
      </c>
      <c r="L1127">
        <v>0.94135400000000002</v>
      </c>
      <c r="M1127">
        <v>0</v>
      </c>
      <c r="N1127" t="s">
        <v>43</v>
      </c>
    </row>
    <row r="1128" spans="1:14" x14ac:dyDescent="0.25">
      <c r="A1128" t="s">
        <v>45</v>
      </c>
      <c r="B1128">
        <v>17397.3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5.4541300000000001E-2</v>
      </c>
      <c r="L1128">
        <v>0.95298499999999997</v>
      </c>
      <c r="M1128">
        <v>0</v>
      </c>
      <c r="N1128" t="s">
        <v>43</v>
      </c>
    </row>
    <row r="1129" spans="1:14" x14ac:dyDescent="0.25">
      <c r="A1129" t="s">
        <v>45</v>
      </c>
      <c r="B1129">
        <v>17397.2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6.8855399999999997E-2</v>
      </c>
      <c r="L1129">
        <v>0.93073799999999995</v>
      </c>
      <c r="M1129">
        <v>0</v>
      </c>
      <c r="N1129" t="s">
        <v>43</v>
      </c>
    </row>
    <row r="1130" spans="1:14" x14ac:dyDescent="0.25">
      <c r="A1130" t="s">
        <v>45</v>
      </c>
      <c r="B1130">
        <v>17383.400000000001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5.4114099999999998E-2</v>
      </c>
      <c r="L1130">
        <v>0.93173300000000003</v>
      </c>
      <c r="M1130">
        <v>0</v>
      </c>
      <c r="N1130" t="s">
        <v>43</v>
      </c>
    </row>
    <row r="1131" spans="1:14" x14ac:dyDescent="0.25">
      <c r="A1131" t="s">
        <v>45</v>
      </c>
      <c r="B1131">
        <v>17393.5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5.4632399999999998E-2</v>
      </c>
      <c r="L1131">
        <v>0.93175399999999997</v>
      </c>
      <c r="M1131">
        <v>0</v>
      </c>
      <c r="N1131" t="s">
        <v>43</v>
      </c>
    </row>
    <row r="1132" spans="1:14" x14ac:dyDescent="0.25">
      <c r="A1132" t="s">
        <v>45</v>
      </c>
      <c r="B1132">
        <v>17400.8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5.5216500000000002E-2</v>
      </c>
      <c r="L1132">
        <v>0.95351300000000005</v>
      </c>
      <c r="M1132">
        <v>0</v>
      </c>
      <c r="N1132" t="s">
        <v>43</v>
      </c>
    </row>
    <row r="1133" spans="1:14" x14ac:dyDescent="0.25">
      <c r="A1133" t="s">
        <v>45</v>
      </c>
      <c r="B1133">
        <v>17395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8.3255999999999997E-2</v>
      </c>
      <c r="L1133">
        <v>0.93097399999999997</v>
      </c>
      <c r="M1133">
        <v>0</v>
      </c>
      <c r="N1133" t="s">
        <v>43</v>
      </c>
    </row>
    <row r="1134" spans="1:14" x14ac:dyDescent="0.25">
      <c r="A1134" t="s">
        <v>45</v>
      </c>
      <c r="B1134">
        <v>17385.099999999999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8.3255599999999999E-2</v>
      </c>
      <c r="L1134">
        <v>0.93183199999999999</v>
      </c>
      <c r="M1134">
        <v>154</v>
      </c>
      <c r="N1134" t="s">
        <v>43</v>
      </c>
    </row>
    <row r="1135" spans="1:14" x14ac:dyDescent="0.25">
      <c r="A1135" t="s">
        <v>45</v>
      </c>
      <c r="B1135">
        <v>17389.900000000001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5.9765100000000002E-2</v>
      </c>
      <c r="L1135">
        <v>0.93182200000000004</v>
      </c>
      <c r="M1135">
        <v>0</v>
      </c>
      <c r="N1135" t="s">
        <v>43</v>
      </c>
    </row>
    <row r="1136" spans="1:14" x14ac:dyDescent="0.25">
      <c r="A1136" t="s">
        <v>45</v>
      </c>
      <c r="B1136">
        <v>17381.7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5.4260099999999999E-2</v>
      </c>
      <c r="L1136">
        <v>0.93179400000000001</v>
      </c>
      <c r="M1136">
        <v>0</v>
      </c>
      <c r="N1136" t="s">
        <v>43</v>
      </c>
    </row>
    <row r="1137" spans="1:14" x14ac:dyDescent="0.25">
      <c r="A1137" t="s">
        <v>45</v>
      </c>
      <c r="B1137">
        <v>17382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5.6836200000000003E-2</v>
      </c>
      <c r="L1137">
        <v>0.95882100000000003</v>
      </c>
      <c r="M1137">
        <v>0</v>
      </c>
      <c r="N1137" t="s">
        <v>43</v>
      </c>
    </row>
    <row r="1138" spans="1:14" x14ac:dyDescent="0.25">
      <c r="A1138" t="s">
        <v>45</v>
      </c>
      <c r="B1138">
        <v>17389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6.6904400000000003E-2</v>
      </c>
      <c r="L1138">
        <v>0.94392600000000004</v>
      </c>
      <c r="M1138">
        <v>0</v>
      </c>
      <c r="N1138" t="s">
        <v>43</v>
      </c>
    </row>
    <row r="1139" spans="1:14" x14ac:dyDescent="0.25">
      <c r="A1139" t="s">
        <v>45</v>
      </c>
      <c r="B1139">
        <v>17377.900000000001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5.4261999999999998E-2</v>
      </c>
      <c r="L1139">
        <v>0.93134399999999995</v>
      </c>
      <c r="M1139">
        <v>0</v>
      </c>
      <c r="N1139" t="s">
        <v>43</v>
      </c>
    </row>
    <row r="1140" spans="1:14" x14ac:dyDescent="0.25">
      <c r="A1140" t="s">
        <v>45</v>
      </c>
      <c r="B1140">
        <v>17392.8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5.39105E-2</v>
      </c>
      <c r="L1140">
        <v>0.93181099999999994</v>
      </c>
      <c r="M1140">
        <v>0</v>
      </c>
      <c r="N1140" t="s">
        <v>43</v>
      </c>
    </row>
    <row r="1141" spans="1:14" x14ac:dyDescent="0.25">
      <c r="A1141" t="s">
        <v>45</v>
      </c>
      <c r="B1141">
        <v>17384.099999999999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6.22032E-2</v>
      </c>
      <c r="L1141">
        <v>0.93183700000000003</v>
      </c>
      <c r="M1141">
        <v>0</v>
      </c>
      <c r="N1141" t="s">
        <v>43</v>
      </c>
    </row>
    <row r="1142" spans="1:14" x14ac:dyDescent="0.25">
      <c r="A1142" t="s">
        <v>45</v>
      </c>
      <c r="B1142">
        <v>17384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5.4803999999999999E-2</v>
      </c>
      <c r="L1142">
        <v>0.93122199999999999</v>
      </c>
      <c r="M1142">
        <v>0</v>
      </c>
      <c r="N1142" t="s">
        <v>43</v>
      </c>
    </row>
    <row r="1143" spans="1:14" x14ac:dyDescent="0.25">
      <c r="A1143" t="s">
        <v>45</v>
      </c>
      <c r="B1143">
        <v>17391.7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6.3008700000000001E-2</v>
      </c>
      <c r="L1143">
        <v>0.931836</v>
      </c>
      <c r="M1143">
        <v>0</v>
      </c>
      <c r="N1143" t="s">
        <v>43</v>
      </c>
    </row>
    <row r="1144" spans="1:14" x14ac:dyDescent="0.25">
      <c r="A1144" t="s">
        <v>45</v>
      </c>
      <c r="B1144">
        <v>17381.599999999999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5.4914499999999998E-2</v>
      </c>
      <c r="L1144">
        <v>0.93178899999999998</v>
      </c>
      <c r="M1144">
        <v>0</v>
      </c>
      <c r="N1144" t="s">
        <v>43</v>
      </c>
    </row>
    <row r="1145" spans="1:14" x14ac:dyDescent="0.25">
      <c r="A1145" t="s">
        <v>45</v>
      </c>
      <c r="B1145">
        <v>17396.2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8.3257399999999995E-2</v>
      </c>
      <c r="L1145">
        <v>0.93170500000000001</v>
      </c>
      <c r="M1145">
        <v>0</v>
      </c>
      <c r="N1145" t="s">
        <v>43</v>
      </c>
    </row>
    <row r="1146" spans="1:14" x14ac:dyDescent="0.25">
      <c r="A1146" t="s">
        <v>45</v>
      </c>
      <c r="B1146">
        <v>17398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5.6381500000000001E-2</v>
      </c>
      <c r="L1146">
        <v>0.93105899999999997</v>
      </c>
      <c r="M1146">
        <v>0</v>
      </c>
      <c r="N1146" t="s">
        <v>43</v>
      </c>
    </row>
    <row r="1147" spans="1:14" x14ac:dyDescent="0.25">
      <c r="A1147" t="s">
        <v>45</v>
      </c>
      <c r="B1147">
        <v>17394.099999999999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7.7630000000000005E-2</v>
      </c>
      <c r="L1147">
        <v>0.93164800000000003</v>
      </c>
      <c r="M1147">
        <v>0</v>
      </c>
      <c r="N1147" t="s">
        <v>43</v>
      </c>
    </row>
    <row r="1148" spans="1:14" x14ac:dyDescent="0.25">
      <c r="A1148" t="s">
        <v>45</v>
      </c>
      <c r="B1148">
        <v>17391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5.4228699999999998E-2</v>
      </c>
      <c r="L1148">
        <v>0.93182799999999999</v>
      </c>
      <c r="M1148">
        <v>0</v>
      </c>
      <c r="N1148" t="s">
        <v>43</v>
      </c>
    </row>
    <row r="1149" spans="1:14" x14ac:dyDescent="0.25">
      <c r="A1149" t="s">
        <v>45</v>
      </c>
      <c r="B1149">
        <v>17379.8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5.3916699999999998E-2</v>
      </c>
      <c r="L1149">
        <v>0.931836</v>
      </c>
      <c r="M1149">
        <v>0</v>
      </c>
      <c r="N1149" t="s">
        <v>43</v>
      </c>
    </row>
    <row r="1150" spans="1:14" x14ac:dyDescent="0.25">
      <c r="A1150" t="s">
        <v>45</v>
      </c>
      <c r="B1150">
        <v>17399.5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5.7730999999999998E-2</v>
      </c>
      <c r="L1150">
        <v>0.93181400000000003</v>
      </c>
      <c r="M1150">
        <v>0</v>
      </c>
      <c r="N1150" t="s">
        <v>43</v>
      </c>
    </row>
    <row r="1151" spans="1:14" x14ac:dyDescent="0.25">
      <c r="A1151" t="s">
        <v>45</v>
      </c>
      <c r="B1151">
        <v>17394.099999999999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5.6665100000000003E-2</v>
      </c>
      <c r="L1151">
        <v>0.94758500000000001</v>
      </c>
      <c r="M1151">
        <v>0</v>
      </c>
      <c r="N1151" t="s">
        <v>43</v>
      </c>
    </row>
    <row r="1152" spans="1:14" x14ac:dyDescent="0.25">
      <c r="A1152" t="s">
        <v>45</v>
      </c>
      <c r="B1152">
        <v>17392.5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5.42312E-2</v>
      </c>
      <c r="L1152">
        <v>0.93098499999999995</v>
      </c>
      <c r="M1152">
        <v>0</v>
      </c>
      <c r="N1152" t="s">
        <v>43</v>
      </c>
    </row>
    <row r="1153" spans="1:14" x14ac:dyDescent="0.25">
      <c r="A1153" t="s">
        <v>45</v>
      </c>
      <c r="B1153">
        <v>17386.900000000001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5.3962799999999998E-2</v>
      </c>
      <c r="L1153">
        <v>0.93183400000000005</v>
      </c>
      <c r="M1153">
        <v>0</v>
      </c>
      <c r="N1153" t="s">
        <v>43</v>
      </c>
    </row>
    <row r="1154" spans="1:14" x14ac:dyDescent="0.25">
      <c r="A1154" t="s">
        <v>45</v>
      </c>
      <c r="B1154">
        <v>17398.8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5.7940999999999999E-2</v>
      </c>
      <c r="L1154">
        <v>0.92965200000000003</v>
      </c>
      <c r="M1154">
        <v>0</v>
      </c>
      <c r="N1154" t="s">
        <v>43</v>
      </c>
    </row>
    <row r="1155" spans="1:14" x14ac:dyDescent="0.25">
      <c r="A1155" t="s">
        <v>45</v>
      </c>
      <c r="B1155">
        <v>17388.599999999999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5.4048600000000002E-2</v>
      </c>
      <c r="L1155">
        <v>0.93174599999999996</v>
      </c>
      <c r="M1155">
        <v>0</v>
      </c>
      <c r="N1155" t="s">
        <v>43</v>
      </c>
    </row>
    <row r="1156" spans="1:14" x14ac:dyDescent="0.25">
      <c r="A1156" t="s">
        <v>45</v>
      </c>
      <c r="B1156">
        <v>17388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5.47739E-2</v>
      </c>
      <c r="L1156">
        <v>0.93179599999999996</v>
      </c>
      <c r="M1156">
        <v>0</v>
      </c>
      <c r="N1156" t="s">
        <v>43</v>
      </c>
    </row>
    <row r="1157" spans="1:14" x14ac:dyDescent="0.25">
      <c r="A1157" t="s">
        <v>45</v>
      </c>
      <c r="B1157">
        <v>17388.5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5.4921299999999999E-2</v>
      </c>
      <c r="L1157">
        <v>0.93157199999999996</v>
      </c>
      <c r="M1157">
        <v>0</v>
      </c>
      <c r="N1157" t="s">
        <v>43</v>
      </c>
    </row>
    <row r="1158" spans="1:14" x14ac:dyDescent="0.25">
      <c r="A1158" t="s">
        <v>45</v>
      </c>
      <c r="B1158">
        <v>17386.599999999999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7.9327499999999995E-2</v>
      </c>
      <c r="L1158">
        <v>0.93165100000000001</v>
      </c>
      <c r="M1158">
        <v>0</v>
      </c>
      <c r="N1158" t="s">
        <v>43</v>
      </c>
    </row>
    <row r="1159" spans="1:14" x14ac:dyDescent="0.25">
      <c r="A1159" t="s">
        <v>45</v>
      </c>
      <c r="B1159">
        <v>17396.7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5.8844899999999999E-2</v>
      </c>
      <c r="L1159">
        <v>0.931836</v>
      </c>
      <c r="M1159">
        <v>0</v>
      </c>
      <c r="N1159" t="s">
        <v>43</v>
      </c>
    </row>
    <row r="1160" spans="1:14" x14ac:dyDescent="0.25">
      <c r="A1160" t="s">
        <v>45</v>
      </c>
      <c r="B1160">
        <v>17382.2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5.7998300000000003E-2</v>
      </c>
      <c r="L1160">
        <v>0.93143399999999998</v>
      </c>
      <c r="M1160">
        <v>0</v>
      </c>
      <c r="N1160" t="s">
        <v>43</v>
      </c>
    </row>
    <row r="1161" spans="1:14" x14ac:dyDescent="0.25">
      <c r="A1161" t="s">
        <v>45</v>
      </c>
      <c r="B1161">
        <v>17387.8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8.3255599999999999E-2</v>
      </c>
      <c r="L1161">
        <v>0.94876499999999997</v>
      </c>
      <c r="M1161">
        <v>232</v>
      </c>
      <c r="N1161" t="s">
        <v>43</v>
      </c>
    </row>
    <row r="1162" spans="1:14" x14ac:dyDescent="0.25">
      <c r="A1162" t="s">
        <v>45</v>
      </c>
      <c r="B1162">
        <v>17394.3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5.71032E-2</v>
      </c>
      <c r="L1162">
        <v>0.93180499999999999</v>
      </c>
      <c r="M1162">
        <v>0</v>
      </c>
      <c r="N1162" t="s">
        <v>43</v>
      </c>
    </row>
    <row r="1163" spans="1:14" x14ac:dyDescent="0.25">
      <c r="A1163" t="s">
        <v>45</v>
      </c>
      <c r="B1163">
        <v>17393.5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7.1383500000000003E-2</v>
      </c>
      <c r="L1163">
        <v>0.93183199999999999</v>
      </c>
      <c r="M1163">
        <v>0</v>
      </c>
      <c r="N1163" t="s">
        <v>43</v>
      </c>
    </row>
    <row r="1164" spans="1:14" x14ac:dyDescent="0.25">
      <c r="A1164" t="s">
        <v>45</v>
      </c>
      <c r="B1164">
        <v>17394.8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6.6591700000000004E-2</v>
      </c>
      <c r="L1164">
        <v>0.944685</v>
      </c>
      <c r="M1164">
        <v>0</v>
      </c>
      <c r="N1164" t="s">
        <v>43</v>
      </c>
    </row>
    <row r="1165" spans="1:14" x14ac:dyDescent="0.25">
      <c r="A1165" t="s">
        <v>45</v>
      </c>
      <c r="B1165">
        <v>17401.7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8.3276900000000001E-2</v>
      </c>
      <c r="L1165">
        <v>0.94348699999999996</v>
      </c>
      <c r="M1165">
        <v>0</v>
      </c>
      <c r="N1165" t="s">
        <v>43</v>
      </c>
    </row>
    <row r="1166" spans="1:14" x14ac:dyDescent="0.25">
      <c r="A1166" t="s">
        <v>45</v>
      </c>
      <c r="B1166">
        <v>17405.599999999999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6.4560800000000002E-2</v>
      </c>
      <c r="L1166">
        <v>0.93183499999999997</v>
      </c>
      <c r="M1166">
        <v>0</v>
      </c>
      <c r="N1166" t="s">
        <v>43</v>
      </c>
    </row>
    <row r="1167" spans="1:14" x14ac:dyDescent="0.25">
      <c r="A1167" t="s">
        <v>45</v>
      </c>
      <c r="B1167">
        <v>17388.599999999999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5.4051700000000001E-2</v>
      </c>
      <c r="L1167">
        <v>0.93179599999999996</v>
      </c>
      <c r="M1167">
        <v>0</v>
      </c>
      <c r="N1167" t="s">
        <v>43</v>
      </c>
    </row>
    <row r="1168" spans="1:14" x14ac:dyDescent="0.25">
      <c r="A1168" t="s">
        <v>45</v>
      </c>
      <c r="B1168">
        <v>17399.099999999999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5.5928499999999999E-2</v>
      </c>
      <c r="L1168">
        <v>0.93183400000000005</v>
      </c>
      <c r="M1168">
        <v>0</v>
      </c>
      <c r="N1168" t="s">
        <v>43</v>
      </c>
    </row>
    <row r="1169" spans="1:25" x14ac:dyDescent="0.25">
      <c r="A1169" t="s">
        <v>45</v>
      </c>
      <c r="B1169">
        <v>17396.8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6.4954700000000004E-2</v>
      </c>
      <c r="L1169">
        <v>0.93183300000000002</v>
      </c>
      <c r="M1169">
        <v>0</v>
      </c>
      <c r="N1169" t="s">
        <v>43</v>
      </c>
    </row>
    <row r="1170" spans="1:25" x14ac:dyDescent="0.25">
      <c r="A1170" t="s">
        <v>45</v>
      </c>
      <c r="B1170">
        <v>17385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5.41308E-2</v>
      </c>
      <c r="L1170">
        <v>0.93159800000000004</v>
      </c>
      <c r="M1170">
        <v>0</v>
      </c>
      <c r="N1170" t="s">
        <v>43</v>
      </c>
    </row>
    <row r="1171" spans="1:25" x14ac:dyDescent="0.25">
      <c r="A1171" t="s">
        <v>45</v>
      </c>
      <c r="B1171">
        <v>17392.5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8.3259899999999998E-2</v>
      </c>
      <c r="L1171">
        <v>0.93179500000000004</v>
      </c>
      <c r="M1171">
        <v>0</v>
      </c>
      <c r="N1171" t="s">
        <v>43</v>
      </c>
    </row>
    <row r="1172" spans="1:25" x14ac:dyDescent="0.25">
      <c r="A1172" t="s">
        <v>45</v>
      </c>
      <c r="B1172">
        <v>17401.099999999999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5.9872500000000002E-2</v>
      </c>
      <c r="L1172">
        <v>0.95767100000000005</v>
      </c>
      <c r="M1172">
        <v>0</v>
      </c>
      <c r="N1172" t="s">
        <v>43</v>
      </c>
    </row>
    <row r="1173" spans="1:25" x14ac:dyDescent="0.25">
      <c r="A1173" t="s">
        <v>45</v>
      </c>
      <c r="B1173">
        <v>17389.7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5.3933700000000001E-2</v>
      </c>
      <c r="L1173">
        <v>0.93183499999999997</v>
      </c>
      <c r="M1173">
        <v>0</v>
      </c>
      <c r="N1173" t="s">
        <v>43</v>
      </c>
    </row>
    <row r="1174" spans="1:25" x14ac:dyDescent="0.25">
      <c r="A1174" t="s">
        <v>45</v>
      </c>
      <c r="B1174">
        <v>17402.8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8.3258700000000005E-2</v>
      </c>
      <c r="L1174">
        <v>0.93149700000000002</v>
      </c>
      <c r="M1174">
        <v>0</v>
      </c>
      <c r="N1174" t="s">
        <v>43</v>
      </c>
    </row>
    <row r="1175" spans="1:25" x14ac:dyDescent="0.25">
      <c r="A1175" t="s">
        <v>45</v>
      </c>
      <c r="B1175">
        <v>17415.900000000001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8.0026799999999995E-2</v>
      </c>
      <c r="L1175">
        <v>0.93173300000000003</v>
      </c>
      <c r="M1175">
        <v>0</v>
      </c>
      <c r="N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45</v>
      </c>
      <c r="B1176">
        <v>17421.599999999999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6.1673899999999997E-2</v>
      </c>
      <c r="L1176">
        <v>0.93176700000000001</v>
      </c>
      <c r="M1176">
        <v>0</v>
      </c>
      <c r="N1176" t="s">
        <v>43</v>
      </c>
      <c r="R1176">
        <f>AVERAGE(B1127:B1176)</f>
        <v>17392.357999999997</v>
      </c>
      <c r="S1176">
        <f>AVERAGE(C1127:C1176)</f>
        <v>0</v>
      </c>
      <c r="U1176">
        <f>_xlfn.VAR.P(B1127:B1176)</f>
        <v>74.374835999998368</v>
      </c>
      <c r="V1176">
        <f>_xlfn.VAR.P(C1127:C1176)</f>
        <v>0</v>
      </c>
      <c r="X1176">
        <f>1.96*SQRT(U1176)/50</f>
        <v>0.33806411816553011</v>
      </c>
      <c r="Y1176">
        <f>1.96*SQRT(V1176)/50</f>
        <v>0</v>
      </c>
    </row>
    <row r="1177" spans="1:25" x14ac:dyDescent="0.25">
      <c r="A1177" t="s">
        <v>46</v>
      </c>
      <c r="B1177">
        <v>869630.18015399994</v>
      </c>
      <c r="C1177" t="s">
        <v>37</v>
      </c>
    </row>
    <row r="1178" spans="1:25" x14ac:dyDescent="0.25">
      <c r="A1178" t="s">
        <v>47</v>
      </c>
      <c r="B1178">
        <v>16204.6</v>
      </c>
      <c r="C1178">
        <v>16204</v>
      </c>
      <c r="D1178">
        <v>16203.7</v>
      </c>
      <c r="E1178">
        <v>16185.2</v>
      </c>
      <c r="F1178">
        <v>904.98599999999999</v>
      </c>
      <c r="G1178">
        <v>0</v>
      </c>
      <c r="H1178">
        <v>399.71100000000001</v>
      </c>
      <c r="I1178">
        <v>0</v>
      </c>
      <c r="J1178">
        <v>5.87021E-2</v>
      </c>
      <c r="K1178">
        <v>0.93182399999999999</v>
      </c>
      <c r="L1178">
        <v>0</v>
      </c>
      <c r="M1178" t="s">
        <v>43</v>
      </c>
    </row>
    <row r="1179" spans="1:25" x14ac:dyDescent="0.25">
      <c r="A1179" t="s">
        <v>47</v>
      </c>
      <c r="B1179">
        <v>16217.3</v>
      </c>
      <c r="C1179">
        <v>16216.7</v>
      </c>
      <c r="D1179">
        <v>16216.5</v>
      </c>
      <c r="E1179">
        <v>16198.1</v>
      </c>
      <c r="F1179">
        <v>904.64599999999996</v>
      </c>
      <c r="G1179">
        <v>0</v>
      </c>
      <c r="H1179">
        <v>399.72800000000001</v>
      </c>
      <c r="I1179">
        <v>0</v>
      </c>
      <c r="J1179">
        <v>7.5114100000000003E-2</v>
      </c>
      <c r="K1179">
        <v>0.93181599999999998</v>
      </c>
      <c r="L1179">
        <v>0</v>
      </c>
      <c r="M1179" t="s">
        <v>43</v>
      </c>
    </row>
    <row r="1180" spans="1:25" x14ac:dyDescent="0.25">
      <c r="A1180" t="s">
        <v>47</v>
      </c>
      <c r="B1180">
        <v>16223.1</v>
      </c>
      <c r="C1180">
        <v>16222.4</v>
      </c>
      <c r="D1180">
        <v>16222.2</v>
      </c>
      <c r="E1180">
        <v>16203.7</v>
      </c>
      <c r="F1180">
        <v>904.74800000000005</v>
      </c>
      <c r="G1180">
        <v>0</v>
      </c>
      <c r="H1180">
        <v>399.483</v>
      </c>
      <c r="I1180">
        <v>0</v>
      </c>
      <c r="J1180">
        <v>5.4249400000000003E-2</v>
      </c>
      <c r="K1180">
        <v>0.93181099999999994</v>
      </c>
      <c r="L1180">
        <v>0</v>
      </c>
      <c r="M1180" t="s">
        <v>43</v>
      </c>
    </row>
    <row r="1181" spans="1:25" x14ac:dyDescent="0.25">
      <c r="A1181" t="s">
        <v>47</v>
      </c>
      <c r="B1181">
        <v>16200</v>
      </c>
      <c r="C1181">
        <v>16199.4</v>
      </c>
      <c r="D1181">
        <v>16199.2</v>
      </c>
      <c r="E1181">
        <v>16180.7</v>
      </c>
      <c r="F1181">
        <v>904.78700000000003</v>
      </c>
      <c r="G1181">
        <v>0</v>
      </c>
      <c r="H1181">
        <v>399.68299999999999</v>
      </c>
      <c r="I1181">
        <v>0</v>
      </c>
      <c r="J1181">
        <v>8.3256399999999994E-2</v>
      </c>
      <c r="K1181">
        <v>0.93154300000000001</v>
      </c>
      <c r="L1181">
        <v>0</v>
      </c>
      <c r="M1181" t="s">
        <v>43</v>
      </c>
    </row>
    <row r="1182" spans="1:25" x14ac:dyDescent="0.25">
      <c r="A1182" t="s">
        <v>47</v>
      </c>
      <c r="B1182">
        <v>16212.3</v>
      </c>
      <c r="C1182">
        <v>16211.6</v>
      </c>
      <c r="D1182">
        <v>16211.5</v>
      </c>
      <c r="E1182">
        <v>16193</v>
      </c>
      <c r="F1182">
        <v>904.32899999999995</v>
      </c>
      <c r="G1182">
        <v>0</v>
      </c>
      <c r="H1182">
        <v>399.44099999999997</v>
      </c>
      <c r="I1182">
        <v>0</v>
      </c>
      <c r="J1182">
        <v>3.1073699999999999E-2</v>
      </c>
      <c r="K1182">
        <v>0.93123299999999998</v>
      </c>
      <c r="L1182">
        <v>0</v>
      </c>
      <c r="M1182" t="s">
        <v>43</v>
      </c>
    </row>
    <row r="1183" spans="1:25" x14ac:dyDescent="0.25">
      <c r="A1183" t="s">
        <v>47</v>
      </c>
      <c r="B1183">
        <v>16196.6</v>
      </c>
      <c r="C1183">
        <v>16196</v>
      </c>
      <c r="D1183">
        <v>16195.8</v>
      </c>
      <c r="E1183">
        <v>16177.3</v>
      </c>
      <c r="F1183">
        <v>904.92</v>
      </c>
      <c r="G1183">
        <v>0</v>
      </c>
      <c r="H1183">
        <v>399.30200000000002</v>
      </c>
      <c r="I1183">
        <v>0</v>
      </c>
      <c r="J1183">
        <v>7.9579200000000003E-2</v>
      </c>
      <c r="K1183">
        <v>0.93182399999999999</v>
      </c>
      <c r="L1183">
        <v>0</v>
      </c>
      <c r="M1183" t="s">
        <v>43</v>
      </c>
    </row>
    <row r="1184" spans="1:25" x14ac:dyDescent="0.25">
      <c r="A1184" t="s">
        <v>47</v>
      </c>
      <c r="B1184">
        <v>16220.3</v>
      </c>
      <c r="C1184">
        <v>16219.7</v>
      </c>
      <c r="D1184">
        <v>16219.5</v>
      </c>
      <c r="E1184">
        <v>16200.8</v>
      </c>
      <c r="F1184">
        <v>904.95500000000004</v>
      </c>
      <c r="G1184">
        <v>0</v>
      </c>
      <c r="H1184">
        <v>399.66300000000001</v>
      </c>
      <c r="I1184">
        <v>0</v>
      </c>
      <c r="J1184">
        <v>7.0141700000000001E-2</v>
      </c>
      <c r="K1184">
        <v>0.947407</v>
      </c>
      <c r="L1184">
        <v>0</v>
      </c>
      <c r="M1184" t="s">
        <v>43</v>
      </c>
    </row>
    <row r="1185" spans="1:13" x14ac:dyDescent="0.25">
      <c r="A1185" t="s">
        <v>47</v>
      </c>
      <c r="B1185">
        <v>16214.5</v>
      </c>
      <c r="C1185">
        <v>16213.9</v>
      </c>
      <c r="D1185">
        <v>16213.7</v>
      </c>
      <c r="E1185">
        <v>16195.2</v>
      </c>
      <c r="F1185">
        <v>904.74099999999999</v>
      </c>
      <c r="G1185">
        <v>0</v>
      </c>
      <c r="H1185">
        <v>399.34100000000001</v>
      </c>
      <c r="I1185">
        <v>0</v>
      </c>
      <c r="J1185">
        <v>5.8613199999999997E-2</v>
      </c>
      <c r="K1185">
        <v>0.92727599999999999</v>
      </c>
      <c r="L1185">
        <v>0</v>
      </c>
      <c r="M1185" t="s">
        <v>43</v>
      </c>
    </row>
    <row r="1186" spans="1:13" x14ac:dyDescent="0.25">
      <c r="A1186" t="s">
        <v>47</v>
      </c>
      <c r="B1186">
        <v>16200.4</v>
      </c>
      <c r="C1186">
        <v>16199.8</v>
      </c>
      <c r="D1186">
        <v>16199.6</v>
      </c>
      <c r="E1186">
        <v>16181.1</v>
      </c>
      <c r="F1186">
        <v>904.50800000000004</v>
      </c>
      <c r="G1186">
        <v>0</v>
      </c>
      <c r="H1186">
        <v>399.66</v>
      </c>
      <c r="I1186">
        <v>0</v>
      </c>
      <c r="J1186">
        <v>5.4104100000000002E-2</v>
      </c>
      <c r="K1186">
        <v>0.93168700000000004</v>
      </c>
      <c r="L1186">
        <v>0</v>
      </c>
      <c r="M1186" t="s">
        <v>43</v>
      </c>
    </row>
    <row r="1187" spans="1:13" x14ac:dyDescent="0.25">
      <c r="A1187" t="s">
        <v>47</v>
      </c>
      <c r="B1187">
        <v>16199.3</v>
      </c>
      <c r="C1187">
        <v>16198.6</v>
      </c>
      <c r="D1187">
        <v>16198.4</v>
      </c>
      <c r="E1187">
        <v>16179.9</v>
      </c>
      <c r="F1187">
        <v>904.79399999999998</v>
      </c>
      <c r="G1187">
        <v>0</v>
      </c>
      <c r="H1187">
        <v>399.38499999999999</v>
      </c>
      <c r="I1187">
        <v>0</v>
      </c>
      <c r="J1187">
        <v>5.4103600000000002E-2</v>
      </c>
      <c r="K1187">
        <v>0.931836</v>
      </c>
      <c r="L1187">
        <v>0</v>
      </c>
      <c r="M1187" t="s">
        <v>43</v>
      </c>
    </row>
    <row r="1188" spans="1:13" x14ac:dyDescent="0.25">
      <c r="A1188" t="s">
        <v>47</v>
      </c>
      <c r="B1188">
        <v>16206.8</v>
      </c>
      <c r="C1188">
        <v>16206.1</v>
      </c>
      <c r="D1188">
        <v>16205.9</v>
      </c>
      <c r="E1188">
        <v>16187.4</v>
      </c>
      <c r="F1188">
        <v>905.245</v>
      </c>
      <c r="G1188">
        <v>0</v>
      </c>
      <c r="H1188">
        <v>399.63200000000001</v>
      </c>
      <c r="I1188">
        <v>0</v>
      </c>
      <c r="J1188">
        <v>6.00913E-2</v>
      </c>
      <c r="K1188">
        <v>0.93152299999999999</v>
      </c>
      <c r="L1188">
        <v>0</v>
      </c>
      <c r="M1188" t="s">
        <v>43</v>
      </c>
    </row>
    <row r="1189" spans="1:13" x14ac:dyDescent="0.25">
      <c r="A1189" t="s">
        <v>47</v>
      </c>
      <c r="B1189">
        <v>16211.5</v>
      </c>
      <c r="C1189">
        <v>16210.8</v>
      </c>
      <c r="D1189">
        <v>16210.6</v>
      </c>
      <c r="E1189">
        <v>16192.1</v>
      </c>
      <c r="F1189">
        <v>905.14499999999998</v>
      </c>
      <c r="G1189">
        <v>0</v>
      </c>
      <c r="H1189">
        <v>399.49099999999999</v>
      </c>
      <c r="I1189">
        <v>0</v>
      </c>
      <c r="J1189">
        <v>8.3255800000000005E-2</v>
      </c>
      <c r="K1189">
        <v>0.93154099999999995</v>
      </c>
      <c r="L1189">
        <v>0</v>
      </c>
      <c r="M1189" t="s">
        <v>43</v>
      </c>
    </row>
    <row r="1190" spans="1:13" x14ac:dyDescent="0.25">
      <c r="A1190" t="s">
        <v>47</v>
      </c>
      <c r="B1190">
        <v>16198.8</v>
      </c>
      <c r="C1190">
        <v>16198.2</v>
      </c>
      <c r="D1190">
        <v>16198</v>
      </c>
      <c r="E1190">
        <v>16179.5</v>
      </c>
      <c r="F1190">
        <v>905.13</v>
      </c>
      <c r="G1190">
        <v>0</v>
      </c>
      <c r="H1190">
        <v>399.42399999999998</v>
      </c>
      <c r="I1190">
        <v>0</v>
      </c>
      <c r="J1190">
        <v>7.2319300000000003E-2</v>
      </c>
      <c r="K1190">
        <v>0.93182799999999999</v>
      </c>
      <c r="L1190">
        <v>0</v>
      </c>
      <c r="M1190" t="s">
        <v>43</v>
      </c>
    </row>
    <row r="1191" spans="1:13" x14ac:dyDescent="0.25">
      <c r="A1191" t="s">
        <v>47</v>
      </c>
      <c r="B1191">
        <v>16190.8</v>
      </c>
      <c r="C1191">
        <v>16190.2</v>
      </c>
      <c r="D1191">
        <v>16190</v>
      </c>
      <c r="E1191">
        <v>16171.5</v>
      </c>
      <c r="F1191">
        <v>904.51099999999997</v>
      </c>
      <c r="G1191">
        <v>0</v>
      </c>
      <c r="H1191">
        <v>399.488</v>
      </c>
      <c r="I1191">
        <v>0</v>
      </c>
      <c r="J1191">
        <v>5.4385299999999998E-2</v>
      </c>
      <c r="K1191">
        <v>0.95893099999999998</v>
      </c>
      <c r="L1191">
        <v>0</v>
      </c>
      <c r="M1191" t="s">
        <v>43</v>
      </c>
    </row>
    <row r="1192" spans="1:13" x14ac:dyDescent="0.25">
      <c r="A1192" t="s">
        <v>47</v>
      </c>
      <c r="B1192">
        <v>16214.5</v>
      </c>
      <c r="C1192">
        <v>16213.9</v>
      </c>
      <c r="D1192">
        <v>16213.7</v>
      </c>
      <c r="E1192">
        <v>16195.2</v>
      </c>
      <c r="F1192">
        <v>904.67899999999997</v>
      </c>
      <c r="G1192">
        <v>0</v>
      </c>
      <c r="H1192">
        <v>399.81900000000002</v>
      </c>
      <c r="I1192">
        <v>0</v>
      </c>
      <c r="J1192">
        <v>5.4526999999999999E-2</v>
      </c>
      <c r="K1192">
        <v>0.93155200000000005</v>
      </c>
      <c r="L1192">
        <v>0</v>
      </c>
      <c r="M1192" t="s">
        <v>43</v>
      </c>
    </row>
    <row r="1193" spans="1:13" x14ac:dyDescent="0.25">
      <c r="A1193" t="s">
        <v>47</v>
      </c>
      <c r="B1193">
        <v>16197.7</v>
      </c>
      <c r="C1193">
        <v>16197</v>
      </c>
      <c r="D1193">
        <v>16196.8</v>
      </c>
      <c r="E1193">
        <v>16178.4</v>
      </c>
      <c r="F1193">
        <v>904.86599999999999</v>
      </c>
      <c r="G1193">
        <v>0</v>
      </c>
      <c r="H1193">
        <v>399.452</v>
      </c>
      <c r="I1193">
        <v>0</v>
      </c>
      <c r="J1193">
        <v>7.04766E-2</v>
      </c>
      <c r="K1193">
        <v>0.93178099999999997</v>
      </c>
      <c r="L1193">
        <v>0</v>
      </c>
      <c r="M1193" t="s">
        <v>43</v>
      </c>
    </row>
    <row r="1194" spans="1:13" x14ac:dyDescent="0.25">
      <c r="A1194" t="s">
        <v>47</v>
      </c>
      <c r="B1194">
        <v>16193.5</v>
      </c>
      <c r="C1194">
        <v>16192.9</v>
      </c>
      <c r="D1194">
        <v>16192.7</v>
      </c>
      <c r="E1194">
        <v>16174.2</v>
      </c>
      <c r="F1194">
        <v>904.66600000000005</v>
      </c>
      <c r="G1194">
        <v>0</v>
      </c>
      <c r="H1194">
        <v>399.524</v>
      </c>
      <c r="I1194">
        <v>0</v>
      </c>
      <c r="J1194">
        <v>5.4167399999999997E-2</v>
      </c>
      <c r="K1194">
        <v>0.93046099999999998</v>
      </c>
      <c r="L1194">
        <v>0</v>
      </c>
      <c r="M1194" t="s">
        <v>43</v>
      </c>
    </row>
    <row r="1195" spans="1:13" x14ac:dyDescent="0.25">
      <c r="A1195" t="s">
        <v>47</v>
      </c>
      <c r="B1195">
        <v>16207</v>
      </c>
      <c r="C1195">
        <v>16206.3</v>
      </c>
      <c r="D1195">
        <v>16206.1</v>
      </c>
      <c r="E1195">
        <v>16187.6</v>
      </c>
      <c r="F1195">
        <v>905.10400000000004</v>
      </c>
      <c r="G1195">
        <v>0</v>
      </c>
      <c r="H1195">
        <v>399.45600000000002</v>
      </c>
      <c r="I1195">
        <v>0</v>
      </c>
      <c r="J1195">
        <v>7.4524800000000002E-2</v>
      </c>
      <c r="K1195">
        <v>0.93183499999999997</v>
      </c>
      <c r="L1195">
        <v>0</v>
      </c>
      <c r="M1195" t="s">
        <v>43</v>
      </c>
    </row>
    <row r="1196" spans="1:13" x14ac:dyDescent="0.25">
      <c r="A1196" t="s">
        <v>47</v>
      </c>
      <c r="B1196">
        <v>16209.7</v>
      </c>
      <c r="C1196">
        <v>16209</v>
      </c>
      <c r="D1196">
        <v>16208.8</v>
      </c>
      <c r="E1196">
        <v>16190.3</v>
      </c>
      <c r="F1196">
        <v>905.16800000000001</v>
      </c>
      <c r="G1196">
        <v>0</v>
      </c>
      <c r="H1196">
        <v>399.56</v>
      </c>
      <c r="I1196">
        <v>0</v>
      </c>
      <c r="J1196">
        <v>5.5463800000000001E-2</v>
      </c>
      <c r="K1196">
        <v>0.93182900000000002</v>
      </c>
      <c r="L1196">
        <v>0</v>
      </c>
      <c r="M1196" t="s">
        <v>43</v>
      </c>
    </row>
    <row r="1197" spans="1:13" x14ac:dyDescent="0.25">
      <c r="A1197" t="s">
        <v>47</v>
      </c>
      <c r="B1197">
        <v>16208.8</v>
      </c>
      <c r="C1197">
        <v>16208.1</v>
      </c>
      <c r="D1197">
        <v>16207.9</v>
      </c>
      <c r="E1197">
        <v>16189.5</v>
      </c>
      <c r="F1197">
        <v>904.71600000000001</v>
      </c>
      <c r="G1197">
        <v>0</v>
      </c>
      <c r="H1197">
        <v>399.59899999999999</v>
      </c>
      <c r="I1197">
        <v>0</v>
      </c>
      <c r="J1197">
        <v>5.4135599999999999E-2</v>
      </c>
      <c r="K1197">
        <v>0.93174500000000005</v>
      </c>
      <c r="L1197">
        <v>0</v>
      </c>
      <c r="M1197" t="s">
        <v>43</v>
      </c>
    </row>
    <row r="1198" spans="1:13" x14ac:dyDescent="0.25">
      <c r="A1198" t="s">
        <v>47</v>
      </c>
      <c r="B1198">
        <v>16201.7</v>
      </c>
      <c r="C1198">
        <v>16201.1</v>
      </c>
      <c r="D1198">
        <v>16200.9</v>
      </c>
      <c r="E1198">
        <v>16182.4</v>
      </c>
      <c r="F1198">
        <v>904.91300000000001</v>
      </c>
      <c r="G1198">
        <v>0</v>
      </c>
      <c r="H1198">
        <v>399.35599999999999</v>
      </c>
      <c r="I1198">
        <v>0</v>
      </c>
      <c r="J1198">
        <v>5.8230999999999998E-2</v>
      </c>
      <c r="K1198">
        <v>0.93273399999999995</v>
      </c>
      <c r="L1198">
        <v>0</v>
      </c>
      <c r="M1198" t="s">
        <v>43</v>
      </c>
    </row>
    <row r="1199" spans="1:13" x14ac:dyDescent="0.25">
      <c r="A1199" t="s">
        <v>47</v>
      </c>
      <c r="B1199">
        <v>16209.9</v>
      </c>
      <c r="C1199">
        <v>16209.3</v>
      </c>
      <c r="D1199">
        <v>16209.1</v>
      </c>
      <c r="E1199">
        <v>16190.6</v>
      </c>
      <c r="F1199">
        <v>905.30399999999997</v>
      </c>
      <c r="G1199">
        <v>0</v>
      </c>
      <c r="H1199">
        <v>399.56200000000001</v>
      </c>
      <c r="I1199">
        <v>0</v>
      </c>
      <c r="J1199">
        <v>8.0908499999999994E-2</v>
      </c>
      <c r="K1199">
        <v>0.93183499999999997</v>
      </c>
      <c r="L1199">
        <v>0</v>
      </c>
      <c r="M1199" t="s">
        <v>43</v>
      </c>
    </row>
    <row r="1200" spans="1:13" x14ac:dyDescent="0.25">
      <c r="A1200" t="s">
        <v>47</v>
      </c>
      <c r="B1200">
        <v>16208.8</v>
      </c>
      <c r="C1200">
        <v>16208.1</v>
      </c>
      <c r="D1200">
        <v>16207.9</v>
      </c>
      <c r="E1200">
        <v>16189.3</v>
      </c>
      <c r="F1200">
        <v>905.17899999999997</v>
      </c>
      <c r="G1200">
        <v>0</v>
      </c>
      <c r="H1200">
        <v>399.74799999999999</v>
      </c>
      <c r="I1200">
        <v>0</v>
      </c>
      <c r="J1200">
        <v>5.3916499999999999E-2</v>
      </c>
      <c r="K1200">
        <v>0.931813</v>
      </c>
      <c r="L1200">
        <v>0</v>
      </c>
      <c r="M1200" t="s">
        <v>43</v>
      </c>
    </row>
    <row r="1201" spans="1:13" x14ac:dyDescent="0.25">
      <c r="A1201" t="s">
        <v>47</v>
      </c>
      <c r="B1201">
        <v>16207.6</v>
      </c>
      <c r="C1201">
        <v>16207</v>
      </c>
      <c r="D1201">
        <v>16206.8</v>
      </c>
      <c r="E1201">
        <v>16188.3</v>
      </c>
      <c r="F1201">
        <v>905.07600000000002</v>
      </c>
      <c r="G1201">
        <v>0</v>
      </c>
      <c r="H1201">
        <v>399.72800000000001</v>
      </c>
      <c r="I1201">
        <v>0</v>
      </c>
      <c r="J1201">
        <v>5.4992800000000001E-2</v>
      </c>
      <c r="K1201">
        <v>0.93182900000000002</v>
      </c>
      <c r="L1201">
        <v>0</v>
      </c>
      <c r="M1201" t="s">
        <v>43</v>
      </c>
    </row>
    <row r="1202" spans="1:13" x14ac:dyDescent="0.25">
      <c r="A1202" t="s">
        <v>47</v>
      </c>
      <c r="B1202">
        <v>16202.4</v>
      </c>
      <c r="C1202">
        <v>16201.8</v>
      </c>
      <c r="D1202">
        <v>16201.6</v>
      </c>
      <c r="E1202">
        <v>16183.1</v>
      </c>
      <c r="F1202">
        <v>904.98800000000006</v>
      </c>
      <c r="G1202">
        <v>0</v>
      </c>
      <c r="H1202">
        <v>399.625</v>
      </c>
      <c r="I1202">
        <v>0</v>
      </c>
      <c r="J1202">
        <v>5.4289799999999999E-2</v>
      </c>
      <c r="K1202">
        <v>0.93183400000000005</v>
      </c>
      <c r="L1202">
        <v>0</v>
      </c>
      <c r="M1202" t="s">
        <v>43</v>
      </c>
    </row>
    <row r="1203" spans="1:13" x14ac:dyDescent="0.25">
      <c r="A1203" t="s">
        <v>47</v>
      </c>
      <c r="B1203">
        <v>16207.9</v>
      </c>
      <c r="C1203">
        <v>16207.2</v>
      </c>
      <c r="D1203">
        <v>16207</v>
      </c>
      <c r="E1203">
        <v>16188.4</v>
      </c>
      <c r="F1203">
        <v>905.04600000000005</v>
      </c>
      <c r="G1203">
        <v>0</v>
      </c>
      <c r="H1203">
        <v>399.61700000000002</v>
      </c>
      <c r="I1203">
        <v>0</v>
      </c>
      <c r="J1203">
        <v>5.6125000000000001E-2</v>
      </c>
      <c r="K1203">
        <v>0.93174999999999997</v>
      </c>
      <c r="L1203">
        <v>0</v>
      </c>
      <c r="M1203" t="s">
        <v>43</v>
      </c>
    </row>
    <row r="1204" spans="1:13" x14ac:dyDescent="0.25">
      <c r="A1204" t="s">
        <v>47</v>
      </c>
      <c r="B1204">
        <v>16209</v>
      </c>
      <c r="C1204">
        <v>16208.3</v>
      </c>
      <c r="D1204">
        <v>16208.1</v>
      </c>
      <c r="E1204">
        <v>16189.6</v>
      </c>
      <c r="F1204">
        <v>905.51499999999999</v>
      </c>
      <c r="G1204">
        <v>0</v>
      </c>
      <c r="H1204">
        <v>399.85599999999999</v>
      </c>
      <c r="I1204">
        <v>0</v>
      </c>
      <c r="J1204">
        <v>8.3256499999999997E-2</v>
      </c>
      <c r="K1204">
        <v>0.93182900000000002</v>
      </c>
      <c r="L1204">
        <v>0</v>
      </c>
      <c r="M1204" t="s">
        <v>43</v>
      </c>
    </row>
    <row r="1205" spans="1:13" x14ac:dyDescent="0.25">
      <c r="A1205" t="s">
        <v>47</v>
      </c>
      <c r="B1205">
        <v>16209.7</v>
      </c>
      <c r="C1205">
        <v>16209.1</v>
      </c>
      <c r="D1205">
        <v>16208.9</v>
      </c>
      <c r="E1205">
        <v>16190.4</v>
      </c>
      <c r="F1205">
        <v>905.03200000000004</v>
      </c>
      <c r="G1205">
        <v>0</v>
      </c>
      <c r="H1205">
        <v>399.447</v>
      </c>
      <c r="I1205">
        <v>0</v>
      </c>
      <c r="J1205">
        <v>8.3257600000000001E-2</v>
      </c>
      <c r="K1205">
        <v>0.931836</v>
      </c>
      <c r="L1205">
        <v>0</v>
      </c>
      <c r="M1205" t="s">
        <v>43</v>
      </c>
    </row>
    <row r="1206" spans="1:13" x14ac:dyDescent="0.25">
      <c r="A1206" t="s">
        <v>47</v>
      </c>
      <c r="B1206">
        <v>16211</v>
      </c>
      <c r="C1206">
        <v>16210.3</v>
      </c>
      <c r="D1206">
        <v>16210.1</v>
      </c>
      <c r="E1206">
        <v>16191.6</v>
      </c>
      <c r="F1206">
        <v>905.35699999999997</v>
      </c>
      <c r="G1206">
        <v>0</v>
      </c>
      <c r="H1206">
        <v>399.464</v>
      </c>
      <c r="I1206">
        <v>0</v>
      </c>
      <c r="J1206">
        <v>6.6368899999999995E-2</v>
      </c>
      <c r="K1206">
        <v>0.93170299999999995</v>
      </c>
      <c r="L1206">
        <v>0</v>
      </c>
      <c r="M1206" t="s">
        <v>43</v>
      </c>
    </row>
    <row r="1207" spans="1:13" x14ac:dyDescent="0.25">
      <c r="A1207" t="s">
        <v>47</v>
      </c>
      <c r="B1207">
        <v>16202.6</v>
      </c>
      <c r="C1207">
        <v>16202</v>
      </c>
      <c r="D1207">
        <v>16201.8</v>
      </c>
      <c r="E1207">
        <v>16183.3</v>
      </c>
      <c r="F1207">
        <v>904.54</v>
      </c>
      <c r="G1207">
        <v>0</v>
      </c>
      <c r="H1207">
        <v>399.40100000000001</v>
      </c>
      <c r="I1207">
        <v>0</v>
      </c>
      <c r="J1207">
        <v>5.4037300000000003E-2</v>
      </c>
      <c r="K1207">
        <v>0.93183099999999996</v>
      </c>
      <c r="L1207">
        <v>0</v>
      </c>
      <c r="M1207" t="s">
        <v>43</v>
      </c>
    </row>
    <row r="1208" spans="1:13" x14ac:dyDescent="0.25">
      <c r="A1208" t="s">
        <v>47</v>
      </c>
      <c r="B1208">
        <v>16209.9</v>
      </c>
      <c r="C1208">
        <v>16209.2</v>
      </c>
      <c r="D1208">
        <v>16209</v>
      </c>
      <c r="E1208">
        <v>16190.6</v>
      </c>
      <c r="F1208">
        <v>904.67600000000004</v>
      </c>
      <c r="G1208">
        <v>0</v>
      </c>
      <c r="H1208">
        <v>399.39600000000002</v>
      </c>
      <c r="I1208">
        <v>0</v>
      </c>
      <c r="J1208">
        <v>8.3256200000000002E-2</v>
      </c>
      <c r="K1208">
        <v>0.93148299999999995</v>
      </c>
      <c r="L1208">
        <v>0</v>
      </c>
      <c r="M1208" t="s">
        <v>43</v>
      </c>
    </row>
    <row r="1209" spans="1:13" x14ac:dyDescent="0.25">
      <c r="A1209" t="s">
        <v>47</v>
      </c>
      <c r="B1209">
        <v>16214.1</v>
      </c>
      <c r="C1209">
        <v>16213.5</v>
      </c>
      <c r="D1209">
        <v>16213.3</v>
      </c>
      <c r="E1209">
        <v>16194.8</v>
      </c>
      <c r="F1209">
        <v>904.84199999999998</v>
      </c>
      <c r="G1209">
        <v>0</v>
      </c>
      <c r="H1209">
        <v>399.47899999999998</v>
      </c>
      <c r="I1209">
        <v>0</v>
      </c>
      <c r="J1209">
        <v>8.3256200000000002E-2</v>
      </c>
      <c r="K1209">
        <v>0.93157400000000001</v>
      </c>
      <c r="L1209">
        <v>0</v>
      </c>
      <c r="M1209" t="s">
        <v>43</v>
      </c>
    </row>
    <row r="1210" spans="1:13" x14ac:dyDescent="0.25">
      <c r="A1210" t="s">
        <v>47</v>
      </c>
      <c r="B1210">
        <v>16212.2</v>
      </c>
      <c r="C1210">
        <v>16211.6</v>
      </c>
      <c r="D1210">
        <v>16211.3</v>
      </c>
      <c r="E1210">
        <v>16192.7</v>
      </c>
      <c r="F1210">
        <v>905.84900000000005</v>
      </c>
      <c r="G1210">
        <v>0</v>
      </c>
      <c r="H1210">
        <v>399.84399999999999</v>
      </c>
      <c r="I1210">
        <v>0</v>
      </c>
      <c r="J1210">
        <v>5.5815200000000002E-2</v>
      </c>
      <c r="K1210">
        <v>0.93178799999999995</v>
      </c>
      <c r="L1210">
        <v>0</v>
      </c>
      <c r="M1210" t="s">
        <v>43</v>
      </c>
    </row>
    <row r="1211" spans="1:13" x14ac:dyDescent="0.25">
      <c r="A1211" t="s">
        <v>47</v>
      </c>
      <c r="B1211">
        <v>16218.3</v>
      </c>
      <c r="C1211">
        <v>16217.6</v>
      </c>
      <c r="D1211">
        <v>16217.4</v>
      </c>
      <c r="E1211">
        <v>16198.9</v>
      </c>
      <c r="F1211">
        <v>905.11900000000003</v>
      </c>
      <c r="G1211">
        <v>0</v>
      </c>
      <c r="H1211">
        <v>399.78100000000001</v>
      </c>
      <c r="I1211">
        <v>0</v>
      </c>
      <c r="J1211">
        <v>6.0800600000000003E-2</v>
      </c>
      <c r="K1211">
        <v>0.93180399999999997</v>
      </c>
      <c r="L1211">
        <v>0</v>
      </c>
      <c r="M1211" t="s">
        <v>43</v>
      </c>
    </row>
    <row r="1212" spans="1:13" x14ac:dyDescent="0.25">
      <c r="A1212" t="s">
        <v>47</v>
      </c>
      <c r="B1212">
        <v>16220.1</v>
      </c>
      <c r="C1212">
        <v>16219.4</v>
      </c>
      <c r="D1212">
        <v>16219.2</v>
      </c>
      <c r="E1212">
        <v>16200.7</v>
      </c>
      <c r="F1212">
        <v>906.04600000000005</v>
      </c>
      <c r="G1212">
        <v>0</v>
      </c>
      <c r="H1212">
        <v>400.01299999999998</v>
      </c>
      <c r="I1212">
        <v>0</v>
      </c>
      <c r="J1212">
        <v>5.5277300000000001E-2</v>
      </c>
      <c r="K1212">
        <v>0.931836</v>
      </c>
      <c r="L1212">
        <v>0</v>
      </c>
      <c r="M1212" t="s">
        <v>43</v>
      </c>
    </row>
    <row r="1213" spans="1:13" x14ac:dyDescent="0.25">
      <c r="A1213" t="s">
        <v>47</v>
      </c>
      <c r="B1213">
        <v>16201.7</v>
      </c>
      <c r="C1213">
        <v>16201</v>
      </c>
      <c r="D1213">
        <v>16200.8</v>
      </c>
      <c r="E1213">
        <v>16182.3</v>
      </c>
      <c r="F1213">
        <v>904.76300000000003</v>
      </c>
      <c r="G1213">
        <v>0</v>
      </c>
      <c r="H1213">
        <v>399.43400000000003</v>
      </c>
      <c r="I1213">
        <v>0</v>
      </c>
      <c r="J1213">
        <v>5.4098899999999998E-2</v>
      </c>
      <c r="K1213">
        <v>0.93174599999999996</v>
      </c>
      <c r="L1213">
        <v>0</v>
      </c>
      <c r="M1213" t="s">
        <v>43</v>
      </c>
    </row>
    <row r="1214" spans="1:13" x14ac:dyDescent="0.25">
      <c r="A1214" t="s">
        <v>47</v>
      </c>
      <c r="B1214">
        <v>16204</v>
      </c>
      <c r="C1214">
        <v>16203.4</v>
      </c>
      <c r="D1214">
        <v>16203.2</v>
      </c>
      <c r="E1214">
        <v>16184.7</v>
      </c>
      <c r="F1214">
        <v>904.97</v>
      </c>
      <c r="G1214">
        <v>0</v>
      </c>
      <c r="H1214">
        <v>399.483</v>
      </c>
      <c r="I1214">
        <v>0</v>
      </c>
      <c r="J1214">
        <v>5.94014E-2</v>
      </c>
      <c r="K1214">
        <v>0.93164100000000005</v>
      </c>
      <c r="L1214">
        <v>0</v>
      </c>
      <c r="M1214" t="s">
        <v>43</v>
      </c>
    </row>
    <row r="1215" spans="1:13" x14ac:dyDescent="0.25">
      <c r="A1215" t="s">
        <v>47</v>
      </c>
      <c r="B1215">
        <v>16213</v>
      </c>
      <c r="C1215">
        <v>16212.3</v>
      </c>
      <c r="D1215">
        <v>16212.1</v>
      </c>
      <c r="E1215">
        <v>16193.6</v>
      </c>
      <c r="F1215">
        <v>905.12900000000002</v>
      </c>
      <c r="G1215">
        <v>0</v>
      </c>
      <c r="H1215">
        <v>399.83100000000002</v>
      </c>
      <c r="I1215">
        <v>0</v>
      </c>
      <c r="J1215">
        <v>6.2466800000000003E-2</v>
      </c>
      <c r="K1215">
        <v>0.931836</v>
      </c>
      <c r="L1215">
        <v>0</v>
      </c>
      <c r="M1215" t="s">
        <v>43</v>
      </c>
    </row>
    <row r="1216" spans="1:13" x14ac:dyDescent="0.25">
      <c r="A1216" t="s">
        <v>47</v>
      </c>
      <c r="B1216">
        <v>16203.8</v>
      </c>
      <c r="C1216">
        <v>16203.2</v>
      </c>
      <c r="D1216">
        <v>16203</v>
      </c>
      <c r="E1216">
        <v>16184.5</v>
      </c>
      <c r="F1216">
        <v>904.93</v>
      </c>
      <c r="G1216">
        <v>0</v>
      </c>
      <c r="H1216">
        <v>399.57</v>
      </c>
      <c r="I1216">
        <v>0</v>
      </c>
      <c r="J1216">
        <v>6.1593700000000001E-2</v>
      </c>
      <c r="K1216">
        <v>0.93166000000000004</v>
      </c>
      <c r="L1216">
        <v>0</v>
      </c>
      <c r="M1216" t="s">
        <v>43</v>
      </c>
    </row>
    <row r="1217" spans="1:25" x14ac:dyDescent="0.25">
      <c r="A1217" t="s">
        <v>47</v>
      </c>
      <c r="B1217">
        <v>16199.2</v>
      </c>
      <c r="C1217">
        <v>16198.6</v>
      </c>
      <c r="D1217">
        <v>16198.3</v>
      </c>
      <c r="E1217">
        <v>16179.9</v>
      </c>
      <c r="F1217">
        <v>905.06</v>
      </c>
      <c r="G1217">
        <v>0</v>
      </c>
      <c r="H1217">
        <v>399.55</v>
      </c>
      <c r="I1217">
        <v>0</v>
      </c>
      <c r="J1217">
        <v>6.01953E-2</v>
      </c>
      <c r="K1217">
        <v>0.931836</v>
      </c>
      <c r="L1217">
        <v>0</v>
      </c>
      <c r="M1217" t="s">
        <v>43</v>
      </c>
    </row>
    <row r="1218" spans="1:25" x14ac:dyDescent="0.25">
      <c r="A1218" t="s">
        <v>47</v>
      </c>
      <c r="B1218">
        <v>16218.9</v>
      </c>
      <c r="C1218">
        <v>16218.2</v>
      </c>
      <c r="D1218">
        <v>16218</v>
      </c>
      <c r="E1218">
        <v>16199.5</v>
      </c>
      <c r="F1218">
        <v>904.947</v>
      </c>
      <c r="G1218">
        <v>0</v>
      </c>
      <c r="H1218">
        <v>399.47300000000001</v>
      </c>
      <c r="I1218">
        <v>0</v>
      </c>
      <c r="J1218">
        <v>5.4915400000000003E-2</v>
      </c>
      <c r="K1218">
        <v>0.93180300000000005</v>
      </c>
      <c r="L1218">
        <v>0</v>
      </c>
      <c r="M1218" t="s">
        <v>43</v>
      </c>
    </row>
    <row r="1219" spans="1:25" x14ac:dyDescent="0.25">
      <c r="A1219" t="s">
        <v>47</v>
      </c>
      <c r="B1219">
        <v>16211.3</v>
      </c>
      <c r="C1219">
        <v>16210.6</v>
      </c>
      <c r="D1219">
        <v>16210.5</v>
      </c>
      <c r="E1219">
        <v>16192</v>
      </c>
      <c r="F1219">
        <v>904.83399999999995</v>
      </c>
      <c r="G1219">
        <v>0</v>
      </c>
      <c r="H1219">
        <v>399.78500000000003</v>
      </c>
      <c r="I1219">
        <v>0</v>
      </c>
      <c r="J1219">
        <v>6.6687099999999999E-2</v>
      </c>
      <c r="K1219">
        <v>0.93183700000000003</v>
      </c>
      <c r="L1219">
        <v>0</v>
      </c>
      <c r="M1219" t="s">
        <v>43</v>
      </c>
    </row>
    <row r="1220" spans="1:25" x14ac:dyDescent="0.25">
      <c r="A1220" t="s">
        <v>47</v>
      </c>
      <c r="B1220">
        <v>16207.8</v>
      </c>
      <c r="C1220">
        <v>16207.2</v>
      </c>
      <c r="D1220">
        <v>16207</v>
      </c>
      <c r="E1220">
        <v>16188.5</v>
      </c>
      <c r="F1220">
        <v>904.79100000000005</v>
      </c>
      <c r="G1220">
        <v>0</v>
      </c>
      <c r="H1220">
        <v>399.42700000000002</v>
      </c>
      <c r="I1220">
        <v>0</v>
      </c>
      <c r="J1220">
        <v>7.2777499999999995E-2</v>
      </c>
      <c r="K1220">
        <v>0.93182299999999996</v>
      </c>
      <c r="L1220">
        <v>0</v>
      </c>
      <c r="M1220" t="s">
        <v>43</v>
      </c>
    </row>
    <row r="1221" spans="1:25" x14ac:dyDescent="0.25">
      <c r="A1221" t="s">
        <v>47</v>
      </c>
      <c r="B1221">
        <v>16208.1</v>
      </c>
      <c r="C1221">
        <v>16207.5</v>
      </c>
      <c r="D1221">
        <v>16207.3</v>
      </c>
      <c r="E1221">
        <v>16188.8</v>
      </c>
      <c r="F1221">
        <v>904.98199999999997</v>
      </c>
      <c r="G1221">
        <v>0</v>
      </c>
      <c r="H1221">
        <v>399.5</v>
      </c>
      <c r="I1221">
        <v>0</v>
      </c>
      <c r="J1221">
        <v>7.7962500000000004E-2</v>
      </c>
      <c r="K1221">
        <v>0.93142100000000005</v>
      </c>
      <c r="L1221">
        <v>0</v>
      </c>
      <c r="M1221" t="s">
        <v>43</v>
      </c>
    </row>
    <row r="1222" spans="1:25" x14ac:dyDescent="0.25">
      <c r="A1222" t="s">
        <v>47</v>
      </c>
      <c r="B1222">
        <v>16220.9</v>
      </c>
      <c r="C1222">
        <v>16220.2</v>
      </c>
      <c r="D1222">
        <v>16220</v>
      </c>
      <c r="E1222">
        <v>16201.4</v>
      </c>
      <c r="F1222">
        <v>905.077</v>
      </c>
      <c r="G1222">
        <v>0</v>
      </c>
      <c r="H1222">
        <v>399.52699999999999</v>
      </c>
      <c r="I1222">
        <v>0</v>
      </c>
      <c r="J1222">
        <v>5.4071099999999997E-2</v>
      </c>
      <c r="K1222">
        <v>0.93176099999999995</v>
      </c>
      <c r="L1222">
        <v>0</v>
      </c>
      <c r="M1222" t="s">
        <v>43</v>
      </c>
    </row>
    <row r="1223" spans="1:25" x14ac:dyDescent="0.25">
      <c r="A1223" t="s">
        <v>47</v>
      </c>
      <c r="B1223">
        <v>16217.1</v>
      </c>
      <c r="C1223">
        <v>16216.4</v>
      </c>
      <c r="D1223">
        <v>16216.2</v>
      </c>
      <c r="E1223">
        <v>16197.7</v>
      </c>
      <c r="F1223">
        <v>904.78899999999999</v>
      </c>
      <c r="G1223">
        <v>0</v>
      </c>
      <c r="H1223">
        <v>399.53199999999998</v>
      </c>
      <c r="I1223">
        <v>0</v>
      </c>
      <c r="J1223">
        <v>5.4000800000000002E-2</v>
      </c>
      <c r="K1223">
        <v>0.95770200000000005</v>
      </c>
      <c r="L1223">
        <v>0</v>
      </c>
      <c r="M1223" t="s">
        <v>43</v>
      </c>
    </row>
    <row r="1224" spans="1:25" x14ac:dyDescent="0.25">
      <c r="A1224" t="s">
        <v>47</v>
      </c>
      <c r="B1224">
        <v>16207.5</v>
      </c>
      <c r="C1224">
        <v>16206.9</v>
      </c>
      <c r="D1224">
        <v>16206.7</v>
      </c>
      <c r="E1224">
        <v>16188.2</v>
      </c>
      <c r="F1224">
        <v>904.82299999999998</v>
      </c>
      <c r="G1224">
        <v>0</v>
      </c>
      <c r="H1224">
        <v>399.51499999999999</v>
      </c>
      <c r="I1224">
        <v>0</v>
      </c>
      <c r="J1224">
        <v>6.0940599999999998E-2</v>
      </c>
      <c r="K1224">
        <v>0.93061899999999997</v>
      </c>
      <c r="L1224">
        <v>0</v>
      </c>
      <c r="M1224" t="s">
        <v>43</v>
      </c>
    </row>
    <row r="1225" spans="1:25" x14ac:dyDescent="0.25">
      <c r="A1225" t="s">
        <v>47</v>
      </c>
      <c r="B1225">
        <v>16210.1</v>
      </c>
      <c r="C1225">
        <v>16209.5</v>
      </c>
      <c r="D1225">
        <v>16209.2</v>
      </c>
      <c r="E1225">
        <v>16190.7</v>
      </c>
      <c r="F1225">
        <v>904.82899999999995</v>
      </c>
      <c r="G1225">
        <v>0</v>
      </c>
      <c r="H1225">
        <v>399.54</v>
      </c>
      <c r="I1225">
        <v>0</v>
      </c>
      <c r="J1225">
        <v>6.9511199999999995E-2</v>
      </c>
      <c r="K1225">
        <v>0.93178300000000003</v>
      </c>
      <c r="L1225">
        <v>0</v>
      </c>
      <c r="M1225" t="s">
        <v>43</v>
      </c>
    </row>
    <row r="1226" spans="1:25" x14ac:dyDescent="0.25">
      <c r="A1226" t="s">
        <v>47</v>
      </c>
      <c r="B1226">
        <v>16197.6</v>
      </c>
      <c r="C1226">
        <v>16197</v>
      </c>
      <c r="D1226">
        <v>16196.8</v>
      </c>
      <c r="E1226">
        <v>16178.3</v>
      </c>
      <c r="F1226">
        <v>905.04300000000001</v>
      </c>
      <c r="G1226">
        <v>0</v>
      </c>
      <c r="H1226">
        <v>399.584</v>
      </c>
      <c r="I1226">
        <v>0</v>
      </c>
      <c r="J1226">
        <v>5.4469700000000003E-2</v>
      </c>
      <c r="K1226">
        <v>0.93157599999999996</v>
      </c>
      <c r="L1226">
        <v>0</v>
      </c>
      <c r="M1226" t="s">
        <v>43</v>
      </c>
    </row>
    <row r="1227" spans="1:25" x14ac:dyDescent="0.25">
      <c r="A1227" t="s">
        <v>47</v>
      </c>
      <c r="B1227">
        <v>16220.5</v>
      </c>
      <c r="C1227">
        <v>16219.9</v>
      </c>
      <c r="D1227">
        <v>16219.7</v>
      </c>
      <c r="E1227">
        <v>16201.1</v>
      </c>
      <c r="F1227">
        <v>905.40700000000004</v>
      </c>
      <c r="G1227">
        <v>0</v>
      </c>
      <c r="H1227">
        <v>399.57100000000003</v>
      </c>
      <c r="I1227">
        <v>0</v>
      </c>
      <c r="J1227">
        <v>5.7029099999999999E-2</v>
      </c>
      <c r="K1227">
        <v>0.93183499999999997</v>
      </c>
      <c r="L1227">
        <v>0</v>
      </c>
      <c r="M1227" t="s">
        <v>43</v>
      </c>
    </row>
    <row r="1228" spans="1:25" x14ac:dyDescent="0.25">
      <c r="A1228" t="s">
        <v>47</v>
      </c>
      <c r="B1228">
        <v>16212.7</v>
      </c>
      <c r="C1228">
        <v>16212</v>
      </c>
      <c r="D1228">
        <v>16211.9</v>
      </c>
      <c r="E1228">
        <v>16193.3</v>
      </c>
      <c r="F1228">
        <v>905.20100000000002</v>
      </c>
      <c r="G1228">
        <v>0</v>
      </c>
      <c r="H1228">
        <v>399.82799999999997</v>
      </c>
      <c r="I1228">
        <v>0</v>
      </c>
      <c r="J1228">
        <v>5.4664600000000001E-2</v>
      </c>
      <c r="K1228">
        <v>0.93176199999999998</v>
      </c>
      <c r="L1228">
        <v>0</v>
      </c>
      <c r="M1228" t="s">
        <v>43</v>
      </c>
    </row>
    <row r="1229" spans="1:25" x14ac:dyDescent="0.25">
      <c r="A1229" t="s">
        <v>47</v>
      </c>
      <c r="B1229">
        <v>16219.5</v>
      </c>
      <c r="C1229">
        <v>16218.9</v>
      </c>
      <c r="D1229">
        <v>16218.7</v>
      </c>
      <c r="E1229">
        <v>16200.1</v>
      </c>
      <c r="F1229">
        <v>905.07899999999995</v>
      </c>
      <c r="G1229">
        <v>0</v>
      </c>
      <c r="H1229">
        <v>399.77300000000002</v>
      </c>
      <c r="I1229">
        <v>0</v>
      </c>
      <c r="J1229">
        <v>5.4026100000000001E-2</v>
      </c>
      <c r="K1229">
        <v>0.93183000000000005</v>
      </c>
      <c r="L1229">
        <v>0</v>
      </c>
      <c r="M1229" t="s">
        <v>43</v>
      </c>
    </row>
    <row r="1230" spans="1:25" x14ac:dyDescent="0.25">
      <c r="A1230" t="s">
        <v>47</v>
      </c>
      <c r="B1230">
        <v>16214.6</v>
      </c>
      <c r="C1230">
        <v>16214</v>
      </c>
      <c r="D1230">
        <v>16213.8</v>
      </c>
      <c r="E1230">
        <v>16195.3</v>
      </c>
      <c r="F1230">
        <v>904.78399999999999</v>
      </c>
      <c r="G1230">
        <v>0</v>
      </c>
      <c r="H1230">
        <v>399.58600000000001</v>
      </c>
      <c r="I1230">
        <v>0</v>
      </c>
      <c r="J1230">
        <v>8.3264299999999999E-2</v>
      </c>
      <c r="K1230">
        <v>0.93182799999999999</v>
      </c>
      <c r="L1230">
        <v>0</v>
      </c>
      <c r="M1230" t="s">
        <v>43</v>
      </c>
    </row>
    <row r="1231" spans="1:25" x14ac:dyDescent="0.25">
      <c r="A1231" t="s">
        <v>47</v>
      </c>
      <c r="B1231">
        <v>16219.6</v>
      </c>
      <c r="C1231">
        <v>16219</v>
      </c>
      <c r="D1231">
        <v>16218.8</v>
      </c>
      <c r="E1231">
        <v>16200.2</v>
      </c>
      <c r="F1231">
        <v>905.33900000000006</v>
      </c>
      <c r="G1231">
        <v>0</v>
      </c>
      <c r="H1231">
        <v>399.82400000000001</v>
      </c>
      <c r="I1231">
        <v>0</v>
      </c>
      <c r="J1231">
        <v>5.6104000000000001E-2</v>
      </c>
      <c r="K1231">
        <v>0.93181499999999995</v>
      </c>
      <c r="L1231">
        <v>0</v>
      </c>
      <c r="M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47</v>
      </c>
      <c r="B1232">
        <v>16207.1</v>
      </c>
      <c r="C1232">
        <v>16206.5</v>
      </c>
      <c r="D1232">
        <v>16206.3</v>
      </c>
      <c r="E1232">
        <v>16187.7</v>
      </c>
      <c r="F1232">
        <v>905.52099999999996</v>
      </c>
      <c r="G1232">
        <v>0</v>
      </c>
      <c r="H1232">
        <v>399.57499999999999</v>
      </c>
      <c r="I1232">
        <v>0</v>
      </c>
      <c r="J1232">
        <v>5.8150100000000003E-2</v>
      </c>
      <c r="K1232">
        <v>0.93093800000000004</v>
      </c>
      <c r="L1232">
        <v>0</v>
      </c>
      <c r="M1232" t="s">
        <v>43</v>
      </c>
      <c r="R1232">
        <f>AVERAGE(B1183:B1232)</f>
        <v>16208.608</v>
      </c>
      <c r="S1232">
        <f>AVERAGE(C1183:C1232)</f>
        <v>16207.965999999997</v>
      </c>
      <c r="U1232">
        <f>_xlfn.VAR.P(B1183:B1232)</f>
        <v>55.626335999999881</v>
      </c>
      <c r="V1232">
        <f>_xlfn.VAR.P(C1183:C1232)</f>
        <v>55.466243999999541</v>
      </c>
      <c r="X1232">
        <f>1.96*SQRT(U1232)/50</f>
        <v>0.29236561519959869</v>
      </c>
      <c r="Y1232">
        <f>1.96*SQRT(V1232)/50</f>
        <v>0.29194459950504187</v>
      </c>
    </row>
    <row r="1233" spans="1:12" x14ac:dyDescent="0.25">
      <c r="A1233" t="s">
        <v>47</v>
      </c>
      <c r="B1233">
        <v>810439.91222699999</v>
      </c>
      <c r="C1233" t="s">
        <v>37</v>
      </c>
    </row>
    <row r="1234" spans="1:12" x14ac:dyDescent="0.25">
      <c r="A1234" t="s">
        <v>48</v>
      </c>
      <c r="B1234">
        <v>56924.800000000003</v>
      </c>
      <c r="C1234">
        <v>54633.8</v>
      </c>
      <c r="D1234">
        <v>54612.2</v>
      </c>
      <c r="E1234">
        <v>54580.800000000003</v>
      </c>
      <c r="F1234">
        <v>1825.18</v>
      </c>
      <c r="G1234">
        <v>3826.72</v>
      </c>
      <c r="H1234">
        <v>1460.43</v>
      </c>
      <c r="I1234">
        <v>5.7508499999999997E-2</v>
      </c>
      <c r="J1234">
        <v>0.95795300000000005</v>
      </c>
      <c r="K1234">
        <v>0</v>
      </c>
      <c r="L1234" t="s">
        <v>43</v>
      </c>
    </row>
    <row r="1235" spans="1:12" x14ac:dyDescent="0.25">
      <c r="A1235" t="s">
        <v>48</v>
      </c>
      <c r="B1235">
        <v>56717.7</v>
      </c>
      <c r="C1235">
        <v>54434.3</v>
      </c>
      <c r="D1235">
        <v>54412.800000000003</v>
      </c>
      <c r="E1235">
        <v>54380.7</v>
      </c>
      <c r="F1235">
        <v>1824.24</v>
      </c>
      <c r="G1235">
        <v>3828.12</v>
      </c>
      <c r="H1235">
        <v>1459.84</v>
      </c>
      <c r="I1235">
        <v>8.1172400000000006E-2</v>
      </c>
      <c r="J1235">
        <v>0.931836</v>
      </c>
      <c r="K1235">
        <v>0</v>
      </c>
      <c r="L1235" t="s">
        <v>43</v>
      </c>
    </row>
    <row r="1236" spans="1:12" x14ac:dyDescent="0.25">
      <c r="A1236" t="s">
        <v>48</v>
      </c>
      <c r="B1236">
        <v>56925.7</v>
      </c>
      <c r="C1236">
        <v>54642</v>
      </c>
      <c r="D1236">
        <v>54619.6</v>
      </c>
      <c r="E1236">
        <v>54587.9</v>
      </c>
      <c r="F1236">
        <v>1826.68</v>
      </c>
      <c r="G1236">
        <v>3823.87</v>
      </c>
      <c r="H1236">
        <v>1461.28</v>
      </c>
      <c r="I1236">
        <v>5.4565299999999997E-2</v>
      </c>
      <c r="J1236">
        <v>0.93170500000000001</v>
      </c>
      <c r="K1236">
        <v>0</v>
      </c>
      <c r="L1236" t="s">
        <v>43</v>
      </c>
    </row>
    <row r="1237" spans="1:12" x14ac:dyDescent="0.25">
      <c r="A1237" t="s">
        <v>48</v>
      </c>
      <c r="B1237">
        <v>56961.8</v>
      </c>
      <c r="C1237">
        <v>54674.6</v>
      </c>
      <c r="D1237">
        <v>54653.2</v>
      </c>
      <c r="E1237">
        <v>54621.9</v>
      </c>
      <c r="F1237">
        <v>1823.23</v>
      </c>
      <c r="G1237">
        <v>3822.33</v>
      </c>
      <c r="H1237">
        <v>1459.85</v>
      </c>
      <c r="I1237">
        <v>5.6517199999999997E-2</v>
      </c>
      <c r="J1237">
        <v>0.93156700000000003</v>
      </c>
      <c r="K1237">
        <v>0</v>
      </c>
      <c r="L1237" t="s">
        <v>43</v>
      </c>
    </row>
    <row r="1238" spans="1:12" x14ac:dyDescent="0.25">
      <c r="A1238" t="s">
        <v>48</v>
      </c>
      <c r="B1238">
        <v>56874.1</v>
      </c>
      <c r="C1238">
        <v>54587.8</v>
      </c>
      <c r="D1238">
        <v>54564.7</v>
      </c>
      <c r="E1238">
        <v>54533.1</v>
      </c>
      <c r="F1238">
        <v>1823.76</v>
      </c>
      <c r="G1238">
        <v>3824.24</v>
      </c>
      <c r="H1238">
        <v>1460.47</v>
      </c>
      <c r="I1238">
        <v>8.3255700000000002E-2</v>
      </c>
      <c r="J1238">
        <v>0.93611299999999997</v>
      </c>
      <c r="K1238">
        <v>0</v>
      </c>
      <c r="L1238" t="s">
        <v>43</v>
      </c>
    </row>
    <row r="1239" spans="1:12" x14ac:dyDescent="0.25">
      <c r="A1239" t="s">
        <v>48</v>
      </c>
      <c r="B1239">
        <v>56949.4</v>
      </c>
      <c r="C1239">
        <v>54666.400000000001</v>
      </c>
      <c r="D1239">
        <v>54644.800000000003</v>
      </c>
      <c r="E1239">
        <v>54613.2</v>
      </c>
      <c r="F1239">
        <v>1820.68</v>
      </c>
      <c r="G1239">
        <v>3822.29</v>
      </c>
      <c r="H1239">
        <v>1460.6</v>
      </c>
      <c r="I1239">
        <v>5.5818199999999998E-2</v>
      </c>
      <c r="J1239">
        <v>0.95532600000000001</v>
      </c>
      <c r="K1239">
        <v>0</v>
      </c>
      <c r="L1239" t="s">
        <v>43</v>
      </c>
    </row>
    <row r="1240" spans="1:12" x14ac:dyDescent="0.25">
      <c r="A1240" t="s">
        <v>48</v>
      </c>
      <c r="B1240">
        <v>56790</v>
      </c>
      <c r="C1240">
        <v>54508.4</v>
      </c>
      <c r="D1240">
        <v>54486.6</v>
      </c>
      <c r="E1240">
        <v>54454.6</v>
      </c>
      <c r="F1240">
        <v>1825.71</v>
      </c>
      <c r="G1240">
        <v>3824.22</v>
      </c>
      <c r="H1240">
        <v>1460.81</v>
      </c>
      <c r="I1240">
        <v>5.39105E-2</v>
      </c>
      <c r="J1240">
        <v>0.93155600000000005</v>
      </c>
      <c r="K1240">
        <v>0</v>
      </c>
      <c r="L1240" t="s">
        <v>43</v>
      </c>
    </row>
    <row r="1241" spans="1:12" x14ac:dyDescent="0.25">
      <c r="A1241" t="s">
        <v>48</v>
      </c>
      <c r="B1241">
        <v>56924.7</v>
      </c>
      <c r="C1241">
        <v>54642.9</v>
      </c>
      <c r="D1241">
        <v>54620.800000000003</v>
      </c>
      <c r="E1241">
        <v>54588.800000000003</v>
      </c>
      <c r="F1241">
        <v>1823.11</v>
      </c>
      <c r="G1241">
        <v>3827.62</v>
      </c>
      <c r="H1241">
        <v>1460.24</v>
      </c>
      <c r="I1241">
        <v>6.0496599999999998E-2</v>
      </c>
      <c r="J1241">
        <v>0.95882999999999996</v>
      </c>
      <c r="K1241">
        <v>0</v>
      </c>
      <c r="L1241" t="s">
        <v>43</v>
      </c>
    </row>
    <row r="1242" spans="1:12" x14ac:dyDescent="0.25">
      <c r="A1242" t="s">
        <v>48</v>
      </c>
      <c r="B1242">
        <v>56956.9</v>
      </c>
      <c r="C1242">
        <v>54673.7</v>
      </c>
      <c r="D1242">
        <v>54652.7</v>
      </c>
      <c r="E1242">
        <v>54620.9</v>
      </c>
      <c r="F1242">
        <v>1823.45</v>
      </c>
      <c r="G1242">
        <v>3823.98</v>
      </c>
      <c r="H1242">
        <v>1460.79</v>
      </c>
      <c r="I1242">
        <v>5.3942299999999999E-2</v>
      </c>
      <c r="J1242">
        <v>0.93149099999999996</v>
      </c>
      <c r="K1242">
        <v>0</v>
      </c>
      <c r="L1242" t="s">
        <v>43</v>
      </c>
    </row>
    <row r="1243" spans="1:12" x14ac:dyDescent="0.25">
      <c r="A1243" t="s">
        <v>48</v>
      </c>
      <c r="B1243">
        <v>57031.1</v>
      </c>
      <c r="C1243">
        <v>54751.1</v>
      </c>
      <c r="D1243">
        <v>54729.1</v>
      </c>
      <c r="E1243">
        <v>54697.7</v>
      </c>
      <c r="F1243">
        <v>1820.13</v>
      </c>
      <c r="G1243">
        <v>3824.13</v>
      </c>
      <c r="H1243">
        <v>1459.72</v>
      </c>
      <c r="I1243">
        <v>5.3937199999999998E-2</v>
      </c>
      <c r="J1243">
        <v>0.93169900000000005</v>
      </c>
      <c r="K1243">
        <v>0</v>
      </c>
      <c r="L1243" t="s">
        <v>43</v>
      </c>
    </row>
    <row r="1244" spans="1:12" x14ac:dyDescent="0.25">
      <c r="A1244" t="s">
        <v>48</v>
      </c>
      <c r="B1244">
        <v>57120</v>
      </c>
      <c r="C1244">
        <v>54837.3</v>
      </c>
      <c r="D1244">
        <v>54815.6</v>
      </c>
      <c r="E1244">
        <v>54784.1</v>
      </c>
      <c r="F1244">
        <v>1824.19</v>
      </c>
      <c r="G1244">
        <v>3825.82</v>
      </c>
      <c r="H1244">
        <v>1461.43</v>
      </c>
      <c r="I1244">
        <v>5.391E-2</v>
      </c>
      <c r="J1244">
        <v>0.93179999999999996</v>
      </c>
      <c r="K1244">
        <v>0</v>
      </c>
      <c r="L1244" t="s">
        <v>43</v>
      </c>
    </row>
    <row r="1245" spans="1:12" x14ac:dyDescent="0.25">
      <c r="A1245" t="s">
        <v>48</v>
      </c>
      <c r="B1245">
        <v>56956.800000000003</v>
      </c>
      <c r="C1245">
        <v>54673.8</v>
      </c>
      <c r="D1245">
        <v>54651.4</v>
      </c>
      <c r="E1245">
        <v>54619.8</v>
      </c>
      <c r="F1245">
        <v>1825.4</v>
      </c>
      <c r="G1245">
        <v>3829.17</v>
      </c>
      <c r="H1245">
        <v>1460</v>
      </c>
      <c r="I1245">
        <v>5.58243E-2</v>
      </c>
      <c r="J1245">
        <v>0.93144700000000002</v>
      </c>
      <c r="K1245">
        <v>0</v>
      </c>
      <c r="L1245" t="s">
        <v>43</v>
      </c>
    </row>
    <row r="1246" spans="1:12" x14ac:dyDescent="0.25">
      <c r="A1246" t="s">
        <v>48</v>
      </c>
      <c r="B1246">
        <v>56719.1</v>
      </c>
      <c r="C1246">
        <v>54433.2</v>
      </c>
      <c r="D1246">
        <v>54410.5</v>
      </c>
      <c r="E1246">
        <v>54378.3</v>
      </c>
      <c r="F1246">
        <v>1825.15</v>
      </c>
      <c r="G1246">
        <v>3828.77</v>
      </c>
      <c r="H1246">
        <v>1460.6</v>
      </c>
      <c r="I1246">
        <v>5.5151600000000002E-2</v>
      </c>
      <c r="J1246">
        <v>0.95852000000000004</v>
      </c>
      <c r="K1246">
        <v>0</v>
      </c>
      <c r="L1246" t="s">
        <v>43</v>
      </c>
    </row>
    <row r="1247" spans="1:12" x14ac:dyDescent="0.25">
      <c r="A1247" t="s">
        <v>48</v>
      </c>
      <c r="B1247">
        <v>57041.5</v>
      </c>
      <c r="C1247">
        <v>54754</v>
      </c>
      <c r="D1247">
        <v>54732.3</v>
      </c>
      <c r="E1247">
        <v>54700.5</v>
      </c>
      <c r="F1247">
        <v>1823.63</v>
      </c>
      <c r="G1247">
        <v>3824.56</v>
      </c>
      <c r="H1247">
        <v>1460.45</v>
      </c>
      <c r="I1247">
        <v>5.4512699999999997E-2</v>
      </c>
      <c r="J1247">
        <v>0.93063700000000005</v>
      </c>
      <c r="K1247">
        <v>0</v>
      </c>
      <c r="L1247" t="s">
        <v>43</v>
      </c>
    </row>
    <row r="1248" spans="1:12" x14ac:dyDescent="0.25">
      <c r="A1248" t="s">
        <v>48</v>
      </c>
      <c r="B1248">
        <v>56895.6</v>
      </c>
      <c r="C1248">
        <v>54604</v>
      </c>
      <c r="D1248">
        <v>54582</v>
      </c>
      <c r="E1248">
        <v>54550.3</v>
      </c>
      <c r="F1248">
        <v>1825.64</v>
      </c>
      <c r="G1248">
        <v>3826.88</v>
      </c>
      <c r="H1248">
        <v>1460.31</v>
      </c>
      <c r="I1248">
        <v>5.4131199999999997E-2</v>
      </c>
      <c r="J1248">
        <v>0.93182399999999999</v>
      </c>
      <c r="K1248">
        <v>0</v>
      </c>
      <c r="L1248" t="s">
        <v>43</v>
      </c>
    </row>
    <row r="1249" spans="1:12" x14ac:dyDescent="0.25">
      <c r="A1249" t="s">
        <v>48</v>
      </c>
      <c r="B1249">
        <v>56826.2</v>
      </c>
      <c r="C1249">
        <v>54542.6</v>
      </c>
      <c r="D1249">
        <v>54520.7</v>
      </c>
      <c r="E1249">
        <v>54489.1</v>
      </c>
      <c r="F1249">
        <v>1823.69</v>
      </c>
      <c r="G1249">
        <v>3825.56</v>
      </c>
      <c r="H1249">
        <v>1459.79</v>
      </c>
      <c r="I1249">
        <v>6.5093399999999996E-2</v>
      </c>
      <c r="J1249">
        <v>0.93171899999999996</v>
      </c>
      <c r="K1249">
        <v>0</v>
      </c>
      <c r="L1249" t="s">
        <v>43</v>
      </c>
    </row>
    <row r="1250" spans="1:12" x14ac:dyDescent="0.25">
      <c r="A1250" t="s">
        <v>48</v>
      </c>
      <c r="B1250">
        <v>56989.8</v>
      </c>
      <c r="C1250">
        <v>54703.199999999997</v>
      </c>
      <c r="D1250">
        <v>54680.7</v>
      </c>
      <c r="E1250">
        <v>54649.599999999999</v>
      </c>
      <c r="F1250">
        <v>1826.46</v>
      </c>
      <c r="G1250">
        <v>3829.45</v>
      </c>
      <c r="H1250">
        <v>1460.41</v>
      </c>
      <c r="I1250">
        <v>6.1055600000000002E-2</v>
      </c>
      <c r="J1250">
        <v>0.93168099999999998</v>
      </c>
      <c r="K1250">
        <v>0</v>
      </c>
      <c r="L1250" t="s">
        <v>43</v>
      </c>
    </row>
    <row r="1251" spans="1:12" x14ac:dyDescent="0.25">
      <c r="A1251" t="s">
        <v>48</v>
      </c>
      <c r="B1251">
        <v>56681.2</v>
      </c>
      <c r="C1251">
        <v>54409.2</v>
      </c>
      <c r="D1251">
        <v>54387.6</v>
      </c>
      <c r="E1251">
        <v>54355.5</v>
      </c>
      <c r="F1251">
        <v>1821.74</v>
      </c>
      <c r="G1251">
        <v>3835.73</v>
      </c>
      <c r="H1251">
        <v>1459.08</v>
      </c>
      <c r="I1251">
        <v>8.3256999999999998E-2</v>
      </c>
      <c r="J1251">
        <v>0.93180099999999999</v>
      </c>
      <c r="K1251">
        <v>0</v>
      </c>
      <c r="L1251" t="s">
        <v>43</v>
      </c>
    </row>
    <row r="1252" spans="1:12" x14ac:dyDescent="0.25">
      <c r="A1252" t="s">
        <v>48</v>
      </c>
      <c r="B1252">
        <v>56913.1</v>
      </c>
      <c r="C1252">
        <v>54626.5</v>
      </c>
      <c r="D1252">
        <v>54603.7</v>
      </c>
      <c r="E1252">
        <v>54572</v>
      </c>
      <c r="F1252">
        <v>1826.24</v>
      </c>
      <c r="G1252">
        <v>3826.98</v>
      </c>
      <c r="H1252">
        <v>1460.55</v>
      </c>
      <c r="I1252">
        <v>5.5879900000000003E-2</v>
      </c>
      <c r="J1252">
        <v>0.931778</v>
      </c>
      <c r="K1252">
        <v>0</v>
      </c>
      <c r="L1252" t="s">
        <v>43</v>
      </c>
    </row>
    <row r="1253" spans="1:12" x14ac:dyDescent="0.25">
      <c r="A1253" t="s">
        <v>48</v>
      </c>
      <c r="B1253">
        <v>56822.400000000001</v>
      </c>
      <c r="C1253">
        <v>54538.6</v>
      </c>
      <c r="D1253">
        <v>54516.9</v>
      </c>
      <c r="E1253">
        <v>54486</v>
      </c>
      <c r="F1253">
        <v>1819.36</v>
      </c>
      <c r="G1253">
        <v>3823.68</v>
      </c>
      <c r="H1253">
        <v>1459.97</v>
      </c>
      <c r="I1253">
        <v>5.7614100000000001E-2</v>
      </c>
      <c r="J1253">
        <v>0.931836</v>
      </c>
      <c r="K1253">
        <v>0</v>
      </c>
      <c r="L1253" t="s">
        <v>43</v>
      </c>
    </row>
    <row r="1254" spans="1:12" x14ac:dyDescent="0.25">
      <c r="A1254" t="s">
        <v>48</v>
      </c>
      <c r="B1254">
        <v>56715.199999999997</v>
      </c>
      <c r="C1254">
        <v>54430.7</v>
      </c>
      <c r="D1254">
        <v>54409</v>
      </c>
      <c r="E1254">
        <v>54376.1</v>
      </c>
      <c r="F1254">
        <v>1827.6</v>
      </c>
      <c r="G1254">
        <v>3828.09</v>
      </c>
      <c r="H1254">
        <v>1460.39</v>
      </c>
      <c r="I1254">
        <v>5.4514300000000002E-2</v>
      </c>
      <c r="J1254">
        <v>0.93183700000000003</v>
      </c>
      <c r="K1254">
        <v>0</v>
      </c>
      <c r="L1254" t="s">
        <v>43</v>
      </c>
    </row>
    <row r="1255" spans="1:12" x14ac:dyDescent="0.25">
      <c r="A1255" t="s">
        <v>48</v>
      </c>
      <c r="B1255">
        <v>56905.599999999999</v>
      </c>
      <c r="C1255">
        <v>54621</v>
      </c>
      <c r="D1255">
        <v>54599.199999999997</v>
      </c>
      <c r="E1255">
        <v>54567</v>
      </c>
      <c r="F1255">
        <v>1822.29</v>
      </c>
      <c r="G1255">
        <v>3822.94</v>
      </c>
      <c r="H1255">
        <v>1459.46</v>
      </c>
      <c r="I1255">
        <v>8.3255599999999999E-2</v>
      </c>
      <c r="J1255">
        <v>0.93119600000000002</v>
      </c>
      <c r="K1255">
        <v>0</v>
      </c>
      <c r="L1255" t="s">
        <v>43</v>
      </c>
    </row>
    <row r="1256" spans="1:12" x14ac:dyDescent="0.25">
      <c r="A1256" t="s">
        <v>48</v>
      </c>
      <c r="B1256">
        <v>56975</v>
      </c>
      <c r="C1256">
        <v>54693.9</v>
      </c>
      <c r="D1256">
        <v>54672.4</v>
      </c>
      <c r="E1256">
        <v>54640.4</v>
      </c>
      <c r="F1256">
        <v>1823.66</v>
      </c>
      <c r="G1256">
        <v>3824.89</v>
      </c>
      <c r="H1256">
        <v>1460.69</v>
      </c>
      <c r="I1256">
        <v>8.3271800000000007E-2</v>
      </c>
      <c r="J1256">
        <v>0.93066099999999996</v>
      </c>
      <c r="K1256">
        <v>0</v>
      </c>
      <c r="L1256" t="s">
        <v>43</v>
      </c>
    </row>
    <row r="1257" spans="1:12" x14ac:dyDescent="0.25">
      <c r="A1257" t="s">
        <v>48</v>
      </c>
      <c r="B1257">
        <v>56914.400000000001</v>
      </c>
      <c r="C1257">
        <v>54634.6</v>
      </c>
      <c r="D1257">
        <v>54612.7</v>
      </c>
      <c r="E1257">
        <v>54581.4</v>
      </c>
      <c r="F1257">
        <v>1821.52</v>
      </c>
      <c r="G1257">
        <v>3824.49</v>
      </c>
      <c r="H1257">
        <v>1460.38</v>
      </c>
      <c r="I1257">
        <v>8.3256399999999994E-2</v>
      </c>
      <c r="J1257">
        <v>0.957395</v>
      </c>
      <c r="K1257">
        <v>0</v>
      </c>
      <c r="L1257" t="s">
        <v>43</v>
      </c>
    </row>
    <row r="1258" spans="1:12" x14ac:dyDescent="0.25">
      <c r="A1258" t="s">
        <v>48</v>
      </c>
      <c r="B1258">
        <v>56912.1</v>
      </c>
      <c r="C1258">
        <v>54626.8</v>
      </c>
      <c r="D1258">
        <v>54604.9</v>
      </c>
      <c r="E1258">
        <v>54572.800000000003</v>
      </c>
      <c r="F1258">
        <v>1824.86</v>
      </c>
      <c r="G1258">
        <v>3829.59</v>
      </c>
      <c r="H1258">
        <v>1460.24</v>
      </c>
      <c r="I1258">
        <v>7.0236000000000007E-2</v>
      </c>
      <c r="J1258">
        <v>0.93176400000000004</v>
      </c>
      <c r="K1258">
        <v>0</v>
      </c>
      <c r="L1258" t="s">
        <v>43</v>
      </c>
    </row>
    <row r="1259" spans="1:12" x14ac:dyDescent="0.25">
      <c r="A1259" t="s">
        <v>48</v>
      </c>
      <c r="B1259">
        <v>56832.4</v>
      </c>
      <c r="C1259">
        <v>54551.9</v>
      </c>
      <c r="D1259">
        <v>54530.400000000001</v>
      </c>
      <c r="E1259">
        <v>54498.6</v>
      </c>
      <c r="F1259">
        <v>1823.49</v>
      </c>
      <c r="G1259">
        <v>3825.42</v>
      </c>
      <c r="H1259">
        <v>1459.31</v>
      </c>
      <c r="I1259">
        <v>8.3255800000000005E-2</v>
      </c>
      <c r="J1259">
        <v>0.93182900000000002</v>
      </c>
      <c r="K1259">
        <v>0</v>
      </c>
      <c r="L1259" t="s">
        <v>43</v>
      </c>
    </row>
    <row r="1260" spans="1:12" x14ac:dyDescent="0.25">
      <c r="A1260" t="s">
        <v>48</v>
      </c>
      <c r="B1260">
        <v>56907.7</v>
      </c>
      <c r="C1260">
        <v>54627.8</v>
      </c>
      <c r="D1260">
        <v>54606.5</v>
      </c>
      <c r="E1260">
        <v>54574.1</v>
      </c>
      <c r="F1260">
        <v>1823.59</v>
      </c>
      <c r="G1260">
        <v>3823.9</v>
      </c>
      <c r="H1260">
        <v>1460.24</v>
      </c>
      <c r="I1260">
        <v>5.6211799999999999E-2</v>
      </c>
      <c r="J1260">
        <v>0.92644599999999999</v>
      </c>
      <c r="K1260">
        <v>0</v>
      </c>
      <c r="L1260" t="s">
        <v>43</v>
      </c>
    </row>
    <row r="1261" spans="1:12" x14ac:dyDescent="0.25">
      <c r="A1261" t="s">
        <v>48</v>
      </c>
      <c r="B1261">
        <v>56884.6</v>
      </c>
      <c r="C1261">
        <v>54601</v>
      </c>
      <c r="D1261">
        <v>54580.1</v>
      </c>
      <c r="E1261">
        <v>54548.3</v>
      </c>
      <c r="F1261">
        <v>1822.05</v>
      </c>
      <c r="G1261">
        <v>3824.69</v>
      </c>
      <c r="H1261">
        <v>1460.35</v>
      </c>
      <c r="I1261">
        <v>7.5974100000000003E-2</v>
      </c>
      <c r="J1261">
        <v>0.93174000000000001</v>
      </c>
      <c r="K1261">
        <v>0</v>
      </c>
      <c r="L1261" t="s">
        <v>43</v>
      </c>
    </row>
    <row r="1262" spans="1:12" x14ac:dyDescent="0.25">
      <c r="A1262" t="s">
        <v>48</v>
      </c>
      <c r="B1262">
        <v>56981.7</v>
      </c>
      <c r="C1262">
        <v>54697.7</v>
      </c>
      <c r="D1262">
        <v>54676.2</v>
      </c>
      <c r="E1262">
        <v>54644.5</v>
      </c>
      <c r="F1262">
        <v>1825.45</v>
      </c>
      <c r="G1262">
        <v>3825.83</v>
      </c>
      <c r="H1262">
        <v>1460.78</v>
      </c>
      <c r="I1262">
        <v>5.4201100000000002E-2</v>
      </c>
      <c r="J1262">
        <v>0.93169599999999997</v>
      </c>
      <c r="K1262">
        <v>0</v>
      </c>
      <c r="L1262" t="s">
        <v>43</v>
      </c>
    </row>
    <row r="1263" spans="1:12" x14ac:dyDescent="0.25">
      <c r="A1263" t="s">
        <v>48</v>
      </c>
      <c r="B1263">
        <v>56862.2</v>
      </c>
      <c r="C1263">
        <v>54582.6</v>
      </c>
      <c r="D1263">
        <v>54561.4</v>
      </c>
      <c r="E1263">
        <v>54530.3</v>
      </c>
      <c r="F1263">
        <v>1819.61</v>
      </c>
      <c r="G1263">
        <v>3822.35</v>
      </c>
      <c r="H1263">
        <v>1459.61</v>
      </c>
      <c r="I1263">
        <v>8.3259200000000005E-2</v>
      </c>
      <c r="J1263">
        <v>0.93142499999999995</v>
      </c>
      <c r="K1263">
        <v>0</v>
      </c>
      <c r="L1263" t="s">
        <v>43</v>
      </c>
    </row>
    <row r="1264" spans="1:12" x14ac:dyDescent="0.25">
      <c r="A1264" t="s">
        <v>48</v>
      </c>
      <c r="B1264">
        <v>56928.4</v>
      </c>
      <c r="C1264">
        <v>54642.5</v>
      </c>
      <c r="D1264">
        <v>54621.3</v>
      </c>
      <c r="E1264">
        <v>54589.2</v>
      </c>
      <c r="F1264">
        <v>1822.01</v>
      </c>
      <c r="G1264">
        <v>3821.57</v>
      </c>
      <c r="H1264">
        <v>1460.2</v>
      </c>
      <c r="I1264">
        <v>5.4116600000000001E-2</v>
      </c>
      <c r="J1264">
        <v>0.94306599999999996</v>
      </c>
      <c r="K1264">
        <v>0</v>
      </c>
      <c r="L1264" t="s">
        <v>43</v>
      </c>
    </row>
    <row r="1265" spans="1:12" x14ac:dyDescent="0.25">
      <c r="A1265" t="s">
        <v>48</v>
      </c>
      <c r="B1265">
        <v>56771.4</v>
      </c>
      <c r="C1265">
        <v>54488.6</v>
      </c>
      <c r="D1265">
        <v>54467</v>
      </c>
      <c r="E1265">
        <v>54434.8</v>
      </c>
      <c r="F1265">
        <v>1821.35</v>
      </c>
      <c r="G1265">
        <v>3824.5</v>
      </c>
      <c r="H1265">
        <v>1459.59</v>
      </c>
      <c r="I1265">
        <v>5.4165499999999998E-2</v>
      </c>
      <c r="J1265">
        <v>0.95922700000000005</v>
      </c>
      <c r="K1265">
        <v>0</v>
      </c>
      <c r="L1265" t="s">
        <v>43</v>
      </c>
    </row>
    <row r="1266" spans="1:12" x14ac:dyDescent="0.25">
      <c r="A1266" t="s">
        <v>48</v>
      </c>
      <c r="B1266">
        <v>56737.8</v>
      </c>
      <c r="C1266">
        <v>54453.1</v>
      </c>
      <c r="D1266">
        <v>54431.8</v>
      </c>
      <c r="E1266">
        <v>54400.1</v>
      </c>
      <c r="F1266">
        <v>1819.94</v>
      </c>
      <c r="G1266">
        <v>3822.65</v>
      </c>
      <c r="H1266">
        <v>1460.29</v>
      </c>
      <c r="I1266">
        <v>5.39701E-2</v>
      </c>
      <c r="J1266">
        <v>0.95918700000000001</v>
      </c>
      <c r="K1266">
        <v>0</v>
      </c>
      <c r="L1266" t="s">
        <v>43</v>
      </c>
    </row>
    <row r="1267" spans="1:12" x14ac:dyDescent="0.25">
      <c r="A1267" t="s">
        <v>48</v>
      </c>
      <c r="B1267">
        <v>56875.6</v>
      </c>
      <c r="C1267">
        <v>54571.1</v>
      </c>
      <c r="D1267">
        <v>54549.599999999999</v>
      </c>
      <c r="E1267">
        <v>54517.2</v>
      </c>
      <c r="F1267">
        <v>1820.22</v>
      </c>
      <c r="G1267">
        <v>3820.91</v>
      </c>
      <c r="H1267">
        <v>1458.88</v>
      </c>
      <c r="I1267">
        <v>5.8240300000000002E-2</v>
      </c>
      <c r="J1267">
        <v>0.95453100000000002</v>
      </c>
      <c r="K1267">
        <v>0</v>
      </c>
      <c r="L1267" t="s">
        <v>43</v>
      </c>
    </row>
    <row r="1268" spans="1:12" x14ac:dyDescent="0.25">
      <c r="A1268" t="s">
        <v>48</v>
      </c>
      <c r="B1268">
        <v>56875</v>
      </c>
      <c r="C1268">
        <v>54580.7</v>
      </c>
      <c r="D1268">
        <v>54559</v>
      </c>
      <c r="E1268">
        <v>54527.3</v>
      </c>
      <c r="F1268">
        <v>1819.44</v>
      </c>
      <c r="G1268">
        <v>3822.42</v>
      </c>
      <c r="H1268">
        <v>1460.03</v>
      </c>
      <c r="I1268">
        <v>5.4837999999999998E-2</v>
      </c>
      <c r="J1268">
        <v>0.93145800000000001</v>
      </c>
      <c r="K1268">
        <v>0</v>
      </c>
      <c r="L1268" t="s">
        <v>43</v>
      </c>
    </row>
    <row r="1269" spans="1:12" x14ac:dyDescent="0.25">
      <c r="A1269" t="s">
        <v>48</v>
      </c>
      <c r="B1269">
        <v>56811.4</v>
      </c>
      <c r="C1269">
        <v>54531.9</v>
      </c>
      <c r="D1269">
        <v>54510</v>
      </c>
      <c r="E1269">
        <v>54477.9</v>
      </c>
      <c r="F1269">
        <v>1819.2</v>
      </c>
      <c r="G1269">
        <v>3821.77</v>
      </c>
      <c r="H1269">
        <v>1458.86</v>
      </c>
      <c r="I1269">
        <v>6.0714499999999998E-2</v>
      </c>
      <c r="J1269">
        <v>0.93179500000000004</v>
      </c>
      <c r="K1269">
        <v>0</v>
      </c>
      <c r="L1269" t="s">
        <v>43</v>
      </c>
    </row>
    <row r="1270" spans="1:12" x14ac:dyDescent="0.25">
      <c r="A1270" t="s">
        <v>48</v>
      </c>
      <c r="B1270">
        <v>56885.1</v>
      </c>
      <c r="C1270">
        <v>54601</v>
      </c>
      <c r="D1270">
        <v>54578.7</v>
      </c>
      <c r="E1270">
        <v>54546.400000000001</v>
      </c>
      <c r="F1270">
        <v>1820.23</v>
      </c>
      <c r="G1270">
        <v>3818.95</v>
      </c>
      <c r="H1270">
        <v>1459.44</v>
      </c>
      <c r="I1270">
        <v>5.4973000000000001E-2</v>
      </c>
      <c r="J1270">
        <v>0.93162100000000003</v>
      </c>
      <c r="K1270">
        <v>0</v>
      </c>
      <c r="L1270" t="s">
        <v>43</v>
      </c>
    </row>
    <row r="1271" spans="1:12" x14ac:dyDescent="0.25">
      <c r="A1271" t="s">
        <v>48</v>
      </c>
      <c r="B1271">
        <v>56937.2</v>
      </c>
      <c r="C1271">
        <v>54651.6</v>
      </c>
      <c r="D1271">
        <v>54629.4</v>
      </c>
      <c r="E1271">
        <v>54597.5</v>
      </c>
      <c r="F1271">
        <v>1820.85</v>
      </c>
      <c r="G1271">
        <v>3820.93</v>
      </c>
      <c r="H1271">
        <v>1459.26</v>
      </c>
      <c r="I1271">
        <v>5.6014399999999999E-2</v>
      </c>
      <c r="J1271">
        <v>0.93183499999999997</v>
      </c>
      <c r="K1271">
        <v>0</v>
      </c>
      <c r="L1271" t="s">
        <v>43</v>
      </c>
    </row>
    <row r="1272" spans="1:12" x14ac:dyDescent="0.25">
      <c r="A1272" t="s">
        <v>48</v>
      </c>
      <c r="B1272">
        <v>56898.8</v>
      </c>
      <c r="C1272">
        <v>54613.2</v>
      </c>
      <c r="D1272">
        <v>54591.1</v>
      </c>
      <c r="E1272">
        <v>54559.5</v>
      </c>
      <c r="F1272">
        <v>1819.83</v>
      </c>
      <c r="G1272">
        <v>3821.26</v>
      </c>
      <c r="H1272">
        <v>1459.43</v>
      </c>
      <c r="I1272">
        <v>5.7127900000000002E-2</v>
      </c>
      <c r="J1272">
        <v>0.931836</v>
      </c>
      <c r="K1272">
        <v>0</v>
      </c>
      <c r="L1272" t="s">
        <v>43</v>
      </c>
    </row>
    <row r="1273" spans="1:12" x14ac:dyDescent="0.25">
      <c r="A1273" t="s">
        <v>48</v>
      </c>
      <c r="B1273">
        <v>56859.9</v>
      </c>
      <c r="C1273">
        <v>54579.9</v>
      </c>
      <c r="D1273">
        <v>54557.7</v>
      </c>
      <c r="E1273">
        <v>54525.8</v>
      </c>
      <c r="F1273">
        <v>1818.61</v>
      </c>
      <c r="G1273">
        <v>3820.75</v>
      </c>
      <c r="H1273">
        <v>1458.81</v>
      </c>
      <c r="I1273">
        <v>5.66686E-2</v>
      </c>
      <c r="J1273">
        <v>0.93015499999999995</v>
      </c>
      <c r="K1273">
        <v>0</v>
      </c>
      <c r="L1273" t="s">
        <v>43</v>
      </c>
    </row>
    <row r="1274" spans="1:12" x14ac:dyDescent="0.25">
      <c r="A1274" t="s">
        <v>48</v>
      </c>
      <c r="B1274">
        <v>56945</v>
      </c>
      <c r="C1274">
        <v>54665.9</v>
      </c>
      <c r="D1274">
        <v>54643.3</v>
      </c>
      <c r="E1274">
        <v>54611.3</v>
      </c>
      <c r="F1274">
        <v>1822.81</v>
      </c>
      <c r="G1274">
        <v>3821.33</v>
      </c>
      <c r="H1274">
        <v>1460.23</v>
      </c>
      <c r="I1274">
        <v>5.6775899999999997E-2</v>
      </c>
      <c r="J1274">
        <v>0.92916500000000002</v>
      </c>
      <c r="K1274">
        <v>0</v>
      </c>
      <c r="L1274" t="s">
        <v>43</v>
      </c>
    </row>
    <row r="1275" spans="1:12" x14ac:dyDescent="0.25">
      <c r="A1275" t="s">
        <v>48</v>
      </c>
      <c r="B1275">
        <v>56859.1</v>
      </c>
      <c r="C1275">
        <v>54578.400000000001</v>
      </c>
      <c r="D1275">
        <v>54557.2</v>
      </c>
      <c r="E1275">
        <v>54525</v>
      </c>
      <c r="F1275">
        <v>1822.16</v>
      </c>
      <c r="G1275">
        <v>3822.59</v>
      </c>
      <c r="H1275">
        <v>1459.08</v>
      </c>
      <c r="I1275">
        <v>5.53897E-2</v>
      </c>
      <c r="J1275">
        <v>0.93154499999999996</v>
      </c>
      <c r="K1275">
        <v>0</v>
      </c>
      <c r="L1275" t="s">
        <v>43</v>
      </c>
    </row>
    <row r="1276" spans="1:12" x14ac:dyDescent="0.25">
      <c r="A1276" t="s">
        <v>48</v>
      </c>
      <c r="B1276">
        <v>56805.599999999999</v>
      </c>
      <c r="C1276">
        <v>54521.599999999999</v>
      </c>
      <c r="D1276">
        <v>54500.2</v>
      </c>
      <c r="E1276">
        <v>54467.9</v>
      </c>
      <c r="F1276">
        <v>1821.39</v>
      </c>
      <c r="G1276">
        <v>3822.04</v>
      </c>
      <c r="H1276">
        <v>1460.28</v>
      </c>
      <c r="I1276">
        <v>5.5375899999999999E-2</v>
      </c>
      <c r="J1276">
        <v>0.93088800000000005</v>
      </c>
      <c r="K1276">
        <v>0</v>
      </c>
      <c r="L1276" t="s">
        <v>43</v>
      </c>
    </row>
    <row r="1277" spans="1:12" x14ac:dyDescent="0.25">
      <c r="A1277" t="s">
        <v>48</v>
      </c>
      <c r="B1277">
        <v>56941.7</v>
      </c>
      <c r="C1277">
        <v>54654.2</v>
      </c>
      <c r="D1277">
        <v>54631.199999999997</v>
      </c>
      <c r="E1277">
        <v>54599.5</v>
      </c>
      <c r="F1277">
        <v>1821.56</v>
      </c>
      <c r="G1277">
        <v>3821.48</v>
      </c>
      <c r="H1277">
        <v>1459.7</v>
      </c>
      <c r="I1277">
        <v>5.3930400000000003E-2</v>
      </c>
      <c r="J1277">
        <v>0.95875299999999997</v>
      </c>
      <c r="K1277">
        <v>0</v>
      </c>
      <c r="L1277" t="s">
        <v>43</v>
      </c>
    </row>
    <row r="1278" spans="1:12" x14ac:dyDescent="0.25">
      <c r="A1278" t="s">
        <v>48</v>
      </c>
      <c r="B1278">
        <v>56785</v>
      </c>
      <c r="C1278">
        <v>54504.7</v>
      </c>
      <c r="D1278">
        <v>54482.8</v>
      </c>
      <c r="E1278">
        <v>54450.9</v>
      </c>
      <c r="F1278">
        <v>1821.12</v>
      </c>
      <c r="G1278">
        <v>3823.32</v>
      </c>
      <c r="H1278">
        <v>1460.56</v>
      </c>
      <c r="I1278">
        <v>5.6473700000000002E-2</v>
      </c>
      <c r="J1278">
        <v>0.93182799999999999</v>
      </c>
      <c r="K1278">
        <v>0</v>
      </c>
      <c r="L1278" t="s">
        <v>43</v>
      </c>
    </row>
    <row r="1279" spans="1:12" x14ac:dyDescent="0.25">
      <c r="A1279" t="s">
        <v>48</v>
      </c>
      <c r="B1279">
        <v>56749</v>
      </c>
      <c r="C1279">
        <v>54462</v>
      </c>
      <c r="D1279">
        <v>54440.6</v>
      </c>
      <c r="E1279">
        <v>54408.5</v>
      </c>
      <c r="F1279">
        <v>1821.98</v>
      </c>
      <c r="G1279">
        <v>3821.66</v>
      </c>
      <c r="H1279">
        <v>1459.24</v>
      </c>
      <c r="I1279">
        <v>5.6354300000000003E-2</v>
      </c>
      <c r="J1279">
        <v>0.95122899999999999</v>
      </c>
      <c r="K1279">
        <v>0</v>
      </c>
      <c r="L1279" t="s">
        <v>43</v>
      </c>
    </row>
    <row r="1280" spans="1:12" x14ac:dyDescent="0.25">
      <c r="A1280" t="s">
        <v>48</v>
      </c>
      <c r="B1280">
        <v>56904</v>
      </c>
      <c r="C1280">
        <v>54622.2</v>
      </c>
      <c r="D1280">
        <v>54600</v>
      </c>
      <c r="E1280">
        <v>54568.2</v>
      </c>
      <c r="F1280">
        <v>1825.44</v>
      </c>
      <c r="G1280">
        <v>3828.13</v>
      </c>
      <c r="H1280">
        <v>1460.21</v>
      </c>
      <c r="I1280">
        <v>5.5154099999999998E-2</v>
      </c>
      <c r="J1280">
        <v>0.931836</v>
      </c>
      <c r="K1280">
        <v>0</v>
      </c>
      <c r="L1280" t="s">
        <v>43</v>
      </c>
    </row>
    <row r="1281" spans="1:25" x14ac:dyDescent="0.25">
      <c r="A1281" t="s">
        <v>48</v>
      </c>
      <c r="B1281">
        <v>56834</v>
      </c>
      <c r="C1281">
        <v>54554.9</v>
      </c>
      <c r="D1281">
        <v>54532.9</v>
      </c>
      <c r="E1281">
        <v>54501</v>
      </c>
      <c r="F1281">
        <v>1820.15</v>
      </c>
      <c r="G1281">
        <v>3825.2</v>
      </c>
      <c r="H1281">
        <v>1459.62</v>
      </c>
      <c r="I1281">
        <v>5.4037300000000003E-2</v>
      </c>
      <c r="J1281">
        <v>0.93175399999999997</v>
      </c>
      <c r="K1281">
        <v>0</v>
      </c>
      <c r="L1281" t="s">
        <v>43</v>
      </c>
    </row>
    <row r="1282" spans="1:25" x14ac:dyDescent="0.25">
      <c r="A1282" t="s">
        <v>48</v>
      </c>
      <c r="B1282">
        <v>56795.3</v>
      </c>
      <c r="C1282">
        <v>54511</v>
      </c>
      <c r="D1282">
        <v>54487.7</v>
      </c>
      <c r="E1282">
        <v>54456.1</v>
      </c>
      <c r="F1282">
        <v>1824.78</v>
      </c>
      <c r="G1282">
        <v>3828.5</v>
      </c>
      <c r="H1282">
        <v>1460.68</v>
      </c>
      <c r="I1282">
        <v>5.3936900000000003E-2</v>
      </c>
      <c r="J1282">
        <v>0.93175399999999997</v>
      </c>
      <c r="K1282">
        <v>0</v>
      </c>
      <c r="L1282" t="s">
        <v>43</v>
      </c>
    </row>
    <row r="1283" spans="1:25" x14ac:dyDescent="0.25">
      <c r="A1283" t="s">
        <v>48</v>
      </c>
      <c r="B1283">
        <v>56897.8</v>
      </c>
      <c r="C1283">
        <v>54621.4</v>
      </c>
      <c r="D1283">
        <v>54598.2</v>
      </c>
      <c r="E1283">
        <v>54566.6</v>
      </c>
      <c r="F1283">
        <v>1823.31</v>
      </c>
      <c r="G1283">
        <v>3821.32</v>
      </c>
      <c r="H1283">
        <v>1460.48</v>
      </c>
      <c r="I1283">
        <v>5.9990000000000002E-2</v>
      </c>
      <c r="J1283">
        <v>0.94858900000000002</v>
      </c>
      <c r="K1283">
        <v>0</v>
      </c>
      <c r="L1283" t="s">
        <v>43</v>
      </c>
    </row>
    <row r="1284" spans="1:25" x14ac:dyDescent="0.25">
      <c r="A1284" t="s">
        <v>48</v>
      </c>
      <c r="B1284">
        <v>56863</v>
      </c>
      <c r="C1284">
        <v>54577.9</v>
      </c>
      <c r="D1284">
        <v>54557.3</v>
      </c>
      <c r="E1284">
        <v>54525.3</v>
      </c>
      <c r="F1284">
        <v>1820.46</v>
      </c>
      <c r="G1284">
        <v>3819.62</v>
      </c>
      <c r="H1284">
        <v>1460.19</v>
      </c>
      <c r="I1284">
        <v>6.4948500000000006E-2</v>
      </c>
      <c r="J1284">
        <v>0.93171199999999998</v>
      </c>
      <c r="K1284">
        <v>0</v>
      </c>
      <c r="L1284" t="s">
        <v>43</v>
      </c>
    </row>
    <row r="1285" spans="1:25" x14ac:dyDescent="0.25">
      <c r="A1285" t="s">
        <v>48</v>
      </c>
      <c r="B1285">
        <v>56907.8</v>
      </c>
      <c r="C1285">
        <v>54617.9</v>
      </c>
      <c r="D1285">
        <v>54596</v>
      </c>
      <c r="E1285">
        <v>54563.9</v>
      </c>
      <c r="F1285">
        <v>1821.83</v>
      </c>
      <c r="G1285">
        <v>3821.21</v>
      </c>
      <c r="H1285">
        <v>1459.95</v>
      </c>
      <c r="I1285">
        <v>5.3911199999999999E-2</v>
      </c>
      <c r="J1285">
        <v>0.93145900000000004</v>
      </c>
      <c r="K1285">
        <v>0</v>
      </c>
      <c r="L1285" t="s">
        <v>43</v>
      </c>
    </row>
    <row r="1286" spans="1:25" x14ac:dyDescent="0.25">
      <c r="A1286" t="s">
        <v>48</v>
      </c>
      <c r="B1286">
        <v>56971.199999999997</v>
      </c>
      <c r="C1286">
        <v>54682</v>
      </c>
      <c r="D1286">
        <v>54659.4</v>
      </c>
      <c r="E1286">
        <v>54627.5</v>
      </c>
      <c r="F1286">
        <v>1828.81</v>
      </c>
      <c r="G1286">
        <v>3830.17</v>
      </c>
      <c r="H1286">
        <v>1460.14</v>
      </c>
      <c r="I1286">
        <v>8.3266999999999994E-2</v>
      </c>
      <c r="J1286">
        <v>0.93159400000000003</v>
      </c>
      <c r="K1286">
        <v>0</v>
      </c>
      <c r="L1286" t="s">
        <v>43</v>
      </c>
    </row>
    <row r="1287" spans="1:25" x14ac:dyDescent="0.25">
      <c r="A1287" t="s">
        <v>48</v>
      </c>
      <c r="B1287">
        <v>56887.7</v>
      </c>
      <c r="C1287">
        <v>54606</v>
      </c>
      <c r="D1287">
        <v>54584</v>
      </c>
      <c r="E1287">
        <v>54552.3</v>
      </c>
      <c r="F1287">
        <v>1819.66</v>
      </c>
      <c r="G1287">
        <v>3821.68</v>
      </c>
      <c r="H1287">
        <v>1459.32</v>
      </c>
      <c r="I1287">
        <v>5.7285900000000001E-2</v>
      </c>
      <c r="J1287">
        <v>0.93181899999999995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48</v>
      </c>
      <c r="B1288">
        <v>56920.2</v>
      </c>
      <c r="C1288">
        <v>54632.2</v>
      </c>
      <c r="D1288">
        <v>54609.2</v>
      </c>
      <c r="E1288">
        <v>54577.2</v>
      </c>
      <c r="F1288">
        <v>1823.56</v>
      </c>
      <c r="G1288">
        <v>3826.68</v>
      </c>
      <c r="H1288">
        <v>1459.13</v>
      </c>
      <c r="I1288">
        <v>6.0603900000000002E-2</v>
      </c>
      <c r="J1288">
        <v>0.93176800000000004</v>
      </c>
      <c r="K1288">
        <v>0</v>
      </c>
      <c r="L1288" t="s">
        <v>43</v>
      </c>
      <c r="R1288">
        <f>AVERAGE(B1239:B1288)</f>
        <v>56883.113999999994</v>
      </c>
      <c r="S1288">
        <f>AVERAGE(C1239:C1288)</f>
        <v>54599.176000000007</v>
      </c>
      <c r="U1288">
        <f>_xlfn.VAR.P(B1239:B1288)</f>
        <v>7502.6012039999987</v>
      </c>
      <c r="V1288">
        <f>_xlfn.VAR.P(C1239:C1288)</f>
        <v>7403.7674240000861</v>
      </c>
      <c r="X1288">
        <f>1.96*SQRT(U1288)/50</f>
        <v>3.3954082396840821</v>
      </c>
      <c r="Y1288">
        <f>1.96*SQRT(V1288)/50</f>
        <v>3.3729697855770207</v>
      </c>
    </row>
    <row r="1289" spans="1:25" x14ac:dyDescent="0.25">
      <c r="A1289" t="s">
        <v>49</v>
      </c>
      <c r="B1289">
        <v>2844173.7144129998</v>
      </c>
      <c r="C1289" t="s">
        <v>37</v>
      </c>
    </row>
    <row r="1290" spans="1:25" x14ac:dyDescent="0.25">
      <c r="A1290" t="s">
        <v>50</v>
      </c>
      <c r="B1290">
        <v>51756.3</v>
      </c>
      <c r="C1290">
        <v>51754.7</v>
      </c>
      <c r="D1290">
        <v>51738.2</v>
      </c>
      <c r="E1290">
        <v>51706.5</v>
      </c>
      <c r="F1290">
        <v>1804.29</v>
      </c>
      <c r="G1290">
        <v>0</v>
      </c>
      <c r="H1290">
        <v>1459.27</v>
      </c>
      <c r="I1290">
        <v>5.9656800000000003E-2</v>
      </c>
      <c r="J1290">
        <v>0.93169000000000002</v>
      </c>
      <c r="K1290">
        <v>0</v>
      </c>
      <c r="L1290" t="s">
        <v>43</v>
      </c>
    </row>
    <row r="1291" spans="1:25" x14ac:dyDescent="0.25">
      <c r="A1291" t="s">
        <v>50</v>
      </c>
      <c r="B1291">
        <v>52158.6</v>
      </c>
      <c r="C1291">
        <v>52157.1</v>
      </c>
      <c r="D1291">
        <v>52140.6</v>
      </c>
      <c r="E1291">
        <v>52108.800000000003</v>
      </c>
      <c r="F1291">
        <v>1809.1</v>
      </c>
      <c r="G1291">
        <v>0</v>
      </c>
      <c r="H1291">
        <v>1459.17</v>
      </c>
      <c r="I1291">
        <v>5.7026500000000001E-2</v>
      </c>
      <c r="J1291">
        <v>0.94737499999999997</v>
      </c>
      <c r="K1291">
        <v>0</v>
      </c>
      <c r="L1291" t="s">
        <v>43</v>
      </c>
    </row>
    <row r="1292" spans="1:25" x14ac:dyDescent="0.25">
      <c r="A1292" t="s">
        <v>50</v>
      </c>
      <c r="B1292">
        <v>52028.5</v>
      </c>
      <c r="C1292">
        <v>52027.1</v>
      </c>
      <c r="D1292">
        <v>52010.7</v>
      </c>
      <c r="E1292">
        <v>51979.4</v>
      </c>
      <c r="F1292">
        <v>1807.39</v>
      </c>
      <c r="G1292">
        <v>0</v>
      </c>
      <c r="H1292">
        <v>1459.67</v>
      </c>
      <c r="I1292">
        <v>7.98711E-2</v>
      </c>
      <c r="J1292">
        <v>0.93181599999999998</v>
      </c>
      <c r="K1292">
        <v>0</v>
      </c>
      <c r="L1292" t="s">
        <v>43</v>
      </c>
    </row>
    <row r="1293" spans="1:25" x14ac:dyDescent="0.25">
      <c r="A1293" t="s">
        <v>50</v>
      </c>
      <c r="B1293">
        <v>51909.7</v>
      </c>
      <c r="C1293">
        <v>51908.3</v>
      </c>
      <c r="D1293">
        <v>51891.8</v>
      </c>
      <c r="E1293">
        <v>51860.1</v>
      </c>
      <c r="F1293">
        <v>1810.94</v>
      </c>
      <c r="G1293">
        <v>0</v>
      </c>
      <c r="H1293">
        <v>1459.56</v>
      </c>
      <c r="I1293">
        <v>5.4322000000000002E-2</v>
      </c>
      <c r="J1293">
        <v>0.93176599999999998</v>
      </c>
      <c r="K1293">
        <v>0</v>
      </c>
      <c r="L1293" t="s">
        <v>43</v>
      </c>
    </row>
    <row r="1294" spans="1:25" x14ac:dyDescent="0.25">
      <c r="A1294" t="s">
        <v>50</v>
      </c>
      <c r="B1294">
        <v>52110.8</v>
      </c>
      <c r="C1294">
        <v>52109.4</v>
      </c>
      <c r="D1294">
        <v>52092.800000000003</v>
      </c>
      <c r="E1294">
        <v>52061.1</v>
      </c>
      <c r="F1294">
        <v>1809.3</v>
      </c>
      <c r="G1294">
        <v>0</v>
      </c>
      <c r="H1294">
        <v>1459.56</v>
      </c>
      <c r="I1294">
        <v>5.6480799999999998E-2</v>
      </c>
      <c r="J1294">
        <v>0.93179599999999996</v>
      </c>
      <c r="K1294">
        <v>0</v>
      </c>
      <c r="L1294" t="s">
        <v>43</v>
      </c>
    </row>
    <row r="1295" spans="1:25" x14ac:dyDescent="0.25">
      <c r="A1295" t="s">
        <v>50</v>
      </c>
      <c r="B1295">
        <v>51958.6</v>
      </c>
      <c r="C1295">
        <v>51957.2</v>
      </c>
      <c r="D1295">
        <v>51940.7</v>
      </c>
      <c r="E1295">
        <v>51908.7</v>
      </c>
      <c r="F1295">
        <v>1810.89</v>
      </c>
      <c r="G1295">
        <v>0</v>
      </c>
      <c r="H1295">
        <v>1458.91</v>
      </c>
      <c r="I1295">
        <v>5.59179E-2</v>
      </c>
      <c r="J1295">
        <v>0.93838600000000005</v>
      </c>
      <c r="K1295">
        <v>0</v>
      </c>
      <c r="L1295" t="s">
        <v>43</v>
      </c>
    </row>
    <row r="1296" spans="1:25" x14ac:dyDescent="0.25">
      <c r="A1296" t="s">
        <v>50</v>
      </c>
      <c r="B1296">
        <v>51850.2</v>
      </c>
      <c r="C1296">
        <v>51848.800000000003</v>
      </c>
      <c r="D1296">
        <v>51832.3</v>
      </c>
      <c r="E1296">
        <v>51800.3</v>
      </c>
      <c r="F1296">
        <v>1810.85</v>
      </c>
      <c r="G1296">
        <v>0</v>
      </c>
      <c r="H1296">
        <v>1458.67</v>
      </c>
      <c r="I1296">
        <v>6.6486100000000006E-2</v>
      </c>
      <c r="J1296">
        <v>0.93183499999999997</v>
      </c>
      <c r="K1296">
        <v>0</v>
      </c>
      <c r="L1296" t="s">
        <v>43</v>
      </c>
    </row>
    <row r="1297" spans="1:12" x14ac:dyDescent="0.25">
      <c r="A1297" t="s">
        <v>50</v>
      </c>
      <c r="B1297">
        <v>52044.7</v>
      </c>
      <c r="C1297">
        <v>52043.3</v>
      </c>
      <c r="D1297">
        <v>52026.9</v>
      </c>
      <c r="E1297">
        <v>51994.9</v>
      </c>
      <c r="F1297">
        <v>1808.38</v>
      </c>
      <c r="G1297">
        <v>0</v>
      </c>
      <c r="H1297">
        <v>1459.31</v>
      </c>
      <c r="I1297">
        <v>5.39474E-2</v>
      </c>
      <c r="J1297">
        <v>0.93182900000000002</v>
      </c>
      <c r="K1297">
        <v>0</v>
      </c>
      <c r="L1297" t="s">
        <v>43</v>
      </c>
    </row>
    <row r="1298" spans="1:12" x14ac:dyDescent="0.25">
      <c r="A1298" t="s">
        <v>50</v>
      </c>
      <c r="B1298">
        <v>52084.800000000003</v>
      </c>
      <c r="C1298">
        <v>52083.4</v>
      </c>
      <c r="D1298">
        <v>52067</v>
      </c>
      <c r="E1298">
        <v>52035.4</v>
      </c>
      <c r="F1298">
        <v>1803.91</v>
      </c>
      <c r="G1298">
        <v>0</v>
      </c>
      <c r="H1298">
        <v>1459.15</v>
      </c>
      <c r="I1298">
        <v>5.4197099999999998E-2</v>
      </c>
      <c r="J1298">
        <v>0.94510799999999995</v>
      </c>
      <c r="K1298">
        <v>0</v>
      </c>
      <c r="L1298" t="s">
        <v>43</v>
      </c>
    </row>
    <row r="1299" spans="1:12" x14ac:dyDescent="0.25">
      <c r="A1299" t="s">
        <v>50</v>
      </c>
      <c r="B1299">
        <v>52135.6</v>
      </c>
      <c r="C1299">
        <v>52134.2</v>
      </c>
      <c r="D1299">
        <v>52117.5</v>
      </c>
      <c r="E1299">
        <v>52086.2</v>
      </c>
      <c r="F1299">
        <v>1809.77</v>
      </c>
      <c r="G1299">
        <v>0</v>
      </c>
      <c r="H1299">
        <v>1459.95</v>
      </c>
      <c r="I1299">
        <v>7.9023899999999994E-2</v>
      </c>
      <c r="J1299">
        <v>0.93162699999999998</v>
      </c>
      <c r="K1299">
        <v>0</v>
      </c>
      <c r="L1299" t="s">
        <v>43</v>
      </c>
    </row>
    <row r="1300" spans="1:12" x14ac:dyDescent="0.25">
      <c r="A1300" t="s">
        <v>50</v>
      </c>
      <c r="B1300">
        <v>52091.1</v>
      </c>
      <c r="C1300">
        <v>52089.7</v>
      </c>
      <c r="D1300">
        <v>52073.2</v>
      </c>
      <c r="E1300">
        <v>52041.599999999999</v>
      </c>
      <c r="F1300">
        <v>1806.57</v>
      </c>
      <c r="G1300">
        <v>0</v>
      </c>
      <c r="H1300">
        <v>1459.39</v>
      </c>
      <c r="I1300">
        <v>8.3256499999999997E-2</v>
      </c>
      <c r="J1300">
        <v>0.93157000000000001</v>
      </c>
      <c r="K1300">
        <v>0</v>
      </c>
      <c r="L1300" t="s">
        <v>43</v>
      </c>
    </row>
    <row r="1301" spans="1:12" x14ac:dyDescent="0.25">
      <c r="A1301" t="s">
        <v>50</v>
      </c>
      <c r="B1301">
        <v>52097</v>
      </c>
      <c r="C1301">
        <v>52095.7</v>
      </c>
      <c r="D1301">
        <v>52079</v>
      </c>
      <c r="E1301">
        <v>52047.8</v>
      </c>
      <c r="F1301">
        <v>1811.6</v>
      </c>
      <c r="G1301">
        <v>0</v>
      </c>
      <c r="H1301">
        <v>1460.73</v>
      </c>
      <c r="I1301">
        <v>5.57514E-2</v>
      </c>
      <c r="J1301">
        <v>0.93171300000000001</v>
      </c>
      <c r="K1301">
        <v>0</v>
      </c>
      <c r="L1301" t="s">
        <v>43</v>
      </c>
    </row>
    <row r="1302" spans="1:12" x14ac:dyDescent="0.25">
      <c r="A1302" t="s">
        <v>50</v>
      </c>
      <c r="B1302">
        <v>52115.9</v>
      </c>
      <c r="C1302">
        <v>52114.3</v>
      </c>
      <c r="D1302">
        <v>52097.8</v>
      </c>
      <c r="E1302">
        <v>52066.3</v>
      </c>
      <c r="F1302">
        <v>1806.81</v>
      </c>
      <c r="G1302">
        <v>0</v>
      </c>
      <c r="H1302">
        <v>1460.14</v>
      </c>
      <c r="I1302">
        <v>5.3962599999999999E-2</v>
      </c>
      <c r="J1302">
        <v>0.93181099999999994</v>
      </c>
      <c r="K1302">
        <v>0</v>
      </c>
      <c r="L1302" t="s">
        <v>43</v>
      </c>
    </row>
    <row r="1303" spans="1:12" x14ac:dyDescent="0.25">
      <c r="A1303" t="s">
        <v>50</v>
      </c>
      <c r="B1303">
        <v>51903.3</v>
      </c>
      <c r="C1303">
        <v>51902</v>
      </c>
      <c r="D1303">
        <v>51885.5</v>
      </c>
      <c r="E1303">
        <v>51853.8</v>
      </c>
      <c r="F1303">
        <v>1808.18</v>
      </c>
      <c r="G1303">
        <v>0</v>
      </c>
      <c r="H1303">
        <v>1459.27</v>
      </c>
      <c r="I1303">
        <v>8.3260100000000004E-2</v>
      </c>
      <c r="J1303">
        <v>0.93178899999999998</v>
      </c>
      <c r="K1303">
        <v>0</v>
      </c>
      <c r="L1303" t="s">
        <v>43</v>
      </c>
    </row>
    <row r="1304" spans="1:12" x14ac:dyDescent="0.25">
      <c r="A1304" t="s">
        <v>50</v>
      </c>
      <c r="B1304">
        <v>51907.199999999997</v>
      </c>
      <c r="C1304">
        <v>51905.8</v>
      </c>
      <c r="D1304">
        <v>51889.3</v>
      </c>
      <c r="E1304">
        <v>51857.599999999999</v>
      </c>
      <c r="F1304">
        <v>1810.57</v>
      </c>
      <c r="G1304">
        <v>0</v>
      </c>
      <c r="H1304">
        <v>1459.1</v>
      </c>
      <c r="I1304">
        <v>5.9903400000000002E-2</v>
      </c>
      <c r="J1304">
        <v>0.93182100000000001</v>
      </c>
      <c r="K1304">
        <v>0</v>
      </c>
      <c r="L1304" t="s">
        <v>43</v>
      </c>
    </row>
    <row r="1305" spans="1:12" x14ac:dyDescent="0.25">
      <c r="A1305" t="s">
        <v>50</v>
      </c>
      <c r="B1305">
        <v>52103.6</v>
      </c>
      <c r="C1305">
        <v>52102.2</v>
      </c>
      <c r="D1305">
        <v>52085.7</v>
      </c>
      <c r="E1305">
        <v>52053.9</v>
      </c>
      <c r="F1305">
        <v>1808.78</v>
      </c>
      <c r="G1305">
        <v>0</v>
      </c>
      <c r="H1305">
        <v>1459.79</v>
      </c>
      <c r="I1305">
        <v>5.5187699999999999E-2</v>
      </c>
      <c r="J1305">
        <v>0.93182200000000004</v>
      </c>
      <c r="K1305">
        <v>0</v>
      </c>
      <c r="L1305" t="s">
        <v>43</v>
      </c>
    </row>
    <row r="1306" spans="1:12" x14ac:dyDescent="0.25">
      <c r="A1306" t="s">
        <v>50</v>
      </c>
      <c r="B1306">
        <v>52029</v>
      </c>
      <c r="C1306">
        <v>52027.6</v>
      </c>
      <c r="D1306">
        <v>52011</v>
      </c>
      <c r="E1306">
        <v>51979</v>
      </c>
      <c r="F1306">
        <v>1806.32</v>
      </c>
      <c r="G1306">
        <v>0</v>
      </c>
      <c r="H1306">
        <v>1459.79</v>
      </c>
      <c r="I1306">
        <v>5.5862299999999997E-2</v>
      </c>
      <c r="J1306">
        <v>0.93183499999999997</v>
      </c>
      <c r="K1306">
        <v>0</v>
      </c>
      <c r="L1306" t="s">
        <v>43</v>
      </c>
    </row>
    <row r="1307" spans="1:12" x14ac:dyDescent="0.25">
      <c r="A1307" t="s">
        <v>50</v>
      </c>
      <c r="B1307">
        <v>51972.5</v>
      </c>
      <c r="C1307">
        <v>51971.199999999997</v>
      </c>
      <c r="D1307">
        <v>51954.6</v>
      </c>
      <c r="E1307">
        <v>51922.400000000001</v>
      </c>
      <c r="F1307">
        <v>1811.31</v>
      </c>
      <c r="G1307">
        <v>0</v>
      </c>
      <c r="H1307">
        <v>1458.85</v>
      </c>
      <c r="I1307">
        <v>5.6506800000000003E-2</v>
      </c>
      <c r="J1307">
        <v>0.93169999999999997</v>
      </c>
      <c r="K1307">
        <v>0</v>
      </c>
      <c r="L1307" t="s">
        <v>43</v>
      </c>
    </row>
    <row r="1308" spans="1:12" x14ac:dyDescent="0.25">
      <c r="A1308" t="s">
        <v>50</v>
      </c>
      <c r="B1308">
        <v>51979.8</v>
      </c>
      <c r="C1308">
        <v>51978.400000000001</v>
      </c>
      <c r="D1308">
        <v>51961.9</v>
      </c>
      <c r="E1308">
        <v>51929.7</v>
      </c>
      <c r="F1308">
        <v>1806.24</v>
      </c>
      <c r="G1308">
        <v>0</v>
      </c>
      <c r="H1308">
        <v>1458.87</v>
      </c>
      <c r="I1308">
        <v>8.3258600000000002E-2</v>
      </c>
      <c r="J1308">
        <v>0.928975</v>
      </c>
      <c r="K1308">
        <v>0</v>
      </c>
      <c r="L1308" t="s">
        <v>43</v>
      </c>
    </row>
    <row r="1309" spans="1:12" x14ac:dyDescent="0.25">
      <c r="A1309" t="s">
        <v>50</v>
      </c>
      <c r="B1309">
        <v>51985.599999999999</v>
      </c>
      <c r="C1309">
        <v>51984.2</v>
      </c>
      <c r="D1309">
        <v>51967.7</v>
      </c>
      <c r="E1309">
        <v>51935.8</v>
      </c>
      <c r="F1309">
        <v>1809.83</v>
      </c>
      <c r="G1309">
        <v>0</v>
      </c>
      <c r="H1309">
        <v>1459.44</v>
      </c>
      <c r="I1309">
        <v>8.3255599999999999E-2</v>
      </c>
      <c r="J1309">
        <v>0.95839300000000005</v>
      </c>
      <c r="K1309">
        <v>0</v>
      </c>
      <c r="L1309" t="s">
        <v>43</v>
      </c>
    </row>
    <row r="1310" spans="1:12" x14ac:dyDescent="0.25">
      <c r="A1310" t="s">
        <v>50</v>
      </c>
      <c r="B1310">
        <v>51953.8</v>
      </c>
      <c r="C1310">
        <v>51952.4</v>
      </c>
      <c r="D1310">
        <v>51935.7</v>
      </c>
      <c r="E1310">
        <v>51903.6</v>
      </c>
      <c r="F1310">
        <v>1803.41</v>
      </c>
      <c r="G1310">
        <v>0</v>
      </c>
      <c r="H1310">
        <v>1459.65</v>
      </c>
      <c r="I1310">
        <v>5.39561E-2</v>
      </c>
      <c r="J1310">
        <v>0.93180700000000005</v>
      </c>
      <c r="K1310">
        <v>0</v>
      </c>
      <c r="L1310" t="s">
        <v>43</v>
      </c>
    </row>
    <row r="1311" spans="1:12" x14ac:dyDescent="0.25">
      <c r="A1311" t="s">
        <v>50</v>
      </c>
      <c r="B1311">
        <v>51920</v>
      </c>
      <c r="C1311">
        <v>51918.6</v>
      </c>
      <c r="D1311">
        <v>51902.1</v>
      </c>
      <c r="E1311">
        <v>51870.2</v>
      </c>
      <c r="F1311">
        <v>1808.9</v>
      </c>
      <c r="G1311">
        <v>0</v>
      </c>
      <c r="H1311">
        <v>1459.45</v>
      </c>
      <c r="I1311">
        <v>5.7038600000000002E-2</v>
      </c>
      <c r="J1311">
        <v>0.93183400000000005</v>
      </c>
      <c r="K1311">
        <v>0</v>
      </c>
      <c r="L1311" t="s">
        <v>43</v>
      </c>
    </row>
    <row r="1312" spans="1:12" x14ac:dyDescent="0.25">
      <c r="A1312" t="s">
        <v>50</v>
      </c>
      <c r="B1312">
        <v>51873.599999999999</v>
      </c>
      <c r="C1312">
        <v>51872.2</v>
      </c>
      <c r="D1312">
        <v>51855.6</v>
      </c>
      <c r="E1312">
        <v>51823.9</v>
      </c>
      <c r="F1312">
        <v>1807.69</v>
      </c>
      <c r="G1312">
        <v>0</v>
      </c>
      <c r="H1312">
        <v>1459.99</v>
      </c>
      <c r="I1312">
        <v>5.39655E-2</v>
      </c>
      <c r="J1312">
        <v>0.93015099999999995</v>
      </c>
      <c r="K1312">
        <v>0</v>
      </c>
      <c r="L1312" t="s">
        <v>43</v>
      </c>
    </row>
    <row r="1313" spans="1:12" x14ac:dyDescent="0.25">
      <c r="A1313" t="s">
        <v>50</v>
      </c>
      <c r="B1313">
        <v>52022.1</v>
      </c>
      <c r="C1313">
        <v>52020.7</v>
      </c>
      <c r="D1313">
        <v>52004.1</v>
      </c>
      <c r="E1313">
        <v>51972.2</v>
      </c>
      <c r="F1313">
        <v>1805.38</v>
      </c>
      <c r="G1313">
        <v>0</v>
      </c>
      <c r="H1313">
        <v>1459.51</v>
      </c>
      <c r="I1313">
        <v>6.1330299999999997E-2</v>
      </c>
      <c r="J1313">
        <v>0.93182799999999999</v>
      </c>
      <c r="K1313">
        <v>0</v>
      </c>
      <c r="L1313" t="s">
        <v>43</v>
      </c>
    </row>
    <row r="1314" spans="1:12" x14ac:dyDescent="0.25">
      <c r="A1314" t="s">
        <v>50</v>
      </c>
      <c r="B1314">
        <v>52140.7</v>
      </c>
      <c r="C1314">
        <v>52139.4</v>
      </c>
      <c r="D1314">
        <v>52122.9</v>
      </c>
      <c r="E1314">
        <v>52090.7</v>
      </c>
      <c r="F1314">
        <v>1808.35</v>
      </c>
      <c r="G1314">
        <v>0</v>
      </c>
      <c r="H1314">
        <v>1459.26</v>
      </c>
      <c r="I1314">
        <v>5.9668199999999998E-2</v>
      </c>
      <c r="J1314">
        <v>0.93181899999999995</v>
      </c>
      <c r="K1314">
        <v>0</v>
      </c>
      <c r="L1314" t="s">
        <v>43</v>
      </c>
    </row>
    <row r="1315" spans="1:12" x14ac:dyDescent="0.25">
      <c r="A1315" t="s">
        <v>50</v>
      </c>
      <c r="B1315">
        <v>52098</v>
      </c>
      <c r="C1315">
        <v>52096.6</v>
      </c>
      <c r="D1315">
        <v>52080.1</v>
      </c>
      <c r="E1315">
        <v>52048.4</v>
      </c>
      <c r="F1315">
        <v>1808.07</v>
      </c>
      <c r="G1315">
        <v>0</v>
      </c>
      <c r="H1315">
        <v>1459.13</v>
      </c>
      <c r="I1315">
        <v>5.4822599999999999E-2</v>
      </c>
      <c r="J1315">
        <v>0.93091500000000005</v>
      </c>
      <c r="K1315">
        <v>0</v>
      </c>
      <c r="L1315" t="s">
        <v>43</v>
      </c>
    </row>
    <row r="1316" spans="1:12" x14ac:dyDescent="0.25">
      <c r="A1316" t="s">
        <v>50</v>
      </c>
      <c r="B1316">
        <v>52075.1</v>
      </c>
      <c r="C1316">
        <v>52073.7</v>
      </c>
      <c r="D1316">
        <v>52057.3</v>
      </c>
      <c r="E1316">
        <v>52025.8</v>
      </c>
      <c r="F1316">
        <v>1805.53</v>
      </c>
      <c r="G1316">
        <v>0</v>
      </c>
      <c r="H1316">
        <v>1459.08</v>
      </c>
      <c r="I1316">
        <v>5.8306200000000002E-2</v>
      </c>
      <c r="J1316">
        <v>0.93182500000000001</v>
      </c>
      <c r="K1316">
        <v>0</v>
      </c>
      <c r="L1316" t="s">
        <v>43</v>
      </c>
    </row>
    <row r="1317" spans="1:12" x14ac:dyDescent="0.25">
      <c r="A1317" t="s">
        <v>50</v>
      </c>
      <c r="B1317">
        <v>51969.7</v>
      </c>
      <c r="C1317">
        <v>51968.3</v>
      </c>
      <c r="D1317">
        <v>51951.8</v>
      </c>
      <c r="E1317">
        <v>51919.7</v>
      </c>
      <c r="F1317">
        <v>1809.76</v>
      </c>
      <c r="G1317">
        <v>0</v>
      </c>
      <c r="H1317">
        <v>1459.89</v>
      </c>
      <c r="I1317">
        <v>6.4812800000000004E-2</v>
      </c>
      <c r="J1317">
        <v>0.93181800000000004</v>
      </c>
      <c r="K1317">
        <v>0</v>
      </c>
      <c r="L1317" t="s">
        <v>43</v>
      </c>
    </row>
    <row r="1318" spans="1:12" x14ac:dyDescent="0.25">
      <c r="A1318" t="s">
        <v>50</v>
      </c>
      <c r="B1318">
        <v>52170.2</v>
      </c>
      <c r="C1318">
        <v>52168.9</v>
      </c>
      <c r="D1318">
        <v>52152.3</v>
      </c>
      <c r="E1318">
        <v>52120.7</v>
      </c>
      <c r="F1318">
        <v>1809.72</v>
      </c>
      <c r="G1318">
        <v>0</v>
      </c>
      <c r="H1318">
        <v>1458.69</v>
      </c>
      <c r="I1318">
        <v>7.0877700000000002E-2</v>
      </c>
      <c r="J1318">
        <v>0.93180200000000002</v>
      </c>
      <c r="K1318">
        <v>0</v>
      </c>
      <c r="L1318" t="s">
        <v>43</v>
      </c>
    </row>
    <row r="1319" spans="1:12" x14ac:dyDescent="0.25">
      <c r="A1319" t="s">
        <v>50</v>
      </c>
      <c r="B1319">
        <v>52101.4</v>
      </c>
      <c r="C1319">
        <v>52100</v>
      </c>
      <c r="D1319">
        <v>52083.5</v>
      </c>
      <c r="E1319">
        <v>52051.9</v>
      </c>
      <c r="F1319">
        <v>1808.65</v>
      </c>
      <c r="G1319">
        <v>0</v>
      </c>
      <c r="H1319">
        <v>1459.53</v>
      </c>
      <c r="I1319">
        <v>8.3268499999999995E-2</v>
      </c>
      <c r="J1319">
        <v>0.94772999999999996</v>
      </c>
      <c r="K1319">
        <v>0</v>
      </c>
      <c r="L1319" t="s">
        <v>43</v>
      </c>
    </row>
    <row r="1320" spans="1:12" x14ac:dyDescent="0.25">
      <c r="A1320" t="s">
        <v>50</v>
      </c>
      <c r="B1320">
        <v>51894.5</v>
      </c>
      <c r="C1320">
        <v>51893</v>
      </c>
      <c r="D1320">
        <v>51876.5</v>
      </c>
      <c r="E1320">
        <v>51844.800000000003</v>
      </c>
      <c r="F1320">
        <v>1807.58</v>
      </c>
      <c r="G1320">
        <v>0</v>
      </c>
      <c r="H1320">
        <v>1459.73</v>
      </c>
      <c r="I1320">
        <v>5.48458E-2</v>
      </c>
      <c r="J1320">
        <v>0.93146700000000004</v>
      </c>
      <c r="K1320">
        <v>0</v>
      </c>
      <c r="L1320" t="s">
        <v>43</v>
      </c>
    </row>
    <row r="1321" spans="1:12" x14ac:dyDescent="0.25">
      <c r="A1321" t="s">
        <v>50</v>
      </c>
      <c r="B1321">
        <v>51996.9</v>
      </c>
      <c r="C1321">
        <v>51995.5</v>
      </c>
      <c r="D1321">
        <v>51979</v>
      </c>
      <c r="E1321">
        <v>51947.9</v>
      </c>
      <c r="F1321">
        <v>1810.04</v>
      </c>
      <c r="G1321">
        <v>0</v>
      </c>
      <c r="H1321">
        <v>1458.88</v>
      </c>
      <c r="I1321">
        <v>5.4235400000000003E-2</v>
      </c>
      <c r="J1321">
        <v>0.931836</v>
      </c>
      <c r="K1321">
        <v>0</v>
      </c>
      <c r="L1321" t="s">
        <v>43</v>
      </c>
    </row>
    <row r="1322" spans="1:12" x14ac:dyDescent="0.25">
      <c r="A1322" t="s">
        <v>50</v>
      </c>
      <c r="B1322">
        <v>52060.800000000003</v>
      </c>
      <c r="C1322">
        <v>52059.4</v>
      </c>
      <c r="D1322">
        <v>52042.9</v>
      </c>
      <c r="E1322">
        <v>52011.5</v>
      </c>
      <c r="F1322">
        <v>1809.02</v>
      </c>
      <c r="G1322">
        <v>0</v>
      </c>
      <c r="H1322">
        <v>1458.62</v>
      </c>
      <c r="I1322">
        <v>8.0122200000000005E-2</v>
      </c>
      <c r="J1322">
        <v>0.93181800000000004</v>
      </c>
      <c r="K1322">
        <v>0</v>
      </c>
      <c r="L1322" t="s">
        <v>43</v>
      </c>
    </row>
    <row r="1323" spans="1:12" x14ac:dyDescent="0.25">
      <c r="A1323" t="s">
        <v>50</v>
      </c>
      <c r="B1323">
        <v>52202.8</v>
      </c>
      <c r="C1323">
        <v>52201.5</v>
      </c>
      <c r="D1323">
        <v>52184.9</v>
      </c>
      <c r="E1323">
        <v>52153.4</v>
      </c>
      <c r="F1323">
        <v>1809.58</v>
      </c>
      <c r="G1323">
        <v>0</v>
      </c>
      <c r="H1323">
        <v>1459.87</v>
      </c>
      <c r="I1323">
        <v>8.3269499999999996E-2</v>
      </c>
      <c r="J1323">
        <v>0.931836</v>
      </c>
      <c r="K1323">
        <v>0</v>
      </c>
      <c r="L1323" t="s">
        <v>43</v>
      </c>
    </row>
    <row r="1324" spans="1:12" x14ac:dyDescent="0.25">
      <c r="A1324" t="s">
        <v>50</v>
      </c>
      <c r="B1324">
        <v>51920.1</v>
      </c>
      <c r="C1324">
        <v>51918.7</v>
      </c>
      <c r="D1324">
        <v>51902.1</v>
      </c>
      <c r="E1324">
        <v>51870.400000000001</v>
      </c>
      <c r="F1324">
        <v>1806.74</v>
      </c>
      <c r="G1324">
        <v>0</v>
      </c>
      <c r="H1324">
        <v>1458.93</v>
      </c>
      <c r="I1324">
        <v>5.3909499999999999E-2</v>
      </c>
      <c r="J1324">
        <v>0.93179000000000001</v>
      </c>
      <c r="K1324">
        <v>0</v>
      </c>
      <c r="L1324" t="s">
        <v>43</v>
      </c>
    </row>
    <row r="1325" spans="1:12" x14ac:dyDescent="0.25">
      <c r="A1325" t="s">
        <v>50</v>
      </c>
      <c r="B1325">
        <v>52023</v>
      </c>
      <c r="C1325">
        <v>52021.599999999999</v>
      </c>
      <c r="D1325">
        <v>52005.1</v>
      </c>
      <c r="E1325">
        <v>51973.7</v>
      </c>
      <c r="F1325">
        <v>1809.27</v>
      </c>
      <c r="G1325">
        <v>0</v>
      </c>
      <c r="H1325">
        <v>1458.75</v>
      </c>
      <c r="I1325">
        <v>6.7642400000000005E-2</v>
      </c>
      <c r="J1325">
        <v>0.931419</v>
      </c>
      <c r="K1325">
        <v>0</v>
      </c>
      <c r="L1325" t="s">
        <v>43</v>
      </c>
    </row>
    <row r="1326" spans="1:12" x14ac:dyDescent="0.25">
      <c r="A1326" t="s">
        <v>50</v>
      </c>
      <c r="B1326">
        <v>52113.599999999999</v>
      </c>
      <c r="C1326">
        <v>52112.3</v>
      </c>
      <c r="D1326">
        <v>52095.7</v>
      </c>
      <c r="E1326">
        <v>52064.1</v>
      </c>
      <c r="F1326">
        <v>1806.57</v>
      </c>
      <c r="G1326">
        <v>0</v>
      </c>
      <c r="H1326">
        <v>1459.19</v>
      </c>
      <c r="I1326">
        <v>5.6106499999999997E-2</v>
      </c>
      <c r="J1326">
        <v>0.94920199999999999</v>
      </c>
      <c r="K1326">
        <v>0</v>
      </c>
      <c r="L1326" t="s">
        <v>43</v>
      </c>
    </row>
    <row r="1327" spans="1:12" x14ac:dyDescent="0.25">
      <c r="A1327" t="s">
        <v>50</v>
      </c>
      <c r="B1327">
        <v>51828.5</v>
      </c>
      <c r="C1327">
        <v>51827.199999999997</v>
      </c>
      <c r="D1327">
        <v>51810.8</v>
      </c>
      <c r="E1327">
        <v>51778.9</v>
      </c>
      <c r="F1327">
        <v>1809.65</v>
      </c>
      <c r="G1327">
        <v>0</v>
      </c>
      <c r="H1327">
        <v>1458.92</v>
      </c>
      <c r="I1327">
        <v>6.4244300000000004E-2</v>
      </c>
      <c r="J1327">
        <v>0.93130900000000005</v>
      </c>
      <c r="K1327">
        <v>0</v>
      </c>
      <c r="L1327" t="s">
        <v>43</v>
      </c>
    </row>
    <row r="1328" spans="1:12" x14ac:dyDescent="0.25">
      <c r="A1328" t="s">
        <v>50</v>
      </c>
      <c r="B1328">
        <v>51884.800000000003</v>
      </c>
      <c r="C1328">
        <v>51883.5</v>
      </c>
      <c r="D1328">
        <v>51866.9</v>
      </c>
      <c r="E1328">
        <v>51835.3</v>
      </c>
      <c r="F1328">
        <v>1806.93</v>
      </c>
      <c r="G1328">
        <v>0</v>
      </c>
      <c r="H1328">
        <v>1458.45</v>
      </c>
      <c r="I1328">
        <v>6.3499899999999998E-2</v>
      </c>
      <c r="J1328">
        <v>0.95084199999999996</v>
      </c>
      <c r="K1328">
        <v>0</v>
      </c>
      <c r="L1328" t="s">
        <v>43</v>
      </c>
    </row>
    <row r="1329" spans="1:25" x14ac:dyDescent="0.25">
      <c r="A1329" t="s">
        <v>50</v>
      </c>
      <c r="B1329">
        <v>52021.2</v>
      </c>
      <c r="C1329">
        <v>52019.8</v>
      </c>
      <c r="D1329">
        <v>52003.3</v>
      </c>
      <c r="E1329">
        <v>51971.6</v>
      </c>
      <c r="F1329">
        <v>1813.08</v>
      </c>
      <c r="G1329">
        <v>0</v>
      </c>
      <c r="H1329">
        <v>1458.85</v>
      </c>
      <c r="I1329">
        <v>7.9299900000000006E-2</v>
      </c>
      <c r="J1329">
        <v>0.93121200000000004</v>
      </c>
      <c r="K1329">
        <v>0</v>
      </c>
      <c r="L1329" t="s">
        <v>43</v>
      </c>
    </row>
    <row r="1330" spans="1:25" x14ac:dyDescent="0.25">
      <c r="A1330" t="s">
        <v>50</v>
      </c>
      <c r="B1330">
        <v>52101</v>
      </c>
      <c r="C1330">
        <v>52099.6</v>
      </c>
      <c r="D1330">
        <v>52083.1</v>
      </c>
      <c r="E1330">
        <v>52051.4</v>
      </c>
      <c r="F1330">
        <v>1808.99</v>
      </c>
      <c r="G1330">
        <v>0</v>
      </c>
      <c r="H1330">
        <v>1458.57</v>
      </c>
      <c r="I1330">
        <v>8.3259E-2</v>
      </c>
      <c r="J1330">
        <v>0.934199</v>
      </c>
      <c r="K1330">
        <v>0</v>
      </c>
      <c r="L1330" t="s">
        <v>43</v>
      </c>
    </row>
    <row r="1331" spans="1:25" x14ac:dyDescent="0.25">
      <c r="A1331" t="s">
        <v>50</v>
      </c>
      <c r="B1331">
        <v>51974.2</v>
      </c>
      <c r="C1331">
        <v>51972.800000000003</v>
      </c>
      <c r="D1331">
        <v>51956.3</v>
      </c>
      <c r="E1331">
        <v>51924.6</v>
      </c>
      <c r="F1331">
        <v>1810.17</v>
      </c>
      <c r="G1331">
        <v>0</v>
      </c>
      <c r="H1331">
        <v>1458.91</v>
      </c>
      <c r="I1331">
        <v>5.8590099999999999E-2</v>
      </c>
      <c r="J1331">
        <v>0.93141700000000005</v>
      </c>
      <c r="K1331">
        <v>0</v>
      </c>
      <c r="L1331" t="s">
        <v>43</v>
      </c>
    </row>
    <row r="1332" spans="1:25" x14ac:dyDescent="0.25">
      <c r="A1332" t="s">
        <v>50</v>
      </c>
      <c r="B1332">
        <v>51975.4</v>
      </c>
      <c r="C1332">
        <v>51974.1</v>
      </c>
      <c r="D1332">
        <v>51957.599999999999</v>
      </c>
      <c r="E1332">
        <v>51925.5</v>
      </c>
      <c r="F1332">
        <v>1807.9</v>
      </c>
      <c r="G1332">
        <v>0</v>
      </c>
      <c r="H1332">
        <v>1458.96</v>
      </c>
      <c r="I1332">
        <v>5.6562500000000002E-2</v>
      </c>
      <c r="J1332">
        <v>0.93182699999999996</v>
      </c>
      <c r="K1332">
        <v>0</v>
      </c>
      <c r="L1332" t="s">
        <v>43</v>
      </c>
    </row>
    <row r="1333" spans="1:25" x14ac:dyDescent="0.25">
      <c r="A1333" t="s">
        <v>50</v>
      </c>
      <c r="B1333">
        <v>52012.3</v>
      </c>
      <c r="C1333">
        <v>52010.9</v>
      </c>
      <c r="D1333">
        <v>51994.400000000001</v>
      </c>
      <c r="E1333">
        <v>51962.8</v>
      </c>
      <c r="F1333">
        <v>1807.6</v>
      </c>
      <c r="G1333">
        <v>0</v>
      </c>
      <c r="H1333">
        <v>1459.5</v>
      </c>
      <c r="I1333">
        <v>8.3255899999999994E-2</v>
      </c>
      <c r="J1333">
        <v>0.92946700000000004</v>
      </c>
      <c r="K1333">
        <v>0</v>
      </c>
      <c r="L1333" t="s">
        <v>43</v>
      </c>
    </row>
    <row r="1334" spans="1:25" x14ac:dyDescent="0.25">
      <c r="A1334" t="s">
        <v>50</v>
      </c>
      <c r="B1334">
        <v>51927</v>
      </c>
      <c r="C1334">
        <v>51925.599999999999</v>
      </c>
      <c r="D1334">
        <v>51909.1</v>
      </c>
      <c r="E1334">
        <v>51877.599999999999</v>
      </c>
      <c r="F1334">
        <v>1807.84</v>
      </c>
      <c r="G1334">
        <v>0</v>
      </c>
      <c r="H1334">
        <v>1458.94</v>
      </c>
      <c r="I1334">
        <v>5.4040199999999997E-2</v>
      </c>
      <c r="J1334">
        <v>0.93183700000000003</v>
      </c>
      <c r="K1334">
        <v>0</v>
      </c>
      <c r="L1334" t="s">
        <v>43</v>
      </c>
    </row>
    <row r="1335" spans="1:25" x14ac:dyDescent="0.25">
      <c r="A1335" t="s">
        <v>50</v>
      </c>
      <c r="B1335">
        <v>52133.5</v>
      </c>
      <c r="C1335">
        <v>52132.2</v>
      </c>
      <c r="D1335">
        <v>52115.6</v>
      </c>
      <c r="E1335">
        <v>52084</v>
      </c>
      <c r="F1335">
        <v>1807.89</v>
      </c>
      <c r="G1335">
        <v>0</v>
      </c>
      <c r="H1335">
        <v>1459.04</v>
      </c>
      <c r="I1335">
        <v>5.3963900000000002E-2</v>
      </c>
      <c r="J1335">
        <v>0.93172699999999997</v>
      </c>
      <c r="K1335">
        <v>0</v>
      </c>
      <c r="L1335" t="s">
        <v>43</v>
      </c>
    </row>
    <row r="1336" spans="1:25" x14ac:dyDescent="0.25">
      <c r="A1336" t="s">
        <v>50</v>
      </c>
      <c r="B1336">
        <v>51944.1</v>
      </c>
      <c r="C1336">
        <v>51942.7</v>
      </c>
      <c r="D1336">
        <v>51926.2</v>
      </c>
      <c r="E1336">
        <v>51894.3</v>
      </c>
      <c r="F1336">
        <v>1804.52</v>
      </c>
      <c r="G1336">
        <v>0</v>
      </c>
      <c r="H1336">
        <v>1459.11</v>
      </c>
      <c r="I1336">
        <v>7.8693799999999994E-2</v>
      </c>
      <c r="J1336">
        <v>0.93178799999999995</v>
      </c>
      <c r="K1336">
        <v>0</v>
      </c>
      <c r="L1336" t="s">
        <v>43</v>
      </c>
    </row>
    <row r="1337" spans="1:25" x14ac:dyDescent="0.25">
      <c r="A1337" t="s">
        <v>50</v>
      </c>
      <c r="B1337">
        <v>52119.5</v>
      </c>
      <c r="C1337">
        <v>52118.1</v>
      </c>
      <c r="D1337">
        <v>52101.7</v>
      </c>
      <c r="E1337">
        <v>52070.1</v>
      </c>
      <c r="F1337">
        <v>1809.51</v>
      </c>
      <c r="G1337">
        <v>0</v>
      </c>
      <c r="H1337">
        <v>1459.11</v>
      </c>
      <c r="I1337">
        <v>5.4659600000000003E-2</v>
      </c>
      <c r="J1337">
        <v>0.95404299999999997</v>
      </c>
      <c r="K1337">
        <v>0</v>
      </c>
      <c r="L1337" t="s">
        <v>43</v>
      </c>
    </row>
    <row r="1338" spans="1:25" x14ac:dyDescent="0.25">
      <c r="A1338" t="s">
        <v>50</v>
      </c>
      <c r="B1338">
        <v>51899.6</v>
      </c>
      <c r="C1338">
        <v>51898.2</v>
      </c>
      <c r="D1338">
        <v>51881.7</v>
      </c>
      <c r="E1338">
        <v>51850</v>
      </c>
      <c r="F1338">
        <v>1810.37</v>
      </c>
      <c r="G1338">
        <v>0</v>
      </c>
      <c r="H1338">
        <v>1459.21</v>
      </c>
      <c r="I1338">
        <v>6.1605600000000003E-2</v>
      </c>
      <c r="J1338">
        <v>0.931836</v>
      </c>
      <c r="K1338">
        <v>0</v>
      </c>
      <c r="L1338" t="s">
        <v>43</v>
      </c>
    </row>
    <row r="1339" spans="1:25" x14ac:dyDescent="0.25">
      <c r="A1339" t="s">
        <v>50</v>
      </c>
      <c r="B1339">
        <v>52130.400000000001</v>
      </c>
      <c r="C1339">
        <v>52129.1</v>
      </c>
      <c r="D1339">
        <v>52112.6</v>
      </c>
      <c r="E1339">
        <v>52080.9</v>
      </c>
      <c r="F1339">
        <v>1808.15</v>
      </c>
      <c r="G1339">
        <v>0</v>
      </c>
      <c r="H1339">
        <v>1459.35</v>
      </c>
      <c r="I1339">
        <v>5.6663600000000001E-2</v>
      </c>
      <c r="J1339">
        <v>0.93156300000000003</v>
      </c>
      <c r="K1339">
        <v>0</v>
      </c>
      <c r="L1339" t="s">
        <v>43</v>
      </c>
    </row>
    <row r="1340" spans="1:25" x14ac:dyDescent="0.25">
      <c r="A1340" t="s">
        <v>50</v>
      </c>
      <c r="B1340">
        <v>52157.5</v>
      </c>
      <c r="C1340">
        <v>52156.1</v>
      </c>
      <c r="D1340">
        <v>52139.6</v>
      </c>
      <c r="E1340">
        <v>52107.5</v>
      </c>
      <c r="F1340">
        <v>1808.92</v>
      </c>
      <c r="G1340">
        <v>0</v>
      </c>
      <c r="H1340">
        <v>1459.26</v>
      </c>
      <c r="I1340">
        <v>5.43895E-2</v>
      </c>
      <c r="J1340">
        <v>0.93174400000000002</v>
      </c>
      <c r="K1340">
        <v>0</v>
      </c>
      <c r="L1340" t="s">
        <v>43</v>
      </c>
    </row>
    <row r="1341" spans="1:25" x14ac:dyDescent="0.25">
      <c r="A1341" t="s">
        <v>50</v>
      </c>
      <c r="B1341">
        <v>52161.7</v>
      </c>
      <c r="C1341">
        <v>52160.3</v>
      </c>
      <c r="D1341">
        <v>52143.7</v>
      </c>
      <c r="E1341">
        <v>52112.5</v>
      </c>
      <c r="F1341">
        <v>1810.78</v>
      </c>
      <c r="G1341">
        <v>0</v>
      </c>
      <c r="H1341">
        <v>1459.66</v>
      </c>
      <c r="I1341">
        <v>5.3914200000000002E-2</v>
      </c>
      <c r="J1341">
        <v>0.93169500000000005</v>
      </c>
      <c r="K1341">
        <v>0</v>
      </c>
      <c r="L1341" t="s">
        <v>43</v>
      </c>
    </row>
    <row r="1342" spans="1:25" x14ac:dyDescent="0.25">
      <c r="A1342" t="s">
        <v>50</v>
      </c>
      <c r="B1342">
        <v>52121.1</v>
      </c>
      <c r="C1342">
        <v>52119.8</v>
      </c>
      <c r="D1342">
        <v>52103.199999999997</v>
      </c>
      <c r="E1342">
        <v>52071.4</v>
      </c>
      <c r="F1342">
        <v>1805.8</v>
      </c>
      <c r="G1342">
        <v>0</v>
      </c>
      <c r="H1342">
        <v>1459.21</v>
      </c>
      <c r="I1342">
        <v>6.9009399999999999E-2</v>
      </c>
      <c r="J1342">
        <v>0.93178899999999998</v>
      </c>
      <c r="K1342">
        <v>0</v>
      </c>
      <c r="L1342" t="s">
        <v>43</v>
      </c>
    </row>
    <row r="1343" spans="1:25" x14ac:dyDescent="0.25">
      <c r="A1343" t="s">
        <v>50</v>
      </c>
      <c r="B1343">
        <v>52081.4</v>
      </c>
      <c r="C1343">
        <v>52080</v>
      </c>
      <c r="D1343">
        <v>52063.5</v>
      </c>
      <c r="E1343">
        <v>52031.8</v>
      </c>
      <c r="F1343">
        <v>1808.98</v>
      </c>
      <c r="G1343">
        <v>0</v>
      </c>
      <c r="H1343">
        <v>1459.4</v>
      </c>
      <c r="I1343">
        <v>5.6696099999999999E-2</v>
      </c>
      <c r="J1343">
        <v>0.931755</v>
      </c>
      <c r="K1343">
        <v>0</v>
      </c>
      <c r="L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50</v>
      </c>
      <c r="B1344">
        <v>51985.3</v>
      </c>
      <c r="C1344">
        <v>51983.9</v>
      </c>
      <c r="D1344">
        <v>51967.4</v>
      </c>
      <c r="E1344">
        <v>51935.7</v>
      </c>
      <c r="F1344">
        <v>1807.25</v>
      </c>
      <c r="G1344">
        <v>0</v>
      </c>
      <c r="H1344">
        <v>1459.25</v>
      </c>
      <c r="I1344">
        <v>8.3288399999999999E-2</v>
      </c>
      <c r="J1344">
        <v>0.931778</v>
      </c>
      <c r="K1344">
        <v>0</v>
      </c>
      <c r="L1344" t="s">
        <v>43</v>
      </c>
      <c r="R1344">
        <f>AVERAGE(B1295:B1344)</f>
        <v>52025.074000000001</v>
      </c>
      <c r="S1344">
        <f>AVERAGE(C1295:C1344)</f>
        <v>52023.694000000003</v>
      </c>
      <c r="U1344">
        <f>_xlfn.VAR.P(B1295:B1344)</f>
        <v>9063.8427239999965</v>
      </c>
      <c r="V1344">
        <f>_xlfn.VAR.P(C1295:C1344)</f>
        <v>9065.03296400004</v>
      </c>
      <c r="X1344">
        <f>1.96*SQRT(U1344)/50</f>
        <v>3.7320052630465774</v>
      </c>
      <c r="Y1344">
        <f>1.96*SQRT(V1344)/50</f>
        <v>3.7322502935629895</v>
      </c>
    </row>
    <row r="1345" spans="1:12" x14ac:dyDescent="0.25">
      <c r="A1345" t="s">
        <v>51</v>
      </c>
      <c r="B1345">
        <v>2601267.1701870002</v>
      </c>
      <c r="C1345" t="s">
        <v>37</v>
      </c>
    </row>
    <row r="1346" spans="1:12" x14ac:dyDescent="0.25">
      <c r="A1346" t="s">
        <v>52</v>
      </c>
      <c r="B1346">
        <v>18020.599999999999</v>
      </c>
      <c r="C1346">
        <v>17970.8</v>
      </c>
      <c r="D1346">
        <v>17970.599999999999</v>
      </c>
      <c r="E1346">
        <v>17951.7</v>
      </c>
      <c r="F1346">
        <v>855.95</v>
      </c>
      <c r="G1346">
        <v>1649.38</v>
      </c>
      <c r="H1346">
        <v>396.87599999999998</v>
      </c>
      <c r="I1346">
        <v>5.6490699999999998E-2</v>
      </c>
      <c r="J1346">
        <v>0.93181599999999998</v>
      </c>
      <c r="K1346">
        <v>27</v>
      </c>
      <c r="L1346" t="s">
        <v>43</v>
      </c>
    </row>
    <row r="1347" spans="1:12" x14ac:dyDescent="0.25">
      <c r="A1347" t="s">
        <v>52</v>
      </c>
      <c r="B1347">
        <v>18017.099999999999</v>
      </c>
      <c r="C1347">
        <v>17967.5</v>
      </c>
      <c r="D1347">
        <v>17967.3</v>
      </c>
      <c r="E1347">
        <v>17948.400000000001</v>
      </c>
      <c r="F1347">
        <v>855.94600000000003</v>
      </c>
      <c r="G1347">
        <v>1649.33</v>
      </c>
      <c r="H1347">
        <v>397.11500000000001</v>
      </c>
      <c r="I1347">
        <v>6.8034200000000003E-2</v>
      </c>
      <c r="J1347">
        <v>0.931253</v>
      </c>
      <c r="K1347">
        <v>0</v>
      </c>
      <c r="L1347" t="s">
        <v>43</v>
      </c>
    </row>
    <row r="1348" spans="1:12" x14ac:dyDescent="0.25">
      <c r="A1348" t="s">
        <v>52</v>
      </c>
      <c r="B1348">
        <v>18028.599999999999</v>
      </c>
      <c r="C1348">
        <v>17978.8</v>
      </c>
      <c r="D1348">
        <v>17978.599999999999</v>
      </c>
      <c r="E1348">
        <v>17959.8</v>
      </c>
      <c r="F1348">
        <v>855.81700000000001</v>
      </c>
      <c r="G1348">
        <v>1648.57</v>
      </c>
      <c r="H1348">
        <v>396.88799999999998</v>
      </c>
      <c r="I1348">
        <v>5.3909699999999998E-2</v>
      </c>
      <c r="J1348">
        <v>0.95468900000000001</v>
      </c>
      <c r="K1348">
        <v>0</v>
      </c>
      <c r="L1348" t="s">
        <v>43</v>
      </c>
    </row>
    <row r="1349" spans="1:12" x14ac:dyDescent="0.25">
      <c r="A1349" t="s">
        <v>52</v>
      </c>
      <c r="B1349">
        <v>18025.099999999999</v>
      </c>
      <c r="C1349">
        <v>17975.599999999999</v>
      </c>
      <c r="D1349">
        <v>17975.400000000001</v>
      </c>
      <c r="E1349">
        <v>17956.599999999999</v>
      </c>
      <c r="F1349">
        <v>855.654</v>
      </c>
      <c r="G1349">
        <v>1648.99</v>
      </c>
      <c r="H1349">
        <v>396.96</v>
      </c>
      <c r="I1349">
        <v>5.5527899999999998E-2</v>
      </c>
      <c r="J1349">
        <v>0.931836</v>
      </c>
      <c r="K1349">
        <v>0</v>
      </c>
      <c r="L1349" t="s">
        <v>43</v>
      </c>
    </row>
    <row r="1350" spans="1:12" x14ac:dyDescent="0.25">
      <c r="A1350" t="s">
        <v>52</v>
      </c>
      <c r="B1350">
        <v>18022.8</v>
      </c>
      <c r="C1350">
        <v>17973.099999999999</v>
      </c>
      <c r="D1350">
        <v>17972.900000000001</v>
      </c>
      <c r="E1350">
        <v>17954.099999999999</v>
      </c>
      <c r="F1350">
        <v>855.678</v>
      </c>
      <c r="G1350">
        <v>1649.6</v>
      </c>
      <c r="H1350">
        <v>397.04700000000003</v>
      </c>
      <c r="I1350">
        <v>6.4804399999999998E-2</v>
      </c>
      <c r="J1350">
        <v>0.931836</v>
      </c>
      <c r="K1350">
        <v>0</v>
      </c>
      <c r="L1350" t="s">
        <v>43</v>
      </c>
    </row>
    <row r="1351" spans="1:12" x14ac:dyDescent="0.25">
      <c r="A1351" t="s">
        <v>52</v>
      </c>
      <c r="B1351">
        <v>18028.5</v>
      </c>
      <c r="C1351">
        <v>17978.900000000001</v>
      </c>
      <c r="D1351">
        <v>17978.7</v>
      </c>
      <c r="E1351">
        <v>17959.8</v>
      </c>
      <c r="F1351">
        <v>855.97</v>
      </c>
      <c r="G1351">
        <v>1650.42</v>
      </c>
      <c r="H1351">
        <v>397.303</v>
      </c>
      <c r="I1351">
        <v>8.3259299999999994E-2</v>
      </c>
      <c r="J1351">
        <v>0.93151600000000001</v>
      </c>
      <c r="K1351">
        <v>0</v>
      </c>
      <c r="L1351" t="s">
        <v>43</v>
      </c>
    </row>
    <row r="1352" spans="1:12" x14ac:dyDescent="0.25">
      <c r="A1352" t="s">
        <v>52</v>
      </c>
      <c r="B1352">
        <v>18024.099999999999</v>
      </c>
      <c r="C1352">
        <v>17974.400000000001</v>
      </c>
      <c r="D1352">
        <v>17974.099999999999</v>
      </c>
      <c r="E1352">
        <v>17955.3</v>
      </c>
      <c r="F1352">
        <v>855.74099999999999</v>
      </c>
      <c r="G1352">
        <v>1650.45</v>
      </c>
      <c r="H1352">
        <v>396.99900000000002</v>
      </c>
      <c r="I1352">
        <v>8.3255700000000002E-2</v>
      </c>
      <c r="J1352">
        <v>0.93176700000000001</v>
      </c>
      <c r="K1352">
        <v>0</v>
      </c>
      <c r="L1352" t="s">
        <v>43</v>
      </c>
    </row>
    <row r="1353" spans="1:12" x14ac:dyDescent="0.25">
      <c r="A1353" t="s">
        <v>52</v>
      </c>
      <c r="B1353">
        <v>18027.599999999999</v>
      </c>
      <c r="C1353">
        <v>17978.099999999999</v>
      </c>
      <c r="D1353">
        <v>17977.900000000001</v>
      </c>
      <c r="E1353">
        <v>17959</v>
      </c>
      <c r="F1353">
        <v>856.21199999999999</v>
      </c>
      <c r="G1353">
        <v>1650.3</v>
      </c>
      <c r="H1353">
        <v>397.1</v>
      </c>
      <c r="I1353">
        <v>2.9445800000000001E-2</v>
      </c>
      <c r="J1353">
        <v>0.95493099999999997</v>
      </c>
      <c r="K1353">
        <v>0</v>
      </c>
      <c r="L1353" t="s">
        <v>43</v>
      </c>
    </row>
    <row r="1354" spans="1:12" x14ac:dyDescent="0.25">
      <c r="A1354" t="s">
        <v>52</v>
      </c>
      <c r="B1354">
        <v>18031.8</v>
      </c>
      <c r="C1354">
        <v>17982.3</v>
      </c>
      <c r="D1354">
        <v>17982.099999999999</v>
      </c>
      <c r="E1354">
        <v>17963.2</v>
      </c>
      <c r="F1354">
        <v>856.84299999999996</v>
      </c>
      <c r="G1354">
        <v>1649.83</v>
      </c>
      <c r="H1354">
        <v>397.35199999999998</v>
      </c>
      <c r="I1354">
        <v>5.9431999999999999E-2</v>
      </c>
      <c r="J1354">
        <v>0.93183400000000005</v>
      </c>
      <c r="K1354">
        <v>0</v>
      </c>
      <c r="L1354" t="s">
        <v>43</v>
      </c>
    </row>
    <row r="1355" spans="1:12" x14ac:dyDescent="0.25">
      <c r="A1355" t="s">
        <v>52</v>
      </c>
      <c r="B1355">
        <v>18020.7</v>
      </c>
      <c r="C1355">
        <v>17971.2</v>
      </c>
      <c r="D1355">
        <v>17971</v>
      </c>
      <c r="E1355">
        <v>17952.099999999999</v>
      </c>
      <c r="F1355">
        <v>855.79200000000003</v>
      </c>
      <c r="G1355">
        <v>1649.48</v>
      </c>
      <c r="H1355">
        <v>397.00900000000001</v>
      </c>
      <c r="I1355">
        <v>5.4984699999999997E-2</v>
      </c>
      <c r="J1355">
        <v>0.949874</v>
      </c>
      <c r="K1355">
        <v>0</v>
      </c>
      <c r="L1355" t="s">
        <v>43</v>
      </c>
    </row>
    <row r="1356" spans="1:12" x14ac:dyDescent="0.25">
      <c r="A1356" t="s">
        <v>52</v>
      </c>
      <c r="B1356">
        <v>18024.400000000001</v>
      </c>
      <c r="C1356">
        <v>17974.8</v>
      </c>
      <c r="D1356">
        <v>17974.599999999999</v>
      </c>
      <c r="E1356">
        <v>17955.7</v>
      </c>
      <c r="F1356">
        <v>855.30899999999997</v>
      </c>
      <c r="G1356">
        <v>1649.42</v>
      </c>
      <c r="H1356">
        <v>397.072</v>
      </c>
      <c r="I1356">
        <v>5.4032999999999998E-2</v>
      </c>
      <c r="J1356">
        <v>0.93154499999999996</v>
      </c>
      <c r="K1356">
        <v>0</v>
      </c>
      <c r="L1356" t="s">
        <v>43</v>
      </c>
    </row>
    <row r="1357" spans="1:12" x14ac:dyDescent="0.25">
      <c r="A1357" t="s">
        <v>52</v>
      </c>
      <c r="B1357">
        <v>18020.7</v>
      </c>
      <c r="C1357">
        <v>17970.900000000001</v>
      </c>
      <c r="D1357">
        <v>17970.7</v>
      </c>
      <c r="E1357">
        <v>17951.900000000001</v>
      </c>
      <c r="F1357">
        <v>856.66200000000003</v>
      </c>
      <c r="G1357">
        <v>1649.12</v>
      </c>
      <c r="H1357">
        <v>397.19499999999999</v>
      </c>
      <c r="I1357">
        <v>7.1668099999999998E-2</v>
      </c>
      <c r="J1357">
        <v>0.93183300000000002</v>
      </c>
      <c r="K1357">
        <v>0</v>
      </c>
      <c r="L1357" t="s">
        <v>43</v>
      </c>
    </row>
    <row r="1358" spans="1:12" x14ac:dyDescent="0.25">
      <c r="A1358" t="s">
        <v>52</v>
      </c>
      <c r="B1358">
        <v>18021</v>
      </c>
      <c r="C1358">
        <v>17971.3</v>
      </c>
      <c r="D1358">
        <v>17971.099999999999</v>
      </c>
      <c r="E1358">
        <v>17952.2</v>
      </c>
      <c r="F1358">
        <v>856.096</v>
      </c>
      <c r="G1358">
        <v>1650.8</v>
      </c>
      <c r="H1358">
        <v>397.23599999999999</v>
      </c>
      <c r="I1358">
        <v>7.2762199999999999E-2</v>
      </c>
      <c r="J1358">
        <v>0.93180399999999997</v>
      </c>
      <c r="K1358">
        <v>0</v>
      </c>
      <c r="L1358" t="s">
        <v>43</v>
      </c>
    </row>
    <row r="1359" spans="1:12" x14ac:dyDescent="0.25">
      <c r="A1359" t="s">
        <v>52</v>
      </c>
      <c r="B1359">
        <v>18023.099999999999</v>
      </c>
      <c r="C1359">
        <v>17973.400000000001</v>
      </c>
      <c r="D1359">
        <v>17973.2</v>
      </c>
      <c r="E1359">
        <v>17954.400000000001</v>
      </c>
      <c r="F1359">
        <v>855.08399999999995</v>
      </c>
      <c r="G1359">
        <v>1650.55</v>
      </c>
      <c r="H1359">
        <v>396.93099999999998</v>
      </c>
      <c r="I1359">
        <v>6.6547999999999996E-2</v>
      </c>
      <c r="J1359">
        <v>0.93653500000000001</v>
      </c>
      <c r="K1359">
        <v>0</v>
      </c>
      <c r="L1359" t="s">
        <v>43</v>
      </c>
    </row>
    <row r="1360" spans="1:12" x14ac:dyDescent="0.25">
      <c r="A1360" t="s">
        <v>52</v>
      </c>
      <c r="B1360">
        <v>18019.2</v>
      </c>
      <c r="C1360">
        <v>17969.3</v>
      </c>
      <c r="D1360">
        <v>17969.099999999999</v>
      </c>
      <c r="E1360">
        <v>17950.3</v>
      </c>
      <c r="F1360">
        <v>856.28</v>
      </c>
      <c r="G1360">
        <v>1649.31</v>
      </c>
      <c r="H1360">
        <v>397.06900000000002</v>
      </c>
      <c r="I1360">
        <v>5.4967200000000001E-2</v>
      </c>
      <c r="J1360">
        <v>0.93182900000000002</v>
      </c>
      <c r="K1360">
        <v>0</v>
      </c>
      <c r="L1360" t="s">
        <v>43</v>
      </c>
    </row>
    <row r="1361" spans="1:12" x14ac:dyDescent="0.25">
      <c r="A1361" t="s">
        <v>52</v>
      </c>
      <c r="B1361">
        <v>18032.8</v>
      </c>
      <c r="C1361">
        <v>17983</v>
      </c>
      <c r="D1361">
        <v>17982.8</v>
      </c>
      <c r="E1361">
        <v>17963.900000000001</v>
      </c>
      <c r="F1361">
        <v>856.06500000000005</v>
      </c>
      <c r="G1361">
        <v>1649.65</v>
      </c>
      <c r="H1361">
        <v>397.303</v>
      </c>
      <c r="I1361">
        <v>6.2277399999999997E-2</v>
      </c>
      <c r="J1361">
        <v>0.93177900000000002</v>
      </c>
      <c r="K1361">
        <v>0</v>
      </c>
      <c r="L1361" t="s">
        <v>43</v>
      </c>
    </row>
    <row r="1362" spans="1:12" x14ac:dyDescent="0.25">
      <c r="A1362" t="s">
        <v>52</v>
      </c>
      <c r="B1362">
        <v>18021.2</v>
      </c>
      <c r="C1362">
        <v>17971.400000000001</v>
      </c>
      <c r="D1362">
        <v>17971.2</v>
      </c>
      <c r="E1362">
        <v>17952.3</v>
      </c>
      <c r="F1362">
        <v>856.54100000000005</v>
      </c>
      <c r="G1362">
        <v>1649.75</v>
      </c>
      <c r="H1362">
        <v>397.149</v>
      </c>
      <c r="I1362">
        <v>5.4040900000000003E-2</v>
      </c>
      <c r="J1362">
        <v>0.93182799999999999</v>
      </c>
      <c r="K1362">
        <v>0</v>
      </c>
      <c r="L1362" t="s">
        <v>43</v>
      </c>
    </row>
    <row r="1363" spans="1:12" x14ac:dyDescent="0.25">
      <c r="A1363" t="s">
        <v>52</v>
      </c>
      <c r="B1363">
        <v>18024.599999999999</v>
      </c>
      <c r="C1363">
        <v>17974.5</v>
      </c>
      <c r="D1363">
        <v>17974.3</v>
      </c>
      <c r="E1363">
        <v>17955.400000000001</v>
      </c>
      <c r="F1363">
        <v>855.78700000000003</v>
      </c>
      <c r="G1363">
        <v>1649.88</v>
      </c>
      <c r="H1363">
        <v>397.02800000000002</v>
      </c>
      <c r="I1363">
        <v>6.5357600000000002E-2</v>
      </c>
      <c r="J1363">
        <v>0.95755900000000005</v>
      </c>
      <c r="K1363">
        <v>0</v>
      </c>
      <c r="L1363" t="s">
        <v>43</v>
      </c>
    </row>
    <row r="1364" spans="1:12" x14ac:dyDescent="0.25">
      <c r="A1364" t="s">
        <v>52</v>
      </c>
      <c r="B1364">
        <v>18026.3</v>
      </c>
      <c r="C1364">
        <v>17976.7</v>
      </c>
      <c r="D1364">
        <v>17976.5</v>
      </c>
      <c r="E1364">
        <v>17957.599999999999</v>
      </c>
      <c r="F1364">
        <v>857.399</v>
      </c>
      <c r="G1364">
        <v>1649.07</v>
      </c>
      <c r="H1364">
        <v>397.13900000000001</v>
      </c>
      <c r="I1364">
        <v>7.3748400000000006E-2</v>
      </c>
      <c r="J1364">
        <v>0.93085099999999998</v>
      </c>
      <c r="K1364">
        <v>0</v>
      </c>
      <c r="L1364" t="s">
        <v>43</v>
      </c>
    </row>
    <row r="1365" spans="1:12" x14ac:dyDescent="0.25">
      <c r="A1365" t="s">
        <v>52</v>
      </c>
      <c r="B1365">
        <v>18028.7</v>
      </c>
      <c r="C1365">
        <v>17978.900000000001</v>
      </c>
      <c r="D1365">
        <v>17978.7</v>
      </c>
      <c r="E1365">
        <v>17959.900000000001</v>
      </c>
      <c r="F1365">
        <v>854.93799999999999</v>
      </c>
      <c r="G1365">
        <v>1651.04</v>
      </c>
      <c r="H1365">
        <v>396.87799999999999</v>
      </c>
      <c r="I1365">
        <v>5.4408999999999999E-2</v>
      </c>
      <c r="J1365">
        <v>0.93174299999999999</v>
      </c>
      <c r="K1365">
        <v>0</v>
      </c>
      <c r="L1365" t="s">
        <v>43</v>
      </c>
    </row>
    <row r="1366" spans="1:12" x14ac:dyDescent="0.25">
      <c r="A1366" t="s">
        <v>52</v>
      </c>
      <c r="B1366">
        <v>18021.400000000001</v>
      </c>
      <c r="C1366">
        <v>17971.5</v>
      </c>
      <c r="D1366">
        <v>17971.3</v>
      </c>
      <c r="E1366">
        <v>17952.400000000001</v>
      </c>
      <c r="F1366">
        <v>855.80799999999999</v>
      </c>
      <c r="G1366">
        <v>1649.12</v>
      </c>
      <c r="H1366">
        <v>396.87299999999999</v>
      </c>
      <c r="I1366">
        <v>8.1974900000000003E-2</v>
      </c>
      <c r="J1366">
        <v>0.95463799999999999</v>
      </c>
      <c r="K1366">
        <v>0</v>
      </c>
      <c r="L1366" t="s">
        <v>43</v>
      </c>
    </row>
    <row r="1367" spans="1:12" x14ac:dyDescent="0.25">
      <c r="A1367" t="s">
        <v>52</v>
      </c>
      <c r="B1367">
        <v>18026.8</v>
      </c>
      <c r="C1367">
        <v>17977.099999999999</v>
      </c>
      <c r="D1367">
        <v>17976.900000000001</v>
      </c>
      <c r="E1367">
        <v>17958.099999999999</v>
      </c>
      <c r="F1367">
        <v>855.98299999999995</v>
      </c>
      <c r="G1367">
        <v>1648.94</v>
      </c>
      <c r="H1367">
        <v>397.06400000000002</v>
      </c>
      <c r="I1367">
        <v>6.0629700000000002E-2</v>
      </c>
      <c r="J1367">
        <v>0.93161400000000005</v>
      </c>
      <c r="K1367">
        <v>0</v>
      </c>
      <c r="L1367" t="s">
        <v>43</v>
      </c>
    </row>
    <row r="1368" spans="1:12" x14ac:dyDescent="0.25">
      <c r="A1368" t="s">
        <v>52</v>
      </c>
      <c r="B1368">
        <v>18025.5</v>
      </c>
      <c r="C1368">
        <v>17975.7</v>
      </c>
      <c r="D1368">
        <v>17975.5</v>
      </c>
      <c r="E1368">
        <v>17956.7</v>
      </c>
      <c r="F1368">
        <v>856.69299999999998</v>
      </c>
      <c r="G1368">
        <v>1649.29</v>
      </c>
      <c r="H1368">
        <v>397.27699999999999</v>
      </c>
      <c r="I1368">
        <v>5.4081499999999998E-2</v>
      </c>
      <c r="J1368">
        <v>0.94804100000000002</v>
      </c>
      <c r="K1368">
        <v>0</v>
      </c>
      <c r="L1368" t="s">
        <v>43</v>
      </c>
    </row>
    <row r="1369" spans="1:12" x14ac:dyDescent="0.25">
      <c r="A1369" t="s">
        <v>52</v>
      </c>
      <c r="B1369">
        <v>18021.3</v>
      </c>
      <c r="C1369">
        <v>17971.7</v>
      </c>
      <c r="D1369">
        <v>17971.5</v>
      </c>
      <c r="E1369">
        <v>17952.599999999999</v>
      </c>
      <c r="F1369">
        <v>857.06799999999998</v>
      </c>
      <c r="G1369">
        <v>1649.56</v>
      </c>
      <c r="H1369">
        <v>397.10300000000001</v>
      </c>
      <c r="I1369">
        <v>8.3259100000000003E-2</v>
      </c>
      <c r="J1369">
        <v>0.93115800000000004</v>
      </c>
      <c r="K1369">
        <v>0</v>
      </c>
      <c r="L1369" t="s">
        <v>43</v>
      </c>
    </row>
    <row r="1370" spans="1:12" x14ac:dyDescent="0.25">
      <c r="A1370" t="s">
        <v>52</v>
      </c>
      <c r="B1370">
        <v>18022.3</v>
      </c>
      <c r="C1370">
        <v>17972.5</v>
      </c>
      <c r="D1370">
        <v>17972.3</v>
      </c>
      <c r="E1370">
        <v>17953.400000000001</v>
      </c>
      <c r="F1370">
        <v>855.71100000000001</v>
      </c>
      <c r="G1370">
        <v>1649.13</v>
      </c>
      <c r="H1370">
        <v>396.99400000000003</v>
      </c>
      <c r="I1370">
        <v>6.2864199999999995E-2</v>
      </c>
      <c r="J1370">
        <v>0.93152199999999996</v>
      </c>
      <c r="K1370">
        <v>0</v>
      </c>
      <c r="L1370" t="s">
        <v>43</v>
      </c>
    </row>
    <row r="1371" spans="1:12" x14ac:dyDescent="0.25">
      <c r="A1371" t="s">
        <v>52</v>
      </c>
      <c r="B1371">
        <v>18021.2</v>
      </c>
      <c r="C1371">
        <v>17971.7</v>
      </c>
      <c r="D1371">
        <v>17971.5</v>
      </c>
      <c r="E1371">
        <v>17952.599999999999</v>
      </c>
      <c r="F1371">
        <v>855.56899999999996</v>
      </c>
      <c r="G1371">
        <v>1649.81</v>
      </c>
      <c r="H1371">
        <v>397.19</v>
      </c>
      <c r="I1371">
        <v>5.8462500000000001E-2</v>
      </c>
      <c r="J1371">
        <v>0.95700200000000002</v>
      </c>
      <c r="K1371">
        <v>0</v>
      </c>
      <c r="L1371" t="s">
        <v>43</v>
      </c>
    </row>
    <row r="1372" spans="1:12" x14ac:dyDescent="0.25">
      <c r="A1372" t="s">
        <v>52</v>
      </c>
      <c r="B1372">
        <v>18026.3</v>
      </c>
      <c r="C1372">
        <v>17976.599999999999</v>
      </c>
      <c r="D1372">
        <v>17976.400000000001</v>
      </c>
      <c r="E1372">
        <v>17957.599999999999</v>
      </c>
      <c r="F1372">
        <v>855.35799999999995</v>
      </c>
      <c r="G1372">
        <v>1651.25</v>
      </c>
      <c r="H1372">
        <v>397.19400000000002</v>
      </c>
      <c r="I1372">
        <v>5.5021599999999997E-2</v>
      </c>
      <c r="J1372">
        <v>0.93155100000000002</v>
      </c>
      <c r="K1372">
        <v>0</v>
      </c>
      <c r="L1372" t="s">
        <v>43</v>
      </c>
    </row>
    <row r="1373" spans="1:12" x14ac:dyDescent="0.25">
      <c r="A1373" t="s">
        <v>52</v>
      </c>
      <c r="B1373">
        <v>18031.099999999999</v>
      </c>
      <c r="C1373">
        <v>17981.400000000001</v>
      </c>
      <c r="D1373">
        <v>17981.2</v>
      </c>
      <c r="E1373">
        <v>17962.3</v>
      </c>
      <c r="F1373">
        <v>856.07899999999995</v>
      </c>
      <c r="G1373">
        <v>1649.55</v>
      </c>
      <c r="H1373">
        <v>397.06099999999998</v>
      </c>
      <c r="I1373">
        <v>7.1059600000000001E-2</v>
      </c>
      <c r="J1373">
        <v>0.93174999999999997</v>
      </c>
      <c r="K1373">
        <v>0</v>
      </c>
      <c r="L1373" t="s">
        <v>43</v>
      </c>
    </row>
    <row r="1374" spans="1:12" x14ac:dyDescent="0.25">
      <c r="A1374" t="s">
        <v>52</v>
      </c>
      <c r="B1374">
        <v>18021.7</v>
      </c>
      <c r="C1374">
        <v>17972</v>
      </c>
      <c r="D1374">
        <v>17971.8</v>
      </c>
      <c r="E1374">
        <v>17953</v>
      </c>
      <c r="F1374">
        <v>854.94500000000005</v>
      </c>
      <c r="G1374">
        <v>1648.25</v>
      </c>
      <c r="H1374">
        <v>396.92399999999998</v>
      </c>
      <c r="I1374">
        <v>5.4197700000000001E-2</v>
      </c>
      <c r="J1374">
        <v>0.931836</v>
      </c>
      <c r="K1374">
        <v>164</v>
      </c>
      <c r="L1374" t="s">
        <v>43</v>
      </c>
    </row>
    <row r="1375" spans="1:12" x14ac:dyDescent="0.25">
      <c r="A1375" t="s">
        <v>52</v>
      </c>
      <c r="B1375">
        <v>18032.8</v>
      </c>
      <c r="C1375">
        <v>17983.099999999999</v>
      </c>
      <c r="D1375">
        <v>17982.8</v>
      </c>
      <c r="E1375">
        <v>17964</v>
      </c>
      <c r="F1375">
        <v>856.87900000000002</v>
      </c>
      <c r="G1375">
        <v>1648.99</v>
      </c>
      <c r="H1375">
        <v>397.137</v>
      </c>
      <c r="I1375">
        <v>7.7466599999999997E-2</v>
      </c>
      <c r="J1375">
        <v>0.93166499999999997</v>
      </c>
      <c r="K1375">
        <v>0</v>
      </c>
      <c r="L1375" t="s">
        <v>43</v>
      </c>
    </row>
    <row r="1376" spans="1:12" x14ac:dyDescent="0.25">
      <c r="A1376" t="s">
        <v>52</v>
      </c>
      <c r="B1376">
        <v>18017.8</v>
      </c>
      <c r="C1376">
        <v>17968.2</v>
      </c>
      <c r="D1376">
        <v>17968</v>
      </c>
      <c r="E1376">
        <v>17949.2</v>
      </c>
      <c r="F1376">
        <v>855.45799999999997</v>
      </c>
      <c r="G1376">
        <v>1648.62</v>
      </c>
      <c r="H1376">
        <v>397.15199999999999</v>
      </c>
      <c r="I1376">
        <v>8.3255800000000005E-2</v>
      </c>
      <c r="J1376">
        <v>0.93144000000000005</v>
      </c>
      <c r="K1376">
        <v>0</v>
      </c>
      <c r="L1376" t="s">
        <v>43</v>
      </c>
    </row>
    <row r="1377" spans="1:12" x14ac:dyDescent="0.25">
      <c r="A1377" t="s">
        <v>52</v>
      </c>
      <c r="B1377">
        <v>18013.5</v>
      </c>
      <c r="C1377">
        <v>17963.900000000001</v>
      </c>
      <c r="D1377">
        <v>17963.7</v>
      </c>
      <c r="E1377">
        <v>17944.900000000001</v>
      </c>
      <c r="F1377">
        <v>855.09</v>
      </c>
      <c r="G1377">
        <v>1647.91</v>
      </c>
      <c r="H1377">
        <v>397.14699999999999</v>
      </c>
      <c r="I1377">
        <v>6.5626699999999996E-2</v>
      </c>
      <c r="J1377">
        <v>0.94489000000000001</v>
      </c>
      <c r="K1377">
        <v>0</v>
      </c>
      <c r="L1377" t="s">
        <v>43</v>
      </c>
    </row>
    <row r="1378" spans="1:12" x14ac:dyDescent="0.25">
      <c r="A1378" t="s">
        <v>52</v>
      </c>
      <c r="B1378">
        <v>18016.8</v>
      </c>
      <c r="C1378">
        <v>17967.3</v>
      </c>
      <c r="D1378">
        <v>17967.099999999999</v>
      </c>
      <c r="E1378">
        <v>17948.2</v>
      </c>
      <c r="F1378">
        <v>856.61500000000001</v>
      </c>
      <c r="G1378">
        <v>1648.42</v>
      </c>
      <c r="H1378">
        <v>397.17099999999999</v>
      </c>
      <c r="I1378">
        <v>6.6035800000000006E-2</v>
      </c>
      <c r="J1378">
        <v>0.95920099999999997</v>
      </c>
      <c r="K1378">
        <v>0</v>
      </c>
      <c r="L1378" t="s">
        <v>43</v>
      </c>
    </row>
    <row r="1379" spans="1:12" x14ac:dyDescent="0.25">
      <c r="A1379" t="s">
        <v>52</v>
      </c>
      <c r="B1379">
        <v>18021.599999999999</v>
      </c>
      <c r="C1379">
        <v>17972.099999999999</v>
      </c>
      <c r="D1379">
        <v>17971.900000000001</v>
      </c>
      <c r="E1379">
        <v>17953</v>
      </c>
      <c r="F1379">
        <v>855.23800000000006</v>
      </c>
      <c r="G1379">
        <v>1649.65</v>
      </c>
      <c r="H1379">
        <v>397.13</v>
      </c>
      <c r="I1379">
        <v>6.8844299999999997E-2</v>
      </c>
      <c r="J1379">
        <v>0.93183400000000005</v>
      </c>
      <c r="K1379">
        <v>0</v>
      </c>
      <c r="L1379" t="s">
        <v>43</v>
      </c>
    </row>
    <row r="1380" spans="1:12" x14ac:dyDescent="0.25">
      <c r="A1380" t="s">
        <v>52</v>
      </c>
      <c r="B1380">
        <v>18026.7</v>
      </c>
      <c r="C1380">
        <v>17977.099999999999</v>
      </c>
      <c r="D1380">
        <v>17976.900000000001</v>
      </c>
      <c r="E1380">
        <v>17958.099999999999</v>
      </c>
      <c r="F1380">
        <v>855.096</v>
      </c>
      <c r="G1380">
        <v>1647.72</v>
      </c>
      <c r="H1380">
        <v>397.20400000000001</v>
      </c>
      <c r="I1380">
        <v>5.3983299999999998E-2</v>
      </c>
      <c r="J1380">
        <v>0.926651</v>
      </c>
      <c r="K1380">
        <v>0</v>
      </c>
      <c r="L1380" t="s">
        <v>43</v>
      </c>
    </row>
    <row r="1381" spans="1:12" x14ac:dyDescent="0.25">
      <c r="A1381" t="s">
        <v>52</v>
      </c>
      <c r="B1381">
        <v>18017.5</v>
      </c>
      <c r="C1381">
        <v>17968.2</v>
      </c>
      <c r="D1381">
        <v>17968</v>
      </c>
      <c r="E1381">
        <v>17949.099999999999</v>
      </c>
      <c r="F1381">
        <v>855.58500000000004</v>
      </c>
      <c r="G1381">
        <v>1648.04</v>
      </c>
      <c r="H1381">
        <v>396.995</v>
      </c>
      <c r="I1381">
        <v>5.3920200000000001E-2</v>
      </c>
      <c r="J1381">
        <v>0.931836</v>
      </c>
      <c r="K1381">
        <v>0</v>
      </c>
      <c r="L1381" t="s">
        <v>43</v>
      </c>
    </row>
    <row r="1382" spans="1:12" x14ac:dyDescent="0.25">
      <c r="A1382" t="s">
        <v>52</v>
      </c>
      <c r="B1382">
        <v>18020.7</v>
      </c>
      <c r="C1382">
        <v>17971.2</v>
      </c>
      <c r="D1382">
        <v>17971</v>
      </c>
      <c r="E1382">
        <v>17952.2</v>
      </c>
      <c r="F1382">
        <v>855.31299999999999</v>
      </c>
      <c r="G1382">
        <v>1648.14</v>
      </c>
      <c r="H1382">
        <v>397.13499999999999</v>
      </c>
      <c r="I1382">
        <v>5.8261100000000003E-2</v>
      </c>
      <c r="J1382">
        <v>0.94888300000000003</v>
      </c>
      <c r="K1382">
        <v>0</v>
      </c>
      <c r="L1382" t="s">
        <v>43</v>
      </c>
    </row>
    <row r="1383" spans="1:12" x14ac:dyDescent="0.25">
      <c r="A1383" t="s">
        <v>52</v>
      </c>
      <c r="B1383">
        <v>18026.5</v>
      </c>
      <c r="C1383">
        <v>17977.099999999999</v>
      </c>
      <c r="D1383">
        <v>17976.900000000001</v>
      </c>
      <c r="E1383">
        <v>17958</v>
      </c>
      <c r="F1383">
        <v>854.66300000000001</v>
      </c>
      <c r="G1383">
        <v>1648.69</v>
      </c>
      <c r="H1383">
        <v>397.20699999999999</v>
      </c>
      <c r="I1383">
        <v>5.4238300000000003E-2</v>
      </c>
      <c r="J1383">
        <v>0.93182500000000001</v>
      </c>
      <c r="K1383">
        <v>0</v>
      </c>
      <c r="L1383" t="s">
        <v>43</v>
      </c>
    </row>
    <row r="1384" spans="1:12" x14ac:dyDescent="0.25">
      <c r="A1384" t="s">
        <v>52</v>
      </c>
      <c r="B1384">
        <v>18015.5</v>
      </c>
      <c r="C1384">
        <v>17966.2</v>
      </c>
      <c r="D1384">
        <v>17966</v>
      </c>
      <c r="E1384">
        <v>17947.099999999999</v>
      </c>
      <c r="F1384">
        <v>855.56200000000001</v>
      </c>
      <c r="G1384">
        <v>1648.36</v>
      </c>
      <c r="H1384">
        <v>397.13499999999999</v>
      </c>
      <c r="I1384">
        <v>5.65482E-2</v>
      </c>
      <c r="J1384">
        <v>0.933558</v>
      </c>
      <c r="K1384">
        <v>0</v>
      </c>
      <c r="L1384" t="s">
        <v>43</v>
      </c>
    </row>
    <row r="1385" spans="1:12" x14ac:dyDescent="0.25">
      <c r="A1385" t="s">
        <v>52</v>
      </c>
      <c r="B1385">
        <v>18031.099999999999</v>
      </c>
      <c r="C1385">
        <v>17981.599999999999</v>
      </c>
      <c r="D1385">
        <v>17981.400000000001</v>
      </c>
      <c r="E1385">
        <v>17962.5</v>
      </c>
      <c r="F1385">
        <v>856.37199999999996</v>
      </c>
      <c r="G1385">
        <v>1649.68</v>
      </c>
      <c r="H1385">
        <v>397.29500000000002</v>
      </c>
      <c r="I1385">
        <v>5.9105499999999998E-2</v>
      </c>
      <c r="J1385">
        <v>0.93152299999999999</v>
      </c>
      <c r="K1385">
        <v>0</v>
      </c>
      <c r="L1385" t="s">
        <v>43</v>
      </c>
    </row>
    <row r="1386" spans="1:12" x14ac:dyDescent="0.25">
      <c r="A1386" t="s">
        <v>52</v>
      </c>
      <c r="B1386">
        <v>18028.7</v>
      </c>
      <c r="C1386">
        <v>17978.400000000001</v>
      </c>
      <c r="D1386">
        <v>17978.2</v>
      </c>
      <c r="E1386">
        <v>17959.3</v>
      </c>
      <c r="F1386">
        <v>855.42200000000003</v>
      </c>
      <c r="G1386">
        <v>1650.78</v>
      </c>
      <c r="H1386">
        <v>397.19099999999997</v>
      </c>
      <c r="I1386">
        <v>5.4255299999999999E-2</v>
      </c>
      <c r="J1386">
        <v>0.93182699999999996</v>
      </c>
      <c r="K1386">
        <v>0</v>
      </c>
      <c r="L1386" t="s">
        <v>43</v>
      </c>
    </row>
    <row r="1387" spans="1:12" x14ac:dyDescent="0.25">
      <c r="A1387" t="s">
        <v>52</v>
      </c>
      <c r="B1387">
        <v>18026.8</v>
      </c>
      <c r="C1387">
        <v>17977.099999999999</v>
      </c>
      <c r="D1387">
        <v>17976.900000000001</v>
      </c>
      <c r="E1387">
        <v>17958</v>
      </c>
      <c r="F1387">
        <v>855.58500000000004</v>
      </c>
      <c r="G1387">
        <v>1649.08</v>
      </c>
      <c r="H1387">
        <v>397.08800000000002</v>
      </c>
      <c r="I1387">
        <v>6.2311999999999999E-2</v>
      </c>
      <c r="J1387">
        <v>0.93183700000000003</v>
      </c>
      <c r="K1387">
        <v>0</v>
      </c>
      <c r="L1387" t="s">
        <v>43</v>
      </c>
    </row>
    <row r="1388" spans="1:12" x14ac:dyDescent="0.25">
      <c r="A1388" t="s">
        <v>52</v>
      </c>
      <c r="B1388">
        <v>18019.8</v>
      </c>
      <c r="C1388">
        <v>17969.900000000001</v>
      </c>
      <c r="D1388">
        <v>17969.7</v>
      </c>
      <c r="E1388">
        <v>17950.900000000001</v>
      </c>
      <c r="F1388">
        <v>855.13900000000001</v>
      </c>
      <c r="G1388">
        <v>1649.93</v>
      </c>
      <c r="H1388">
        <v>397.07100000000003</v>
      </c>
      <c r="I1388">
        <v>7.2719199999999998E-2</v>
      </c>
      <c r="J1388">
        <v>0.93172200000000005</v>
      </c>
      <c r="K1388">
        <v>0</v>
      </c>
      <c r="L1388" t="s">
        <v>43</v>
      </c>
    </row>
    <row r="1389" spans="1:12" x14ac:dyDescent="0.25">
      <c r="A1389" t="s">
        <v>52</v>
      </c>
      <c r="B1389">
        <v>18024.3</v>
      </c>
      <c r="C1389">
        <v>17974.5</v>
      </c>
      <c r="D1389">
        <v>17974.3</v>
      </c>
      <c r="E1389">
        <v>17955.5</v>
      </c>
      <c r="F1389">
        <v>856.20299999999997</v>
      </c>
      <c r="G1389">
        <v>1649.46</v>
      </c>
      <c r="H1389">
        <v>397.30399999999997</v>
      </c>
      <c r="I1389">
        <v>5.4117699999999998E-2</v>
      </c>
      <c r="J1389">
        <v>0.93182600000000004</v>
      </c>
      <c r="K1389">
        <v>0</v>
      </c>
      <c r="L1389" t="s">
        <v>43</v>
      </c>
    </row>
    <row r="1390" spans="1:12" x14ac:dyDescent="0.25">
      <c r="A1390" t="s">
        <v>52</v>
      </c>
      <c r="B1390">
        <v>18023.900000000001</v>
      </c>
      <c r="C1390">
        <v>17974.099999999999</v>
      </c>
      <c r="D1390">
        <v>17973.900000000001</v>
      </c>
      <c r="E1390">
        <v>17955</v>
      </c>
      <c r="F1390">
        <v>855.57500000000005</v>
      </c>
      <c r="G1390">
        <v>1648.6</v>
      </c>
      <c r="H1390">
        <v>396.916</v>
      </c>
      <c r="I1390">
        <v>7.6094999999999996E-2</v>
      </c>
      <c r="J1390">
        <v>0.93030199999999996</v>
      </c>
      <c r="K1390">
        <v>46</v>
      </c>
      <c r="L1390" t="s">
        <v>43</v>
      </c>
    </row>
    <row r="1391" spans="1:12" x14ac:dyDescent="0.25">
      <c r="A1391" t="s">
        <v>52</v>
      </c>
      <c r="B1391">
        <v>18022</v>
      </c>
      <c r="C1391">
        <v>17972.599999999999</v>
      </c>
      <c r="D1391">
        <v>17972.3</v>
      </c>
      <c r="E1391">
        <v>17953.5</v>
      </c>
      <c r="F1391">
        <v>855.64099999999996</v>
      </c>
      <c r="G1391">
        <v>1648.9</v>
      </c>
      <c r="H1391">
        <v>397.11700000000002</v>
      </c>
      <c r="I1391">
        <v>8.3262900000000001E-2</v>
      </c>
      <c r="J1391">
        <v>0.93180200000000002</v>
      </c>
      <c r="K1391">
        <v>0</v>
      </c>
      <c r="L1391" t="s">
        <v>43</v>
      </c>
    </row>
    <row r="1392" spans="1:12" x14ac:dyDescent="0.25">
      <c r="A1392" t="s">
        <v>52</v>
      </c>
      <c r="B1392">
        <v>18016.2</v>
      </c>
      <c r="C1392">
        <v>17966.5</v>
      </c>
      <c r="D1392">
        <v>17966.3</v>
      </c>
      <c r="E1392">
        <v>17947.400000000001</v>
      </c>
      <c r="F1392">
        <v>855.29300000000001</v>
      </c>
      <c r="G1392">
        <v>1650.44</v>
      </c>
      <c r="H1392">
        <v>396.89699999999999</v>
      </c>
      <c r="I1392">
        <v>5.5666899999999998E-2</v>
      </c>
      <c r="J1392">
        <v>0.93181999999999998</v>
      </c>
      <c r="K1392">
        <v>0</v>
      </c>
      <c r="L1392" t="s">
        <v>43</v>
      </c>
    </row>
    <row r="1393" spans="1:25" x14ac:dyDescent="0.25">
      <c r="A1393" t="s">
        <v>52</v>
      </c>
      <c r="B1393">
        <v>18024.8</v>
      </c>
      <c r="C1393">
        <v>17975.2</v>
      </c>
      <c r="D1393">
        <v>17975</v>
      </c>
      <c r="E1393">
        <v>17956.099999999999</v>
      </c>
      <c r="F1393">
        <v>856.65899999999999</v>
      </c>
      <c r="G1393">
        <v>1650.82</v>
      </c>
      <c r="H1393">
        <v>397.22199999999998</v>
      </c>
      <c r="I1393">
        <v>5.4476400000000001E-2</v>
      </c>
      <c r="J1393">
        <v>0.93154999999999999</v>
      </c>
      <c r="K1393">
        <v>0</v>
      </c>
      <c r="L1393" t="s">
        <v>43</v>
      </c>
    </row>
    <row r="1394" spans="1:25" x14ac:dyDescent="0.25">
      <c r="A1394" t="s">
        <v>52</v>
      </c>
      <c r="B1394">
        <v>18016.5</v>
      </c>
      <c r="C1394">
        <v>17966.8</v>
      </c>
      <c r="D1394">
        <v>17966.599999999999</v>
      </c>
      <c r="E1394">
        <v>17947.7</v>
      </c>
      <c r="F1394">
        <v>854.95799999999997</v>
      </c>
      <c r="G1394">
        <v>1649.37</v>
      </c>
      <c r="H1394">
        <v>396.92399999999998</v>
      </c>
      <c r="I1394">
        <v>5.3988700000000001E-2</v>
      </c>
      <c r="J1394">
        <v>0.95620300000000003</v>
      </c>
      <c r="K1394">
        <v>115</v>
      </c>
      <c r="L1394" t="s">
        <v>43</v>
      </c>
    </row>
    <row r="1395" spans="1:25" x14ac:dyDescent="0.25">
      <c r="A1395" t="s">
        <v>52</v>
      </c>
      <c r="B1395">
        <v>18022.5</v>
      </c>
      <c r="C1395">
        <v>17972.900000000001</v>
      </c>
      <c r="D1395">
        <v>17972.7</v>
      </c>
      <c r="E1395">
        <v>17953.8</v>
      </c>
      <c r="F1395">
        <v>856.40700000000004</v>
      </c>
      <c r="G1395">
        <v>1648.9</v>
      </c>
      <c r="H1395">
        <v>396.99900000000002</v>
      </c>
      <c r="I1395">
        <v>5.6271099999999998E-2</v>
      </c>
      <c r="J1395">
        <v>0.94508999999999999</v>
      </c>
      <c r="K1395">
        <v>0</v>
      </c>
      <c r="L1395" t="s">
        <v>43</v>
      </c>
    </row>
    <row r="1396" spans="1:25" x14ac:dyDescent="0.25">
      <c r="A1396" t="s">
        <v>52</v>
      </c>
      <c r="B1396">
        <v>18027.2</v>
      </c>
      <c r="C1396">
        <v>17977.599999999999</v>
      </c>
      <c r="D1396">
        <v>17977.400000000001</v>
      </c>
      <c r="E1396">
        <v>17958.5</v>
      </c>
      <c r="F1396">
        <v>855.59</v>
      </c>
      <c r="G1396">
        <v>1649.8</v>
      </c>
      <c r="H1396">
        <v>397.28699999999998</v>
      </c>
      <c r="I1396">
        <v>5.7028700000000002E-2</v>
      </c>
      <c r="J1396">
        <v>0.93169199999999996</v>
      </c>
      <c r="K1396">
        <v>0</v>
      </c>
      <c r="L1396" t="s">
        <v>43</v>
      </c>
    </row>
    <row r="1397" spans="1:25" x14ac:dyDescent="0.25">
      <c r="A1397" t="s">
        <v>52</v>
      </c>
      <c r="B1397">
        <v>18008.400000000001</v>
      </c>
      <c r="C1397">
        <v>17959.099999999999</v>
      </c>
      <c r="D1397">
        <v>17958.900000000001</v>
      </c>
      <c r="E1397">
        <v>17940.099999999999</v>
      </c>
      <c r="F1397">
        <v>855.60500000000002</v>
      </c>
      <c r="G1397">
        <v>1648.8</v>
      </c>
      <c r="H1397">
        <v>397.10899999999998</v>
      </c>
      <c r="I1397">
        <v>5.4404899999999999E-2</v>
      </c>
      <c r="J1397">
        <v>0.95434099999999999</v>
      </c>
      <c r="K1397">
        <v>0</v>
      </c>
      <c r="L1397" t="s">
        <v>43</v>
      </c>
    </row>
    <row r="1398" spans="1:25" x14ac:dyDescent="0.25">
      <c r="A1398" t="s">
        <v>52</v>
      </c>
      <c r="B1398">
        <v>18013.5</v>
      </c>
      <c r="C1398">
        <v>17964</v>
      </c>
      <c r="D1398">
        <v>17963.8</v>
      </c>
      <c r="E1398">
        <v>17944.900000000001</v>
      </c>
      <c r="F1398">
        <v>855.23</v>
      </c>
      <c r="G1398">
        <v>1647.94</v>
      </c>
      <c r="H1398">
        <v>397.09</v>
      </c>
      <c r="I1398">
        <v>8.3255599999999999E-2</v>
      </c>
      <c r="J1398">
        <v>0.92599399999999998</v>
      </c>
      <c r="K1398">
        <v>0</v>
      </c>
      <c r="L1398" t="s">
        <v>43</v>
      </c>
    </row>
    <row r="1399" spans="1:25" x14ac:dyDescent="0.25">
      <c r="A1399" t="s">
        <v>52</v>
      </c>
      <c r="B1399">
        <v>18027.5</v>
      </c>
      <c r="C1399">
        <v>17977.900000000001</v>
      </c>
      <c r="D1399">
        <v>17977.7</v>
      </c>
      <c r="E1399">
        <v>17958.8</v>
      </c>
      <c r="F1399">
        <v>856.38</v>
      </c>
      <c r="G1399">
        <v>1649.85</v>
      </c>
      <c r="H1399">
        <v>397.11799999999999</v>
      </c>
      <c r="I1399">
        <v>5.76061E-2</v>
      </c>
      <c r="J1399">
        <v>0.93159899999999995</v>
      </c>
      <c r="K1399">
        <v>0</v>
      </c>
      <c r="L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52</v>
      </c>
      <c r="B1400">
        <v>18029.3</v>
      </c>
      <c r="C1400">
        <v>17979.599999999999</v>
      </c>
      <c r="D1400">
        <v>17979.400000000001</v>
      </c>
      <c r="E1400">
        <v>17960.5</v>
      </c>
      <c r="F1400">
        <v>855.39499999999998</v>
      </c>
      <c r="G1400">
        <v>1650.48</v>
      </c>
      <c r="H1400">
        <v>397.06200000000001</v>
      </c>
      <c r="I1400">
        <v>8.1614500000000006E-2</v>
      </c>
      <c r="J1400">
        <v>0.93163399999999996</v>
      </c>
      <c r="K1400">
        <v>1</v>
      </c>
      <c r="L1400" t="s">
        <v>43</v>
      </c>
      <c r="R1400">
        <f>AVERAGE(B1351:B1400)</f>
        <v>18023.284</v>
      </c>
      <c r="S1400">
        <f>AVERAGE(C1351:C1400)</f>
        <v>17973.629999999994</v>
      </c>
      <c r="U1400">
        <f>_xlfn.VAR.P(B1351:B1400)</f>
        <v>27.620143999996863</v>
      </c>
      <c r="V1400">
        <f>_xlfn.VAR.P(C1351:C1400)</f>
        <v>27.076099999998327</v>
      </c>
      <c r="X1400">
        <f>1.96*SQRT(U1400)/50</f>
        <v>0.20601509186502617</v>
      </c>
      <c r="Y1400">
        <f>1.96*SQRT(V1400)/50</f>
        <v>0.20397602384593497</v>
      </c>
    </row>
    <row r="1401" spans="1:25" x14ac:dyDescent="0.25">
      <c r="A1401" t="s">
        <v>52</v>
      </c>
      <c r="B1401">
        <v>901176.59707400005</v>
      </c>
      <c r="C1401" t="s">
        <v>37</v>
      </c>
    </row>
    <row r="1402" spans="1:25" x14ac:dyDescent="0.25">
      <c r="A1402" t="s">
        <v>78</v>
      </c>
      <c r="B1402">
        <v>16612.7</v>
      </c>
      <c r="C1402">
        <v>16612.099999999999</v>
      </c>
      <c r="D1402">
        <v>16611.900000000001</v>
      </c>
      <c r="E1402">
        <v>16593</v>
      </c>
      <c r="F1402">
        <v>855.59900000000005</v>
      </c>
      <c r="G1402">
        <v>0</v>
      </c>
      <c r="H1402">
        <v>400.483</v>
      </c>
      <c r="I1402">
        <v>5.93524E-2</v>
      </c>
      <c r="J1402">
        <v>0.93004799999999999</v>
      </c>
      <c r="K1402">
        <v>0</v>
      </c>
      <c r="L1402" t="s">
        <v>43</v>
      </c>
    </row>
    <row r="1403" spans="1:25" x14ac:dyDescent="0.25">
      <c r="A1403" t="s">
        <v>78</v>
      </c>
      <c r="B1403">
        <v>16604.8</v>
      </c>
      <c r="C1403">
        <v>16604.2</v>
      </c>
      <c r="D1403">
        <v>16604.099999999999</v>
      </c>
      <c r="E1403">
        <v>16585.2</v>
      </c>
      <c r="F1403">
        <v>855.39300000000003</v>
      </c>
      <c r="G1403">
        <v>0</v>
      </c>
      <c r="H1403">
        <v>400.50299999999999</v>
      </c>
      <c r="I1403">
        <v>6.4189999999999997E-2</v>
      </c>
      <c r="J1403">
        <v>0.956673</v>
      </c>
      <c r="K1403">
        <v>0</v>
      </c>
      <c r="L1403" t="s">
        <v>43</v>
      </c>
    </row>
    <row r="1404" spans="1:25" x14ac:dyDescent="0.25">
      <c r="A1404" t="s">
        <v>78</v>
      </c>
      <c r="B1404">
        <v>16612.5</v>
      </c>
      <c r="C1404">
        <v>16611.900000000001</v>
      </c>
      <c r="D1404">
        <v>16611.7</v>
      </c>
      <c r="E1404">
        <v>16592.8</v>
      </c>
      <c r="F1404">
        <v>856.20299999999997</v>
      </c>
      <c r="G1404">
        <v>0</v>
      </c>
      <c r="H1404">
        <v>400.46600000000001</v>
      </c>
      <c r="I1404">
        <v>5.4027499999999999E-2</v>
      </c>
      <c r="J1404">
        <v>0.93118999999999996</v>
      </c>
      <c r="K1404">
        <v>0</v>
      </c>
      <c r="L1404" t="s">
        <v>43</v>
      </c>
    </row>
    <row r="1405" spans="1:25" x14ac:dyDescent="0.25">
      <c r="A1405" t="s">
        <v>78</v>
      </c>
      <c r="B1405">
        <v>16604.5</v>
      </c>
      <c r="C1405">
        <v>16603.8</v>
      </c>
      <c r="D1405">
        <v>16603.599999999999</v>
      </c>
      <c r="E1405">
        <v>16584.7</v>
      </c>
      <c r="F1405">
        <v>855.03599999999994</v>
      </c>
      <c r="G1405">
        <v>0</v>
      </c>
      <c r="H1405">
        <v>400.62700000000001</v>
      </c>
      <c r="I1405">
        <v>5.3943699999999997E-2</v>
      </c>
      <c r="J1405">
        <v>0.94890399999999997</v>
      </c>
      <c r="K1405">
        <v>0</v>
      </c>
      <c r="L1405" t="s">
        <v>43</v>
      </c>
    </row>
    <row r="1406" spans="1:25" x14ac:dyDescent="0.25">
      <c r="A1406" t="s">
        <v>78</v>
      </c>
      <c r="B1406">
        <v>16607</v>
      </c>
      <c r="C1406">
        <v>16606.400000000001</v>
      </c>
      <c r="D1406">
        <v>16606.2</v>
      </c>
      <c r="E1406">
        <v>16587.3</v>
      </c>
      <c r="F1406">
        <v>855.15599999999995</v>
      </c>
      <c r="G1406">
        <v>0</v>
      </c>
      <c r="H1406">
        <v>400.50799999999998</v>
      </c>
      <c r="I1406">
        <v>8.3255700000000002E-2</v>
      </c>
      <c r="J1406">
        <v>0.93104799999999999</v>
      </c>
      <c r="K1406">
        <v>0</v>
      </c>
      <c r="L1406" t="s">
        <v>43</v>
      </c>
    </row>
    <row r="1407" spans="1:25" x14ac:dyDescent="0.25">
      <c r="A1407" t="s">
        <v>78</v>
      </c>
      <c r="B1407">
        <v>16615.400000000001</v>
      </c>
      <c r="C1407">
        <v>16614.8</v>
      </c>
      <c r="D1407">
        <v>16614.5</v>
      </c>
      <c r="E1407">
        <v>16595.7</v>
      </c>
      <c r="F1407">
        <v>855.029</v>
      </c>
      <c r="G1407">
        <v>0</v>
      </c>
      <c r="H1407">
        <v>400.61399999999998</v>
      </c>
      <c r="I1407">
        <v>6.7479200000000003E-2</v>
      </c>
      <c r="J1407">
        <v>0.93183000000000005</v>
      </c>
      <c r="K1407">
        <v>0</v>
      </c>
      <c r="L1407" t="s">
        <v>43</v>
      </c>
    </row>
    <row r="1408" spans="1:25" x14ac:dyDescent="0.25">
      <c r="A1408" t="s">
        <v>78</v>
      </c>
      <c r="B1408">
        <v>16610.5</v>
      </c>
      <c r="C1408">
        <v>16609.8</v>
      </c>
      <c r="D1408">
        <v>16609.599999999999</v>
      </c>
      <c r="E1408">
        <v>16590.7</v>
      </c>
      <c r="F1408">
        <v>854.97500000000002</v>
      </c>
      <c r="G1408">
        <v>0</v>
      </c>
      <c r="H1408">
        <v>400.53300000000002</v>
      </c>
      <c r="I1408">
        <v>5.5162099999999999E-2</v>
      </c>
      <c r="J1408">
        <v>0.93179599999999996</v>
      </c>
      <c r="K1408">
        <v>0</v>
      </c>
      <c r="L1408" t="s">
        <v>43</v>
      </c>
    </row>
    <row r="1409" spans="1:12" x14ac:dyDescent="0.25">
      <c r="A1409" t="s">
        <v>78</v>
      </c>
      <c r="B1409">
        <v>16603.2</v>
      </c>
      <c r="C1409">
        <v>16602.599999999999</v>
      </c>
      <c r="D1409">
        <v>16602.400000000001</v>
      </c>
      <c r="E1409">
        <v>16583.5</v>
      </c>
      <c r="F1409">
        <v>854.91899999999998</v>
      </c>
      <c r="G1409">
        <v>0</v>
      </c>
      <c r="H1409">
        <v>400.50599999999997</v>
      </c>
      <c r="I1409">
        <v>5.4886900000000002E-2</v>
      </c>
      <c r="J1409">
        <v>0.95890600000000004</v>
      </c>
      <c r="K1409">
        <v>0</v>
      </c>
      <c r="L1409" t="s">
        <v>43</v>
      </c>
    </row>
    <row r="1410" spans="1:12" x14ac:dyDescent="0.25">
      <c r="A1410" t="s">
        <v>78</v>
      </c>
      <c r="B1410">
        <v>16596</v>
      </c>
      <c r="C1410">
        <v>16595.400000000001</v>
      </c>
      <c r="D1410">
        <v>16595.3</v>
      </c>
      <c r="E1410">
        <v>16576.3</v>
      </c>
      <c r="F1410">
        <v>854.92100000000005</v>
      </c>
      <c r="G1410">
        <v>0</v>
      </c>
      <c r="H1410">
        <v>400.5</v>
      </c>
      <c r="I1410">
        <v>6.0861199999999997E-2</v>
      </c>
      <c r="J1410">
        <v>0.948465</v>
      </c>
      <c r="K1410">
        <v>0</v>
      </c>
      <c r="L1410" t="s">
        <v>43</v>
      </c>
    </row>
    <row r="1411" spans="1:12" x14ac:dyDescent="0.25">
      <c r="A1411" t="s">
        <v>78</v>
      </c>
      <c r="B1411">
        <v>16612.2</v>
      </c>
      <c r="C1411">
        <v>16611.599999999999</v>
      </c>
      <c r="D1411">
        <v>16611.400000000001</v>
      </c>
      <c r="E1411">
        <v>16592.5</v>
      </c>
      <c r="F1411">
        <v>854.48</v>
      </c>
      <c r="G1411">
        <v>0</v>
      </c>
      <c r="H1411">
        <v>400.37599999999998</v>
      </c>
      <c r="I1411">
        <v>5.5075499999999999E-2</v>
      </c>
      <c r="J1411">
        <v>0.931836</v>
      </c>
      <c r="K1411">
        <v>0</v>
      </c>
      <c r="L1411" t="s">
        <v>43</v>
      </c>
    </row>
    <row r="1412" spans="1:12" x14ac:dyDescent="0.25">
      <c r="A1412" t="s">
        <v>78</v>
      </c>
      <c r="B1412">
        <v>16615.7</v>
      </c>
      <c r="C1412">
        <v>16615.099999999999</v>
      </c>
      <c r="D1412">
        <v>16614.900000000001</v>
      </c>
      <c r="E1412">
        <v>16596</v>
      </c>
      <c r="F1412">
        <v>855.01300000000003</v>
      </c>
      <c r="G1412">
        <v>0</v>
      </c>
      <c r="H1412">
        <v>400.76299999999998</v>
      </c>
      <c r="I1412">
        <v>5.5765000000000002E-2</v>
      </c>
      <c r="J1412">
        <v>0.93151399999999995</v>
      </c>
      <c r="K1412">
        <v>0</v>
      </c>
      <c r="L1412" t="s">
        <v>43</v>
      </c>
    </row>
    <row r="1413" spans="1:12" x14ac:dyDescent="0.25">
      <c r="A1413" t="s">
        <v>78</v>
      </c>
      <c r="B1413">
        <v>16614.3</v>
      </c>
      <c r="C1413">
        <v>16613.7</v>
      </c>
      <c r="D1413">
        <v>16613.5</v>
      </c>
      <c r="E1413">
        <v>16594.599999999999</v>
      </c>
      <c r="F1413">
        <v>854.92</v>
      </c>
      <c r="G1413">
        <v>0</v>
      </c>
      <c r="H1413">
        <v>400.38099999999997</v>
      </c>
      <c r="I1413">
        <v>7.8051599999999999E-2</v>
      </c>
      <c r="J1413">
        <v>0.949519</v>
      </c>
      <c r="K1413">
        <v>0</v>
      </c>
      <c r="L1413" t="s">
        <v>43</v>
      </c>
    </row>
    <row r="1414" spans="1:12" x14ac:dyDescent="0.25">
      <c r="A1414" t="s">
        <v>78</v>
      </c>
      <c r="B1414">
        <v>16605.400000000001</v>
      </c>
      <c r="C1414">
        <v>16604.8</v>
      </c>
      <c r="D1414">
        <v>16604.599999999999</v>
      </c>
      <c r="E1414">
        <v>16585.7</v>
      </c>
      <c r="F1414">
        <v>855.98400000000004</v>
      </c>
      <c r="G1414">
        <v>0</v>
      </c>
      <c r="H1414">
        <v>400.76100000000002</v>
      </c>
      <c r="I1414">
        <v>5.3965800000000001E-2</v>
      </c>
      <c r="J1414">
        <v>0.93183300000000002</v>
      </c>
      <c r="K1414">
        <v>0</v>
      </c>
      <c r="L1414" t="s">
        <v>43</v>
      </c>
    </row>
    <row r="1415" spans="1:12" x14ac:dyDescent="0.25">
      <c r="A1415" t="s">
        <v>78</v>
      </c>
      <c r="B1415">
        <v>16612.400000000001</v>
      </c>
      <c r="C1415">
        <v>16611.7</v>
      </c>
      <c r="D1415">
        <v>16611.5</v>
      </c>
      <c r="E1415">
        <v>16592.7</v>
      </c>
      <c r="F1415">
        <v>855.15200000000004</v>
      </c>
      <c r="G1415">
        <v>0</v>
      </c>
      <c r="H1415">
        <v>400.471</v>
      </c>
      <c r="I1415">
        <v>5.3948700000000002E-2</v>
      </c>
      <c r="J1415">
        <v>0.93175200000000002</v>
      </c>
      <c r="K1415">
        <v>0</v>
      </c>
      <c r="L1415" t="s">
        <v>43</v>
      </c>
    </row>
    <row r="1416" spans="1:12" x14ac:dyDescent="0.25">
      <c r="A1416" t="s">
        <v>78</v>
      </c>
      <c r="B1416">
        <v>16613.2</v>
      </c>
      <c r="C1416">
        <v>16612.599999999999</v>
      </c>
      <c r="D1416">
        <v>16612.400000000001</v>
      </c>
      <c r="E1416">
        <v>16593.5</v>
      </c>
      <c r="F1416">
        <v>855.2</v>
      </c>
      <c r="G1416">
        <v>0</v>
      </c>
      <c r="H1416">
        <v>400.512</v>
      </c>
      <c r="I1416">
        <v>6.5579100000000001E-2</v>
      </c>
      <c r="J1416">
        <v>0.93173399999999995</v>
      </c>
      <c r="K1416">
        <v>0</v>
      </c>
      <c r="L1416" t="s">
        <v>43</v>
      </c>
    </row>
    <row r="1417" spans="1:12" x14ac:dyDescent="0.25">
      <c r="A1417" t="s">
        <v>78</v>
      </c>
      <c r="B1417">
        <v>16607.3</v>
      </c>
      <c r="C1417">
        <v>16606.599999999999</v>
      </c>
      <c r="D1417">
        <v>16606.400000000001</v>
      </c>
      <c r="E1417">
        <v>16587.5</v>
      </c>
      <c r="F1417">
        <v>855.24</v>
      </c>
      <c r="G1417">
        <v>0</v>
      </c>
      <c r="H1417">
        <v>400.40199999999999</v>
      </c>
      <c r="I1417">
        <v>8.3256700000000003E-2</v>
      </c>
      <c r="J1417">
        <v>0.93179999999999996</v>
      </c>
      <c r="K1417">
        <v>0</v>
      </c>
      <c r="L1417" t="s">
        <v>43</v>
      </c>
    </row>
    <row r="1418" spans="1:12" x14ac:dyDescent="0.25">
      <c r="A1418" t="s">
        <v>78</v>
      </c>
      <c r="B1418">
        <v>16597.5</v>
      </c>
      <c r="C1418">
        <v>16596.900000000001</v>
      </c>
      <c r="D1418">
        <v>16596.7</v>
      </c>
      <c r="E1418">
        <v>16577.900000000001</v>
      </c>
      <c r="F1418">
        <v>854.60400000000004</v>
      </c>
      <c r="G1418">
        <v>0</v>
      </c>
      <c r="H1418">
        <v>400.37200000000001</v>
      </c>
      <c r="I1418">
        <v>5.3926500000000002E-2</v>
      </c>
      <c r="J1418">
        <v>0.94909600000000005</v>
      </c>
      <c r="K1418">
        <v>0</v>
      </c>
      <c r="L1418" t="s">
        <v>43</v>
      </c>
    </row>
    <row r="1419" spans="1:12" x14ac:dyDescent="0.25">
      <c r="A1419" t="s">
        <v>78</v>
      </c>
      <c r="B1419">
        <v>16607</v>
      </c>
      <c r="C1419">
        <v>16606.3</v>
      </c>
      <c r="D1419">
        <v>16606.099999999999</v>
      </c>
      <c r="E1419">
        <v>16587.3</v>
      </c>
      <c r="F1419">
        <v>855.37599999999998</v>
      </c>
      <c r="G1419">
        <v>0</v>
      </c>
      <c r="H1419">
        <v>400.53399999999999</v>
      </c>
      <c r="I1419">
        <v>5.7445000000000003E-2</v>
      </c>
      <c r="J1419">
        <v>0.93792399999999998</v>
      </c>
      <c r="K1419">
        <v>0</v>
      </c>
      <c r="L1419" t="s">
        <v>43</v>
      </c>
    </row>
    <row r="1420" spans="1:12" x14ac:dyDescent="0.25">
      <c r="A1420" t="s">
        <v>78</v>
      </c>
      <c r="B1420">
        <v>16605</v>
      </c>
      <c r="C1420">
        <v>16604.400000000001</v>
      </c>
      <c r="D1420">
        <v>16604.2</v>
      </c>
      <c r="E1420">
        <v>16585.3</v>
      </c>
      <c r="F1420">
        <v>854.99199999999996</v>
      </c>
      <c r="G1420">
        <v>0</v>
      </c>
      <c r="H1420">
        <v>400.61</v>
      </c>
      <c r="I1420">
        <v>5.78199E-2</v>
      </c>
      <c r="J1420">
        <v>0.931836</v>
      </c>
      <c r="K1420">
        <v>0</v>
      </c>
      <c r="L1420" t="s">
        <v>43</v>
      </c>
    </row>
    <row r="1421" spans="1:12" x14ac:dyDescent="0.25">
      <c r="A1421" t="s">
        <v>78</v>
      </c>
      <c r="B1421">
        <v>16607</v>
      </c>
      <c r="C1421">
        <v>16606.400000000001</v>
      </c>
      <c r="D1421">
        <v>16606.2</v>
      </c>
      <c r="E1421">
        <v>16587.3</v>
      </c>
      <c r="F1421">
        <v>855.01199999999994</v>
      </c>
      <c r="G1421">
        <v>0</v>
      </c>
      <c r="H1421">
        <v>400.48399999999998</v>
      </c>
      <c r="I1421">
        <v>7.7315599999999998E-2</v>
      </c>
      <c r="J1421">
        <v>0.93182399999999999</v>
      </c>
      <c r="K1421">
        <v>0</v>
      </c>
      <c r="L1421" t="s">
        <v>43</v>
      </c>
    </row>
    <row r="1422" spans="1:12" x14ac:dyDescent="0.25">
      <c r="A1422" t="s">
        <v>78</v>
      </c>
      <c r="B1422">
        <v>16620.5</v>
      </c>
      <c r="C1422">
        <v>16619.8</v>
      </c>
      <c r="D1422">
        <v>16619.7</v>
      </c>
      <c r="E1422">
        <v>16600.8</v>
      </c>
      <c r="F1422">
        <v>855.02300000000002</v>
      </c>
      <c r="G1422">
        <v>0</v>
      </c>
      <c r="H1422">
        <v>400.48200000000003</v>
      </c>
      <c r="I1422">
        <v>6.3379699999999997E-2</v>
      </c>
      <c r="J1422">
        <v>0.931782</v>
      </c>
      <c r="K1422">
        <v>0</v>
      </c>
      <c r="L1422" t="s">
        <v>43</v>
      </c>
    </row>
    <row r="1423" spans="1:12" x14ac:dyDescent="0.25">
      <c r="A1423" t="s">
        <v>78</v>
      </c>
      <c r="B1423">
        <v>16613.8</v>
      </c>
      <c r="C1423">
        <v>16613.2</v>
      </c>
      <c r="D1423">
        <v>16613</v>
      </c>
      <c r="E1423">
        <v>16594</v>
      </c>
      <c r="F1423">
        <v>855.28800000000001</v>
      </c>
      <c r="G1423">
        <v>0</v>
      </c>
      <c r="H1423">
        <v>400.613</v>
      </c>
      <c r="I1423">
        <v>8.3429100000000006E-2</v>
      </c>
      <c r="J1423">
        <v>0.93137700000000001</v>
      </c>
      <c r="K1423">
        <v>0</v>
      </c>
      <c r="L1423" t="s">
        <v>43</v>
      </c>
    </row>
    <row r="1424" spans="1:12" x14ac:dyDescent="0.25">
      <c r="A1424" t="s">
        <v>78</v>
      </c>
      <c r="B1424">
        <v>16612.599999999999</v>
      </c>
      <c r="C1424">
        <v>16612</v>
      </c>
      <c r="D1424">
        <v>16611.8</v>
      </c>
      <c r="E1424">
        <v>16592.900000000001</v>
      </c>
      <c r="F1424">
        <v>854.87099999999998</v>
      </c>
      <c r="G1424">
        <v>0</v>
      </c>
      <c r="H1424">
        <v>400.47399999999999</v>
      </c>
      <c r="I1424">
        <v>5.4010700000000002E-2</v>
      </c>
      <c r="J1424">
        <v>0.93152599999999997</v>
      </c>
      <c r="K1424">
        <v>0</v>
      </c>
      <c r="L1424" t="s">
        <v>43</v>
      </c>
    </row>
    <row r="1425" spans="1:12" x14ac:dyDescent="0.25">
      <c r="A1425" t="s">
        <v>78</v>
      </c>
      <c r="B1425">
        <v>16616.2</v>
      </c>
      <c r="C1425">
        <v>16615.5</v>
      </c>
      <c r="D1425">
        <v>16615.3</v>
      </c>
      <c r="E1425">
        <v>16596.5</v>
      </c>
      <c r="F1425">
        <v>854.67399999999998</v>
      </c>
      <c r="G1425">
        <v>0</v>
      </c>
      <c r="H1425">
        <v>400.44600000000003</v>
      </c>
      <c r="I1425">
        <v>5.3937199999999998E-2</v>
      </c>
      <c r="J1425">
        <v>0.93183000000000005</v>
      </c>
      <c r="K1425">
        <v>0</v>
      </c>
      <c r="L1425" t="s">
        <v>43</v>
      </c>
    </row>
    <row r="1426" spans="1:12" x14ac:dyDescent="0.25">
      <c r="A1426" t="s">
        <v>78</v>
      </c>
      <c r="B1426">
        <v>16607</v>
      </c>
      <c r="C1426">
        <v>16606.400000000001</v>
      </c>
      <c r="D1426">
        <v>16606.2</v>
      </c>
      <c r="E1426">
        <v>16587.3</v>
      </c>
      <c r="F1426">
        <v>855.11199999999997</v>
      </c>
      <c r="G1426">
        <v>0</v>
      </c>
      <c r="H1426">
        <v>400.47</v>
      </c>
      <c r="I1426">
        <v>5.4152600000000002E-2</v>
      </c>
      <c r="J1426">
        <v>0.93146600000000002</v>
      </c>
      <c r="K1426">
        <v>0</v>
      </c>
      <c r="L1426" t="s">
        <v>43</v>
      </c>
    </row>
    <row r="1427" spans="1:12" x14ac:dyDescent="0.25">
      <c r="A1427" t="s">
        <v>78</v>
      </c>
      <c r="B1427">
        <v>16619.900000000001</v>
      </c>
      <c r="C1427">
        <v>16619.3</v>
      </c>
      <c r="D1427">
        <v>16619.099999999999</v>
      </c>
      <c r="E1427">
        <v>16600.2</v>
      </c>
      <c r="F1427">
        <v>855.16099999999994</v>
      </c>
      <c r="G1427">
        <v>0</v>
      </c>
      <c r="H1427">
        <v>400.37700000000001</v>
      </c>
      <c r="I1427">
        <v>5.9496300000000002E-2</v>
      </c>
      <c r="J1427">
        <v>0.93174900000000005</v>
      </c>
      <c r="K1427">
        <v>0</v>
      </c>
      <c r="L1427" t="s">
        <v>43</v>
      </c>
    </row>
    <row r="1428" spans="1:12" x14ac:dyDescent="0.25">
      <c r="A1428" t="s">
        <v>78</v>
      </c>
      <c r="B1428">
        <v>16625.8</v>
      </c>
      <c r="C1428">
        <v>16625.2</v>
      </c>
      <c r="D1428">
        <v>16625</v>
      </c>
      <c r="E1428">
        <v>16606.099999999999</v>
      </c>
      <c r="F1428">
        <v>854.28399999999999</v>
      </c>
      <c r="G1428">
        <v>0</v>
      </c>
      <c r="H1428">
        <v>400.53800000000001</v>
      </c>
      <c r="I1428">
        <v>7.34239E-2</v>
      </c>
      <c r="J1428">
        <v>0.93182900000000002</v>
      </c>
      <c r="K1428">
        <v>0</v>
      </c>
      <c r="L1428" t="s">
        <v>43</v>
      </c>
    </row>
    <row r="1429" spans="1:12" x14ac:dyDescent="0.25">
      <c r="A1429" t="s">
        <v>78</v>
      </c>
      <c r="B1429">
        <v>16609.7</v>
      </c>
      <c r="C1429">
        <v>16609</v>
      </c>
      <c r="D1429">
        <v>16608.8</v>
      </c>
      <c r="E1429">
        <v>16589.900000000001</v>
      </c>
      <c r="F1429">
        <v>854.79300000000001</v>
      </c>
      <c r="G1429">
        <v>0</v>
      </c>
      <c r="H1429">
        <v>400.57299999999998</v>
      </c>
      <c r="I1429">
        <v>5.3912500000000002E-2</v>
      </c>
      <c r="J1429">
        <v>0.93182299999999996</v>
      </c>
      <c r="K1429">
        <v>0</v>
      </c>
      <c r="L1429" t="s">
        <v>43</v>
      </c>
    </row>
    <row r="1430" spans="1:12" x14ac:dyDescent="0.25">
      <c r="A1430" t="s">
        <v>78</v>
      </c>
      <c r="B1430">
        <v>16611.599999999999</v>
      </c>
      <c r="C1430">
        <v>16611</v>
      </c>
      <c r="D1430">
        <v>16610.8</v>
      </c>
      <c r="E1430">
        <v>16591.900000000001</v>
      </c>
      <c r="F1430">
        <v>855.55700000000002</v>
      </c>
      <c r="G1430">
        <v>0</v>
      </c>
      <c r="H1430">
        <v>400.50799999999998</v>
      </c>
      <c r="I1430">
        <v>5.4869300000000003E-2</v>
      </c>
      <c r="J1430">
        <v>0.95284199999999997</v>
      </c>
      <c r="K1430">
        <v>0</v>
      </c>
      <c r="L1430" t="s">
        <v>43</v>
      </c>
    </row>
    <row r="1431" spans="1:12" x14ac:dyDescent="0.25">
      <c r="A1431" t="s">
        <v>78</v>
      </c>
      <c r="B1431">
        <v>16626.2</v>
      </c>
      <c r="C1431">
        <v>16625.5</v>
      </c>
      <c r="D1431">
        <v>16625.3</v>
      </c>
      <c r="E1431">
        <v>16606.400000000001</v>
      </c>
      <c r="F1431">
        <v>855.91800000000001</v>
      </c>
      <c r="G1431">
        <v>0</v>
      </c>
      <c r="H1431">
        <v>401.11099999999999</v>
      </c>
      <c r="I1431">
        <v>5.3976400000000001E-2</v>
      </c>
      <c r="J1431">
        <v>0.93169100000000005</v>
      </c>
      <c r="K1431">
        <v>0</v>
      </c>
      <c r="L1431" t="s">
        <v>43</v>
      </c>
    </row>
    <row r="1432" spans="1:12" x14ac:dyDescent="0.25">
      <c r="A1432" t="s">
        <v>78</v>
      </c>
      <c r="B1432">
        <v>16615.8</v>
      </c>
      <c r="C1432">
        <v>16615.2</v>
      </c>
      <c r="D1432">
        <v>16615</v>
      </c>
      <c r="E1432">
        <v>16596.099999999999</v>
      </c>
      <c r="F1432">
        <v>855.48800000000006</v>
      </c>
      <c r="G1432">
        <v>0</v>
      </c>
      <c r="H1432">
        <v>400.56700000000001</v>
      </c>
      <c r="I1432">
        <v>6.2089100000000001E-2</v>
      </c>
      <c r="J1432">
        <v>0.931809</v>
      </c>
      <c r="K1432">
        <v>0</v>
      </c>
      <c r="L1432" t="s">
        <v>43</v>
      </c>
    </row>
    <row r="1433" spans="1:12" x14ac:dyDescent="0.25">
      <c r="A1433" t="s">
        <v>78</v>
      </c>
      <c r="B1433">
        <v>16613.400000000001</v>
      </c>
      <c r="C1433">
        <v>16612.8</v>
      </c>
      <c r="D1433">
        <v>16612.599999999999</v>
      </c>
      <c r="E1433">
        <v>16593.7</v>
      </c>
      <c r="F1433">
        <v>855.58399999999995</v>
      </c>
      <c r="G1433">
        <v>0</v>
      </c>
      <c r="H1433">
        <v>400.495</v>
      </c>
      <c r="I1433">
        <v>5.4423100000000002E-2</v>
      </c>
      <c r="J1433">
        <v>0.95907799999999999</v>
      </c>
      <c r="K1433">
        <v>0</v>
      </c>
      <c r="L1433" t="s">
        <v>43</v>
      </c>
    </row>
    <row r="1434" spans="1:12" x14ac:dyDescent="0.25">
      <c r="A1434" t="s">
        <v>78</v>
      </c>
      <c r="B1434">
        <v>16621.900000000001</v>
      </c>
      <c r="C1434">
        <v>16621.3</v>
      </c>
      <c r="D1434">
        <v>16621.099999999999</v>
      </c>
      <c r="E1434">
        <v>16602.2</v>
      </c>
      <c r="F1434">
        <v>854.76</v>
      </c>
      <c r="G1434">
        <v>0</v>
      </c>
      <c r="H1434">
        <v>400.61500000000001</v>
      </c>
      <c r="I1434">
        <v>5.7442E-2</v>
      </c>
      <c r="J1434">
        <v>0.93124899999999999</v>
      </c>
      <c r="K1434">
        <v>0</v>
      </c>
      <c r="L1434" t="s">
        <v>43</v>
      </c>
    </row>
    <row r="1435" spans="1:12" x14ac:dyDescent="0.25">
      <c r="A1435" t="s">
        <v>78</v>
      </c>
      <c r="B1435">
        <v>16611.400000000001</v>
      </c>
      <c r="C1435">
        <v>16610.8</v>
      </c>
      <c r="D1435">
        <v>16610.599999999999</v>
      </c>
      <c r="E1435">
        <v>16591.7</v>
      </c>
      <c r="F1435">
        <v>855.30399999999997</v>
      </c>
      <c r="G1435">
        <v>0</v>
      </c>
      <c r="H1435">
        <v>400.48599999999999</v>
      </c>
      <c r="I1435">
        <v>5.4123999999999999E-2</v>
      </c>
      <c r="J1435">
        <v>0.93039000000000005</v>
      </c>
      <c r="K1435">
        <v>0</v>
      </c>
      <c r="L1435" t="s">
        <v>43</v>
      </c>
    </row>
    <row r="1436" spans="1:12" x14ac:dyDescent="0.25">
      <c r="A1436" t="s">
        <v>78</v>
      </c>
      <c r="B1436">
        <v>16619.900000000001</v>
      </c>
      <c r="C1436">
        <v>16619.2</v>
      </c>
      <c r="D1436">
        <v>16619</v>
      </c>
      <c r="E1436">
        <v>16600.2</v>
      </c>
      <c r="F1436">
        <v>855.57799999999997</v>
      </c>
      <c r="G1436">
        <v>0</v>
      </c>
      <c r="H1436">
        <v>400.69400000000002</v>
      </c>
      <c r="I1436">
        <v>5.3981099999999997E-2</v>
      </c>
      <c r="J1436">
        <v>0.93178499999999997</v>
      </c>
      <c r="K1436">
        <v>0</v>
      </c>
      <c r="L1436" t="s">
        <v>43</v>
      </c>
    </row>
    <row r="1437" spans="1:12" x14ac:dyDescent="0.25">
      <c r="A1437" t="s">
        <v>78</v>
      </c>
      <c r="B1437">
        <v>16619.3</v>
      </c>
      <c r="C1437">
        <v>16618.599999999999</v>
      </c>
      <c r="D1437">
        <v>16618.400000000001</v>
      </c>
      <c r="E1437">
        <v>16599.599999999999</v>
      </c>
      <c r="F1437">
        <v>854.779</v>
      </c>
      <c r="G1437">
        <v>0</v>
      </c>
      <c r="H1437">
        <v>400.54399999999998</v>
      </c>
      <c r="I1437">
        <v>8.3256200000000002E-2</v>
      </c>
      <c r="J1437">
        <v>0.93183499999999997</v>
      </c>
      <c r="K1437">
        <v>0</v>
      </c>
      <c r="L1437" t="s">
        <v>43</v>
      </c>
    </row>
    <row r="1438" spans="1:12" x14ac:dyDescent="0.25">
      <c r="A1438" t="s">
        <v>78</v>
      </c>
      <c r="B1438">
        <v>16614.3</v>
      </c>
      <c r="C1438">
        <v>16613.7</v>
      </c>
      <c r="D1438">
        <v>16613.5</v>
      </c>
      <c r="E1438">
        <v>16594.599999999999</v>
      </c>
      <c r="F1438">
        <v>854.56100000000004</v>
      </c>
      <c r="G1438">
        <v>0</v>
      </c>
      <c r="H1438">
        <v>400.65300000000002</v>
      </c>
      <c r="I1438">
        <v>5.40806E-2</v>
      </c>
      <c r="J1438">
        <v>0.931118</v>
      </c>
      <c r="K1438">
        <v>0</v>
      </c>
      <c r="L1438" t="s">
        <v>43</v>
      </c>
    </row>
    <row r="1439" spans="1:12" x14ac:dyDescent="0.25">
      <c r="A1439" t="s">
        <v>78</v>
      </c>
      <c r="B1439">
        <v>16615.3</v>
      </c>
      <c r="C1439">
        <v>16614.7</v>
      </c>
      <c r="D1439">
        <v>16614.5</v>
      </c>
      <c r="E1439">
        <v>16595.7</v>
      </c>
      <c r="F1439">
        <v>854.94500000000005</v>
      </c>
      <c r="G1439">
        <v>0</v>
      </c>
      <c r="H1439">
        <v>400.52800000000002</v>
      </c>
      <c r="I1439">
        <v>6.6015099999999993E-2</v>
      </c>
      <c r="J1439">
        <v>0.93162500000000004</v>
      </c>
      <c r="K1439">
        <v>0</v>
      </c>
      <c r="L1439" t="s">
        <v>43</v>
      </c>
    </row>
    <row r="1440" spans="1:12" x14ac:dyDescent="0.25">
      <c r="A1440" t="s">
        <v>78</v>
      </c>
      <c r="B1440">
        <v>16611.5</v>
      </c>
      <c r="C1440">
        <v>16610.900000000001</v>
      </c>
      <c r="D1440">
        <v>16610.7</v>
      </c>
      <c r="E1440">
        <v>16591.8</v>
      </c>
      <c r="F1440">
        <v>854.49199999999996</v>
      </c>
      <c r="G1440">
        <v>0</v>
      </c>
      <c r="H1440">
        <v>400.66800000000001</v>
      </c>
      <c r="I1440">
        <v>5.4359699999999997E-2</v>
      </c>
      <c r="J1440">
        <v>0.93182900000000002</v>
      </c>
      <c r="K1440">
        <v>0</v>
      </c>
      <c r="L1440" t="s">
        <v>43</v>
      </c>
    </row>
    <row r="1441" spans="1:25" x14ac:dyDescent="0.25">
      <c r="A1441" t="s">
        <v>78</v>
      </c>
      <c r="B1441">
        <v>16614.7</v>
      </c>
      <c r="C1441">
        <v>16614</v>
      </c>
      <c r="D1441">
        <v>16613.8</v>
      </c>
      <c r="E1441">
        <v>16595</v>
      </c>
      <c r="F1441">
        <v>854.58199999999999</v>
      </c>
      <c r="G1441">
        <v>0</v>
      </c>
      <c r="H1441">
        <v>400.64400000000001</v>
      </c>
      <c r="I1441">
        <v>7.2737099999999999E-2</v>
      </c>
      <c r="J1441">
        <v>0.931836</v>
      </c>
      <c r="K1441">
        <v>0</v>
      </c>
      <c r="L1441" t="s">
        <v>43</v>
      </c>
    </row>
    <row r="1442" spans="1:25" x14ac:dyDescent="0.25">
      <c r="A1442" t="s">
        <v>78</v>
      </c>
      <c r="B1442">
        <v>16609.5</v>
      </c>
      <c r="C1442">
        <v>16608.900000000001</v>
      </c>
      <c r="D1442">
        <v>16608.7</v>
      </c>
      <c r="E1442">
        <v>16589.900000000001</v>
      </c>
      <c r="F1442">
        <v>854.72299999999996</v>
      </c>
      <c r="G1442">
        <v>0</v>
      </c>
      <c r="H1442">
        <v>400.56599999999997</v>
      </c>
      <c r="I1442">
        <v>8.3257300000000006E-2</v>
      </c>
      <c r="J1442">
        <v>0.93177699999999997</v>
      </c>
      <c r="K1442">
        <v>0</v>
      </c>
      <c r="L1442" t="s">
        <v>43</v>
      </c>
    </row>
    <row r="1443" spans="1:25" x14ac:dyDescent="0.25">
      <c r="A1443" t="s">
        <v>78</v>
      </c>
      <c r="B1443">
        <v>16625.099999999999</v>
      </c>
      <c r="C1443">
        <v>16624.5</v>
      </c>
      <c r="D1443">
        <v>16624.3</v>
      </c>
      <c r="E1443">
        <v>16605.400000000001</v>
      </c>
      <c r="F1443">
        <v>856.08500000000004</v>
      </c>
      <c r="G1443">
        <v>0</v>
      </c>
      <c r="H1443">
        <v>400.97800000000001</v>
      </c>
      <c r="I1443">
        <v>5.39882E-2</v>
      </c>
      <c r="J1443">
        <v>0.93181700000000001</v>
      </c>
      <c r="K1443">
        <v>0</v>
      </c>
      <c r="L1443" t="s">
        <v>43</v>
      </c>
    </row>
    <row r="1444" spans="1:25" x14ac:dyDescent="0.25">
      <c r="A1444" t="s">
        <v>78</v>
      </c>
      <c r="B1444">
        <v>16623.2</v>
      </c>
      <c r="C1444">
        <v>16622.5</v>
      </c>
      <c r="D1444">
        <v>16622.3</v>
      </c>
      <c r="E1444">
        <v>16603.400000000001</v>
      </c>
      <c r="F1444">
        <v>855.68899999999996</v>
      </c>
      <c r="G1444">
        <v>0</v>
      </c>
      <c r="H1444">
        <v>400.48</v>
      </c>
      <c r="I1444">
        <v>5.8203299999999999E-2</v>
      </c>
      <c r="J1444">
        <v>0.93182799999999999</v>
      </c>
      <c r="K1444">
        <v>0</v>
      </c>
      <c r="L1444" t="s">
        <v>43</v>
      </c>
    </row>
    <row r="1445" spans="1:25" x14ac:dyDescent="0.25">
      <c r="A1445" t="s">
        <v>78</v>
      </c>
      <c r="B1445">
        <v>16634.900000000001</v>
      </c>
      <c r="C1445">
        <v>16634.3</v>
      </c>
      <c r="D1445">
        <v>16634.099999999999</v>
      </c>
      <c r="E1445">
        <v>16615</v>
      </c>
      <c r="F1445">
        <v>855.54600000000005</v>
      </c>
      <c r="G1445">
        <v>0</v>
      </c>
      <c r="H1445">
        <v>400.64400000000001</v>
      </c>
      <c r="I1445">
        <v>8.3262699999999995E-2</v>
      </c>
      <c r="J1445">
        <v>0.93183400000000005</v>
      </c>
      <c r="K1445">
        <v>0</v>
      </c>
      <c r="L1445" t="s">
        <v>43</v>
      </c>
    </row>
    <row r="1446" spans="1:25" x14ac:dyDescent="0.25">
      <c r="A1446" t="s">
        <v>78</v>
      </c>
      <c r="B1446">
        <v>16620</v>
      </c>
      <c r="C1446">
        <v>16619.3</v>
      </c>
      <c r="D1446">
        <v>16619.2</v>
      </c>
      <c r="E1446">
        <v>16600.2</v>
      </c>
      <c r="F1446">
        <v>855.80899999999997</v>
      </c>
      <c r="G1446">
        <v>0</v>
      </c>
      <c r="H1446">
        <v>400.74900000000002</v>
      </c>
      <c r="I1446">
        <v>7.06233E-2</v>
      </c>
      <c r="J1446">
        <v>0.93182500000000001</v>
      </c>
      <c r="K1446">
        <v>0</v>
      </c>
      <c r="L1446" t="s">
        <v>43</v>
      </c>
    </row>
    <row r="1447" spans="1:25" x14ac:dyDescent="0.25">
      <c r="A1447" t="s">
        <v>78</v>
      </c>
      <c r="B1447">
        <v>16623.7</v>
      </c>
      <c r="C1447">
        <v>16623.099999999999</v>
      </c>
      <c r="D1447">
        <v>16622.900000000001</v>
      </c>
      <c r="E1447">
        <v>16603.900000000001</v>
      </c>
      <c r="F1447">
        <v>855.13300000000004</v>
      </c>
      <c r="G1447">
        <v>0</v>
      </c>
      <c r="H1447">
        <v>400.62400000000002</v>
      </c>
      <c r="I1447">
        <v>5.5172100000000002E-2</v>
      </c>
      <c r="J1447">
        <v>0.93183700000000003</v>
      </c>
      <c r="K1447">
        <v>0</v>
      </c>
      <c r="L1447" t="s">
        <v>43</v>
      </c>
    </row>
    <row r="1448" spans="1:25" x14ac:dyDescent="0.25">
      <c r="A1448" t="s">
        <v>78</v>
      </c>
      <c r="B1448">
        <v>16615.5</v>
      </c>
      <c r="C1448">
        <v>16614.8</v>
      </c>
      <c r="D1448">
        <v>16614.599999999999</v>
      </c>
      <c r="E1448">
        <v>16595.7</v>
      </c>
      <c r="F1448">
        <v>854.78300000000002</v>
      </c>
      <c r="G1448">
        <v>0</v>
      </c>
      <c r="H1448">
        <v>400.80500000000001</v>
      </c>
      <c r="I1448">
        <v>5.6128499999999998E-2</v>
      </c>
      <c r="J1448">
        <v>0.93182900000000002</v>
      </c>
      <c r="K1448">
        <v>0</v>
      </c>
      <c r="L1448" t="s">
        <v>43</v>
      </c>
    </row>
    <row r="1449" spans="1:25" x14ac:dyDescent="0.25">
      <c r="A1449" t="s">
        <v>78</v>
      </c>
      <c r="B1449">
        <v>16618</v>
      </c>
      <c r="C1449">
        <v>16617.400000000001</v>
      </c>
      <c r="D1449">
        <v>16617.3</v>
      </c>
      <c r="E1449">
        <v>16598.400000000001</v>
      </c>
      <c r="F1449">
        <v>855.60299999999995</v>
      </c>
      <c r="G1449">
        <v>0</v>
      </c>
      <c r="H1449">
        <v>400.53300000000002</v>
      </c>
      <c r="I1449">
        <v>8.3354300000000006E-2</v>
      </c>
      <c r="J1449">
        <v>0.93181499999999995</v>
      </c>
      <c r="K1449">
        <v>0</v>
      </c>
      <c r="L1449" t="s">
        <v>43</v>
      </c>
    </row>
    <row r="1450" spans="1:25" x14ac:dyDescent="0.25">
      <c r="A1450" t="s">
        <v>78</v>
      </c>
      <c r="B1450">
        <v>16616</v>
      </c>
      <c r="C1450">
        <v>16615.400000000001</v>
      </c>
      <c r="D1450">
        <v>16615.2</v>
      </c>
      <c r="E1450">
        <v>16596.3</v>
      </c>
      <c r="F1450">
        <v>855.31200000000001</v>
      </c>
      <c r="G1450">
        <v>0</v>
      </c>
      <c r="H1450">
        <v>400.55900000000003</v>
      </c>
      <c r="I1450">
        <v>7.2372400000000003E-2</v>
      </c>
      <c r="J1450">
        <v>0.93182900000000002</v>
      </c>
      <c r="K1450">
        <v>0</v>
      </c>
      <c r="L1450" t="s">
        <v>43</v>
      </c>
    </row>
    <row r="1451" spans="1:25" x14ac:dyDescent="0.25">
      <c r="A1451" t="s">
        <v>78</v>
      </c>
      <c r="B1451">
        <v>16612.400000000001</v>
      </c>
      <c r="C1451">
        <v>16611.7</v>
      </c>
      <c r="D1451">
        <v>16611.5</v>
      </c>
      <c r="E1451">
        <v>16592.599999999999</v>
      </c>
      <c r="F1451">
        <v>854.88400000000001</v>
      </c>
      <c r="G1451">
        <v>0</v>
      </c>
      <c r="H1451">
        <v>400.53199999999998</v>
      </c>
      <c r="I1451">
        <v>7.6118599999999995E-2</v>
      </c>
      <c r="J1451">
        <v>0.93181800000000004</v>
      </c>
      <c r="K1451">
        <v>0</v>
      </c>
      <c r="L1451" t="s">
        <v>43</v>
      </c>
    </row>
    <row r="1452" spans="1:25" x14ac:dyDescent="0.25">
      <c r="A1452" t="s">
        <v>78</v>
      </c>
      <c r="B1452">
        <v>16607.599999999999</v>
      </c>
      <c r="C1452">
        <v>16607</v>
      </c>
      <c r="D1452">
        <v>16606.8</v>
      </c>
      <c r="E1452">
        <v>16587.900000000001</v>
      </c>
      <c r="F1452">
        <v>855.54300000000001</v>
      </c>
      <c r="G1452">
        <v>0</v>
      </c>
      <c r="H1452">
        <v>400.47</v>
      </c>
      <c r="I1452">
        <v>5.4016399999999999E-2</v>
      </c>
      <c r="J1452">
        <v>0.93181000000000003</v>
      </c>
      <c r="K1452">
        <v>0</v>
      </c>
      <c r="L1452" t="s">
        <v>43</v>
      </c>
    </row>
    <row r="1453" spans="1:25" x14ac:dyDescent="0.25">
      <c r="A1453" t="s">
        <v>78</v>
      </c>
      <c r="B1453">
        <v>16609.7</v>
      </c>
      <c r="C1453">
        <v>16609.099999999999</v>
      </c>
      <c r="D1453">
        <v>16608.900000000001</v>
      </c>
      <c r="E1453">
        <v>16590</v>
      </c>
      <c r="F1453">
        <v>855.20500000000004</v>
      </c>
      <c r="G1453">
        <v>0</v>
      </c>
      <c r="H1453">
        <v>400.64299999999997</v>
      </c>
      <c r="I1453">
        <v>5.40688E-2</v>
      </c>
      <c r="J1453">
        <v>0.93174800000000002</v>
      </c>
      <c r="K1453">
        <v>0</v>
      </c>
      <c r="L1453" t="s">
        <v>43</v>
      </c>
    </row>
    <row r="1454" spans="1:25" x14ac:dyDescent="0.25">
      <c r="A1454" t="s">
        <v>78</v>
      </c>
      <c r="B1454">
        <v>16611.2</v>
      </c>
      <c r="C1454">
        <v>16610.599999999999</v>
      </c>
      <c r="D1454">
        <v>16610.400000000001</v>
      </c>
      <c r="E1454">
        <v>16591.5</v>
      </c>
      <c r="F1454">
        <v>855.06399999999996</v>
      </c>
      <c r="G1454">
        <v>0</v>
      </c>
      <c r="H1454">
        <v>400.45100000000002</v>
      </c>
      <c r="I1454">
        <v>8.3272700000000005E-2</v>
      </c>
      <c r="J1454">
        <v>0.93104399999999998</v>
      </c>
      <c r="K1454">
        <v>0</v>
      </c>
      <c r="L1454" t="s">
        <v>43</v>
      </c>
    </row>
    <row r="1455" spans="1:25" x14ac:dyDescent="0.25">
      <c r="A1455" t="s">
        <v>78</v>
      </c>
      <c r="B1455">
        <v>16601.5</v>
      </c>
      <c r="C1455">
        <v>16600.900000000001</v>
      </c>
      <c r="D1455">
        <v>16600.599999999999</v>
      </c>
      <c r="E1455">
        <v>16581.7</v>
      </c>
      <c r="F1455">
        <v>855.58500000000004</v>
      </c>
      <c r="G1455">
        <v>0</v>
      </c>
      <c r="H1455">
        <v>400.822</v>
      </c>
      <c r="I1455">
        <v>6.3388299999999995E-2</v>
      </c>
      <c r="J1455">
        <v>0.93454999999999999</v>
      </c>
      <c r="K1455">
        <v>0</v>
      </c>
      <c r="L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78</v>
      </c>
      <c r="B1456">
        <v>16595.8</v>
      </c>
      <c r="C1456">
        <v>16595.099999999999</v>
      </c>
      <c r="D1456">
        <v>16594.900000000001</v>
      </c>
      <c r="E1456">
        <v>16576</v>
      </c>
      <c r="F1456">
        <v>855.76700000000005</v>
      </c>
      <c r="G1456">
        <v>0</v>
      </c>
      <c r="H1456">
        <v>400.50900000000001</v>
      </c>
      <c r="I1456">
        <v>5.4566200000000002E-2</v>
      </c>
      <c r="J1456">
        <v>0.93180799999999997</v>
      </c>
      <c r="K1456">
        <v>0</v>
      </c>
      <c r="L1456" t="s">
        <v>43</v>
      </c>
      <c r="R1456">
        <f>AVERAGE(B1407:B1456)</f>
        <v>16613.339999999997</v>
      </c>
      <c r="S1456">
        <f>AVERAGE(C1407:C1456)</f>
        <v>16612.707999999999</v>
      </c>
      <c r="U1456">
        <f>_xlfn.VAR.P(B1407:B1456)</f>
        <v>59.532000000002263</v>
      </c>
      <c r="V1456">
        <f>_xlfn.VAR.P(C1407:C1456)</f>
        <v>59.465535999997222</v>
      </c>
      <c r="X1456">
        <f>1.96*SQRT(U1456)/50</f>
        <v>0.30245537270811285</v>
      </c>
      <c r="Y1456">
        <f>1.96*SQRT(V1456)/50</f>
        <v>0.30228648868091296</v>
      </c>
    </row>
    <row r="1457" spans="1:15" x14ac:dyDescent="0.25">
      <c r="A1457" t="s">
        <v>78</v>
      </c>
      <c r="B1457">
        <v>830676.58980099997</v>
      </c>
      <c r="C1457" t="s">
        <v>37</v>
      </c>
    </row>
    <row r="1458" spans="1:15" x14ac:dyDescent="0.25">
      <c r="A1458" t="s">
        <v>170</v>
      </c>
      <c r="B1458">
        <v>17664.8</v>
      </c>
      <c r="C1458">
        <v>17615.2</v>
      </c>
      <c r="D1458">
        <v>17614.900000000001</v>
      </c>
      <c r="E1458">
        <v>17594.3</v>
      </c>
      <c r="F1458">
        <v>883.83500000000004</v>
      </c>
      <c r="G1458">
        <v>1713.56</v>
      </c>
      <c r="H1458">
        <v>401.08600000000001</v>
      </c>
      <c r="I1458">
        <v>438.21600000000001</v>
      </c>
      <c r="J1458">
        <v>790.06200000000001</v>
      </c>
      <c r="K1458">
        <v>14936.3</v>
      </c>
      <c r="L1458">
        <v>6.8743899999999997E-2</v>
      </c>
      <c r="M1458">
        <v>0.94375699999999996</v>
      </c>
      <c r="N1458">
        <v>0</v>
      </c>
      <c r="O1458" t="s">
        <v>43</v>
      </c>
    </row>
    <row r="1459" spans="1:15" x14ac:dyDescent="0.25">
      <c r="A1459" t="s">
        <v>170</v>
      </c>
      <c r="B1459">
        <v>17658.599999999999</v>
      </c>
      <c r="C1459">
        <v>17608.8</v>
      </c>
      <c r="D1459">
        <v>17608.5</v>
      </c>
      <c r="E1459">
        <v>17587.900000000001</v>
      </c>
      <c r="F1459">
        <v>883.28800000000001</v>
      </c>
      <c r="G1459">
        <v>1713.76</v>
      </c>
      <c r="H1459">
        <v>400.858</v>
      </c>
      <c r="I1459">
        <v>438.10899999999998</v>
      </c>
      <c r="J1459">
        <v>790.64800000000002</v>
      </c>
      <c r="K1459">
        <v>14930.2</v>
      </c>
      <c r="L1459">
        <v>6.54275E-2</v>
      </c>
      <c r="M1459">
        <v>0.93180099999999999</v>
      </c>
      <c r="N1459">
        <v>0</v>
      </c>
      <c r="O1459" t="s">
        <v>43</v>
      </c>
    </row>
    <row r="1460" spans="1:15" x14ac:dyDescent="0.25">
      <c r="A1460" t="s">
        <v>170</v>
      </c>
      <c r="B1460">
        <v>17657.2</v>
      </c>
      <c r="C1460">
        <v>17607.5</v>
      </c>
      <c r="D1460">
        <v>17607.2</v>
      </c>
      <c r="E1460">
        <v>17586.599999999999</v>
      </c>
      <c r="F1460">
        <v>883.20899999999995</v>
      </c>
      <c r="G1460">
        <v>1711.92</v>
      </c>
      <c r="H1460">
        <v>400.80900000000003</v>
      </c>
      <c r="I1460">
        <v>438.07299999999998</v>
      </c>
      <c r="J1460">
        <v>788.94100000000003</v>
      </c>
      <c r="K1460">
        <v>14930.8</v>
      </c>
      <c r="L1460">
        <v>6.2986700000000007E-2</v>
      </c>
      <c r="M1460">
        <v>0.93108299999999999</v>
      </c>
      <c r="N1460">
        <v>0</v>
      </c>
      <c r="O1460" t="s">
        <v>43</v>
      </c>
    </row>
    <row r="1461" spans="1:15" x14ac:dyDescent="0.25">
      <c r="A1461" t="s">
        <v>170</v>
      </c>
      <c r="B1461">
        <v>17666.599999999999</v>
      </c>
      <c r="C1461">
        <v>17616.8</v>
      </c>
      <c r="D1461">
        <v>17616.5</v>
      </c>
      <c r="E1461">
        <v>17595.8</v>
      </c>
      <c r="F1461">
        <v>883.173</v>
      </c>
      <c r="G1461">
        <v>1712.72</v>
      </c>
      <c r="H1461">
        <v>400.786</v>
      </c>
      <c r="I1461">
        <v>438.15199999999999</v>
      </c>
      <c r="J1461">
        <v>789.63</v>
      </c>
      <c r="K1461">
        <v>14939.3</v>
      </c>
      <c r="L1461">
        <v>7.9743700000000001E-2</v>
      </c>
      <c r="M1461">
        <v>0.93183700000000003</v>
      </c>
      <c r="N1461">
        <v>0</v>
      </c>
      <c r="O1461" t="s">
        <v>43</v>
      </c>
    </row>
    <row r="1462" spans="1:15" x14ac:dyDescent="0.25">
      <c r="A1462" t="s">
        <v>170</v>
      </c>
      <c r="B1462">
        <v>17675.900000000001</v>
      </c>
      <c r="C1462">
        <v>17626.2</v>
      </c>
      <c r="D1462">
        <v>17625.900000000001</v>
      </c>
      <c r="E1462">
        <v>17605.3</v>
      </c>
      <c r="F1462">
        <v>883.23500000000001</v>
      </c>
      <c r="G1462">
        <v>1713.44</v>
      </c>
      <c r="H1462">
        <v>400.99799999999999</v>
      </c>
      <c r="I1462">
        <v>438.34399999999999</v>
      </c>
      <c r="J1462">
        <v>790.00199999999995</v>
      </c>
      <c r="K1462">
        <v>14947.9</v>
      </c>
      <c r="L1462">
        <v>7.3486200000000002E-2</v>
      </c>
      <c r="M1462">
        <v>0.93182699999999996</v>
      </c>
      <c r="N1462">
        <v>0</v>
      </c>
      <c r="O1462" t="s">
        <v>43</v>
      </c>
    </row>
    <row r="1463" spans="1:15" x14ac:dyDescent="0.25">
      <c r="A1463" t="s">
        <v>170</v>
      </c>
      <c r="B1463">
        <v>17659.599999999999</v>
      </c>
      <c r="C1463">
        <v>17610</v>
      </c>
      <c r="D1463">
        <v>17609.7</v>
      </c>
      <c r="E1463">
        <v>17589</v>
      </c>
      <c r="F1463">
        <v>883.12199999999996</v>
      </c>
      <c r="G1463">
        <v>1711.73</v>
      </c>
      <c r="H1463">
        <v>401.12099999999998</v>
      </c>
      <c r="I1463">
        <v>438.34800000000001</v>
      </c>
      <c r="J1463">
        <v>788.14700000000005</v>
      </c>
      <c r="K1463">
        <v>14933.5</v>
      </c>
      <c r="L1463">
        <v>5.4906400000000001E-2</v>
      </c>
      <c r="M1463">
        <v>0.93183300000000002</v>
      </c>
      <c r="N1463">
        <v>0</v>
      </c>
      <c r="O1463" t="s">
        <v>43</v>
      </c>
    </row>
    <row r="1464" spans="1:15" x14ac:dyDescent="0.25">
      <c r="A1464" t="s">
        <v>170</v>
      </c>
      <c r="B1464">
        <v>17655.5</v>
      </c>
      <c r="C1464">
        <v>17606.099999999999</v>
      </c>
      <c r="D1464">
        <v>17605.8</v>
      </c>
      <c r="E1464">
        <v>17585.099999999999</v>
      </c>
      <c r="F1464">
        <v>883.10299999999995</v>
      </c>
      <c r="G1464">
        <v>1711.56</v>
      </c>
      <c r="H1464">
        <v>401.03300000000002</v>
      </c>
      <c r="I1464">
        <v>438.06299999999999</v>
      </c>
      <c r="J1464">
        <v>788.37099999999998</v>
      </c>
      <c r="K1464">
        <v>14929.8</v>
      </c>
      <c r="L1464">
        <v>5.5939799999999998E-2</v>
      </c>
      <c r="M1464">
        <v>0.94967500000000005</v>
      </c>
      <c r="N1464">
        <v>0</v>
      </c>
      <c r="O1464" t="s">
        <v>43</v>
      </c>
    </row>
    <row r="1465" spans="1:15" x14ac:dyDescent="0.25">
      <c r="A1465" t="s">
        <v>170</v>
      </c>
      <c r="B1465">
        <v>17656.400000000001</v>
      </c>
      <c r="C1465">
        <v>17606.900000000001</v>
      </c>
      <c r="D1465">
        <v>17606.599999999999</v>
      </c>
      <c r="E1465">
        <v>17585.900000000001</v>
      </c>
      <c r="F1465">
        <v>882.93700000000001</v>
      </c>
      <c r="G1465">
        <v>1713.02</v>
      </c>
      <c r="H1465">
        <v>401.01799999999997</v>
      </c>
      <c r="I1465">
        <v>438.03100000000001</v>
      </c>
      <c r="J1465">
        <v>789.85500000000002</v>
      </c>
      <c r="K1465">
        <v>14929.3</v>
      </c>
      <c r="L1465">
        <v>5.3917699999999999E-2</v>
      </c>
      <c r="M1465">
        <v>0.93179599999999996</v>
      </c>
      <c r="N1465">
        <v>0</v>
      </c>
      <c r="O1465" t="s">
        <v>43</v>
      </c>
    </row>
    <row r="1466" spans="1:15" x14ac:dyDescent="0.25">
      <c r="A1466" t="s">
        <v>170</v>
      </c>
      <c r="B1466">
        <v>17648.400000000001</v>
      </c>
      <c r="C1466">
        <v>17599.099999999999</v>
      </c>
      <c r="D1466">
        <v>17598.8</v>
      </c>
      <c r="E1466">
        <v>17578.099999999999</v>
      </c>
      <c r="F1466">
        <v>882.99800000000005</v>
      </c>
      <c r="G1466">
        <v>1711.73</v>
      </c>
      <c r="H1466">
        <v>401.06700000000001</v>
      </c>
      <c r="I1466">
        <v>437.96300000000002</v>
      </c>
      <c r="J1466">
        <v>788.62099999999998</v>
      </c>
      <c r="K1466">
        <v>14922.8</v>
      </c>
      <c r="L1466">
        <v>5.4460500000000002E-2</v>
      </c>
      <c r="M1466">
        <v>0.95140599999999997</v>
      </c>
      <c r="N1466">
        <v>0</v>
      </c>
      <c r="O1466" t="s">
        <v>43</v>
      </c>
    </row>
    <row r="1467" spans="1:15" x14ac:dyDescent="0.25">
      <c r="A1467" t="s">
        <v>170</v>
      </c>
      <c r="B1467">
        <v>17655.400000000001</v>
      </c>
      <c r="C1467">
        <v>17606</v>
      </c>
      <c r="D1467">
        <v>17605.7</v>
      </c>
      <c r="E1467">
        <v>17585</v>
      </c>
      <c r="F1467">
        <v>882.98500000000001</v>
      </c>
      <c r="G1467">
        <v>1710.95</v>
      </c>
      <c r="H1467">
        <v>400.96</v>
      </c>
      <c r="I1467">
        <v>437.95</v>
      </c>
      <c r="J1467">
        <v>787.90800000000002</v>
      </c>
      <c r="K1467">
        <v>14930.5</v>
      </c>
      <c r="L1467">
        <v>5.8493200000000002E-2</v>
      </c>
      <c r="M1467">
        <v>0.931836</v>
      </c>
      <c r="N1467">
        <v>0</v>
      </c>
      <c r="O1467" t="s">
        <v>43</v>
      </c>
    </row>
    <row r="1468" spans="1:15" x14ac:dyDescent="0.25">
      <c r="A1468" t="s">
        <v>170</v>
      </c>
      <c r="B1468">
        <v>17658</v>
      </c>
      <c r="C1468">
        <v>17608.7</v>
      </c>
      <c r="D1468">
        <v>17608.400000000001</v>
      </c>
      <c r="E1468">
        <v>17587.7</v>
      </c>
      <c r="F1468">
        <v>882.9</v>
      </c>
      <c r="G1468">
        <v>1711.88</v>
      </c>
      <c r="H1468">
        <v>401</v>
      </c>
      <c r="I1468">
        <v>438.11399999999998</v>
      </c>
      <c r="J1468">
        <v>788.62800000000004</v>
      </c>
      <c r="K1468">
        <v>14932.3</v>
      </c>
      <c r="L1468">
        <v>5.5200800000000001E-2</v>
      </c>
      <c r="M1468">
        <v>0.95239399999999996</v>
      </c>
      <c r="N1468">
        <v>0</v>
      </c>
      <c r="O1468" t="s">
        <v>43</v>
      </c>
    </row>
    <row r="1469" spans="1:15" x14ac:dyDescent="0.25">
      <c r="A1469" t="s">
        <v>170</v>
      </c>
      <c r="B1469">
        <v>17658.3</v>
      </c>
      <c r="C1469">
        <v>17608.900000000001</v>
      </c>
      <c r="D1469">
        <v>17608.599999999999</v>
      </c>
      <c r="E1469">
        <v>17587.900000000001</v>
      </c>
      <c r="F1469">
        <v>883.07100000000003</v>
      </c>
      <c r="G1469">
        <v>1712.34</v>
      </c>
      <c r="H1469">
        <v>401.142</v>
      </c>
      <c r="I1469">
        <v>438.09800000000001</v>
      </c>
      <c r="J1469">
        <v>788.93700000000001</v>
      </c>
      <c r="K1469">
        <v>14932</v>
      </c>
      <c r="L1469">
        <v>5.4926700000000002E-2</v>
      </c>
      <c r="M1469">
        <v>0.95181000000000004</v>
      </c>
      <c r="N1469">
        <v>0</v>
      </c>
      <c r="O1469" t="s">
        <v>43</v>
      </c>
    </row>
    <row r="1470" spans="1:15" x14ac:dyDescent="0.25">
      <c r="A1470" t="s">
        <v>170</v>
      </c>
      <c r="B1470">
        <v>17662.599999999999</v>
      </c>
      <c r="C1470">
        <v>17613.2</v>
      </c>
      <c r="D1470">
        <v>17612.900000000001</v>
      </c>
      <c r="E1470">
        <v>17592.099999999999</v>
      </c>
      <c r="F1470">
        <v>883.50599999999997</v>
      </c>
      <c r="G1470">
        <v>1712.99</v>
      </c>
      <c r="H1470">
        <v>401.108</v>
      </c>
      <c r="I1470">
        <v>438.17399999999998</v>
      </c>
      <c r="J1470">
        <v>789.59699999999998</v>
      </c>
      <c r="K1470">
        <v>14934.9</v>
      </c>
      <c r="L1470">
        <v>8.3256499999999997E-2</v>
      </c>
      <c r="M1470">
        <v>0.93171400000000004</v>
      </c>
      <c r="N1470">
        <v>0</v>
      </c>
      <c r="O1470" t="s">
        <v>43</v>
      </c>
    </row>
    <row r="1471" spans="1:15" x14ac:dyDescent="0.25">
      <c r="A1471" t="s">
        <v>170</v>
      </c>
      <c r="B1471">
        <v>17655.3</v>
      </c>
      <c r="C1471">
        <v>17604.5</v>
      </c>
      <c r="D1471">
        <v>17604.2</v>
      </c>
      <c r="E1471">
        <v>17583.400000000001</v>
      </c>
      <c r="F1471">
        <v>883.01199999999994</v>
      </c>
      <c r="G1471">
        <v>1712.47</v>
      </c>
      <c r="H1471">
        <v>401.32900000000001</v>
      </c>
      <c r="I1471">
        <v>438.14499999999998</v>
      </c>
      <c r="J1471">
        <v>788.89499999999998</v>
      </c>
      <c r="K1471">
        <v>14927.2</v>
      </c>
      <c r="L1471">
        <v>7.7737500000000001E-2</v>
      </c>
      <c r="M1471">
        <v>0.931836</v>
      </c>
      <c r="N1471">
        <v>0</v>
      </c>
      <c r="O1471" t="s">
        <v>43</v>
      </c>
    </row>
    <row r="1472" spans="1:15" x14ac:dyDescent="0.25">
      <c r="A1472" t="s">
        <v>170</v>
      </c>
      <c r="B1472">
        <v>17669.5</v>
      </c>
      <c r="C1472">
        <v>17619.900000000001</v>
      </c>
      <c r="D1472">
        <v>17619.599999999999</v>
      </c>
      <c r="E1472">
        <v>17598.900000000001</v>
      </c>
      <c r="F1472">
        <v>883.36699999999996</v>
      </c>
      <c r="G1472">
        <v>1714.31</v>
      </c>
      <c r="H1472">
        <v>400.98500000000001</v>
      </c>
      <c r="I1472">
        <v>438.20100000000002</v>
      </c>
      <c r="J1472">
        <v>791.00199999999995</v>
      </c>
      <c r="K1472">
        <v>14940.4</v>
      </c>
      <c r="L1472">
        <v>5.9849300000000001E-2</v>
      </c>
      <c r="M1472">
        <v>0.93146099999999998</v>
      </c>
      <c r="N1472">
        <v>0</v>
      </c>
      <c r="O1472" t="s">
        <v>43</v>
      </c>
    </row>
    <row r="1473" spans="1:15" x14ac:dyDescent="0.25">
      <c r="A1473" t="s">
        <v>170</v>
      </c>
      <c r="B1473">
        <v>17667.400000000001</v>
      </c>
      <c r="C1473">
        <v>17617.599999999999</v>
      </c>
      <c r="D1473">
        <v>17617.3</v>
      </c>
      <c r="E1473">
        <v>17596.7</v>
      </c>
      <c r="F1473">
        <v>883.36900000000003</v>
      </c>
      <c r="G1473">
        <v>1715.05</v>
      </c>
      <c r="H1473">
        <v>401.029</v>
      </c>
      <c r="I1473">
        <v>438.58699999999999</v>
      </c>
      <c r="J1473">
        <v>791.20299999999997</v>
      </c>
      <c r="K1473">
        <v>14937.6</v>
      </c>
      <c r="L1473">
        <v>6.0205799999999997E-2</v>
      </c>
      <c r="M1473">
        <v>0.931809</v>
      </c>
      <c r="N1473">
        <v>0</v>
      </c>
      <c r="O1473" t="s">
        <v>43</v>
      </c>
    </row>
    <row r="1474" spans="1:15" x14ac:dyDescent="0.25">
      <c r="A1474" t="s">
        <v>170</v>
      </c>
      <c r="B1474">
        <v>17663.8</v>
      </c>
      <c r="C1474">
        <v>17614.099999999999</v>
      </c>
      <c r="D1474">
        <v>17613.8</v>
      </c>
      <c r="E1474">
        <v>17593.2</v>
      </c>
      <c r="F1474">
        <v>883.24099999999999</v>
      </c>
      <c r="G1474">
        <v>1712.34</v>
      </c>
      <c r="H1474">
        <v>400.92899999999997</v>
      </c>
      <c r="I1474">
        <v>438.14800000000002</v>
      </c>
      <c r="J1474">
        <v>789.01099999999997</v>
      </c>
      <c r="K1474">
        <v>14937.1</v>
      </c>
      <c r="L1474">
        <v>5.3935499999999997E-2</v>
      </c>
      <c r="M1474">
        <v>0.931836</v>
      </c>
      <c r="N1474">
        <v>0</v>
      </c>
      <c r="O1474" t="s">
        <v>43</v>
      </c>
    </row>
    <row r="1475" spans="1:15" x14ac:dyDescent="0.25">
      <c r="A1475" t="s">
        <v>170</v>
      </c>
      <c r="B1475">
        <v>17662.900000000001</v>
      </c>
      <c r="C1475">
        <v>17613.099999999999</v>
      </c>
      <c r="D1475">
        <v>17612.900000000001</v>
      </c>
      <c r="E1475">
        <v>17592.2</v>
      </c>
      <c r="F1475">
        <v>882.82100000000003</v>
      </c>
      <c r="G1475">
        <v>1711.93</v>
      </c>
      <c r="H1475">
        <v>400.84100000000001</v>
      </c>
      <c r="I1475">
        <v>438.065</v>
      </c>
      <c r="J1475">
        <v>788.76</v>
      </c>
      <c r="K1475">
        <v>14936.9</v>
      </c>
      <c r="L1475">
        <v>6.1542600000000003E-2</v>
      </c>
      <c r="M1475">
        <v>0.93183300000000002</v>
      </c>
      <c r="N1475">
        <v>0</v>
      </c>
      <c r="O1475" t="s">
        <v>43</v>
      </c>
    </row>
    <row r="1476" spans="1:15" x14ac:dyDescent="0.25">
      <c r="A1476" t="s">
        <v>170</v>
      </c>
      <c r="B1476">
        <v>17662.599999999999</v>
      </c>
      <c r="C1476">
        <v>17611.7</v>
      </c>
      <c r="D1476">
        <v>17611.5</v>
      </c>
      <c r="E1476">
        <v>17590.8</v>
      </c>
      <c r="F1476">
        <v>883.798</v>
      </c>
      <c r="G1476">
        <v>1713.24</v>
      </c>
      <c r="H1476">
        <v>400.899</v>
      </c>
      <c r="I1476">
        <v>438.221</v>
      </c>
      <c r="J1476">
        <v>790.03099999999995</v>
      </c>
      <c r="K1476">
        <v>14933</v>
      </c>
      <c r="L1476">
        <v>5.56071E-2</v>
      </c>
      <c r="M1476">
        <v>0.92967</v>
      </c>
      <c r="N1476">
        <v>0</v>
      </c>
      <c r="O1476" t="s">
        <v>43</v>
      </c>
    </row>
    <row r="1477" spans="1:15" x14ac:dyDescent="0.25">
      <c r="A1477" t="s">
        <v>170</v>
      </c>
      <c r="B1477">
        <v>17653.7</v>
      </c>
      <c r="C1477">
        <v>17604</v>
      </c>
      <c r="D1477">
        <v>17603.7</v>
      </c>
      <c r="E1477">
        <v>17583.099999999999</v>
      </c>
      <c r="F1477">
        <v>882.98299999999995</v>
      </c>
      <c r="G1477">
        <v>1712.06</v>
      </c>
      <c r="H1477">
        <v>401.00799999999998</v>
      </c>
      <c r="I1477">
        <v>438.04300000000001</v>
      </c>
      <c r="J1477">
        <v>788.83900000000006</v>
      </c>
      <c r="K1477">
        <v>14927.5</v>
      </c>
      <c r="L1477">
        <v>5.4867800000000001E-2</v>
      </c>
      <c r="M1477">
        <v>0.95458399999999999</v>
      </c>
      <c r="N1477">
        <v>0</v>
      </c>
      <c r="O1477" t="s">
        <v>43</v>
      </c>
    </row>
    <row r="1478" spans="1:15" x14ac:dyDescent="0.25">
      <c r="A1478" t="s">
        <v>170</v>
      </c>
      <c r="B1478">
        <v>17653.900000000001</v>
      </c>
      <c r="C1478">
        <v>17604.3</v>
      </c>
      <c r="D1478">
        <v>17604</v>
      </c>
      <c r="E1478">
        <v>17583.400000000001</v>
      </c>
      <c r="F1478">
        <v>883.16800000000001</v>
      </c>
      <c r="G1478">
        <v>1712.44</v>
      </c>
      <c r="H1478">
        <v>400.63299999999998</v>
      </c>
      <c r="I1478">
        <v>438.07900000000001</v>
      </c>
      <c r="J1478">
        <v>789.62699999999995</v>
      </c>
      <c r="K1478">
        <v>14927.2</v>
      </c>
      <c r="L1478">
        <v>8.1892300000000001E-2</v>
      </c>
      <c r="M1478">
        <v>0.93179800000000002</v>
      </c>
      <c r="N1478">
        <v>0</v>
      </c>
      <c r="O1478" t="s">
        <v>43</v>
      </c>
    </row>
    <row r="1479" spans="1:15" x14ac:dyDescent="0.25">
      <c r="A1479" t="s">
        <v>170</v>
      </c>
      <c r="B1479">
        <v>17659.3</v>
      </c>
      <c r="C1479">
        <v>17609.599999999999</v>
      </c>
      <c r="D1479">
        <v>17609.3</v>
      </c>
      <c r="E1479">
        <v>17588.7</v>
      </c>
      <c r="F1479">
        <v>883.30899999999997</v>
      </c>
      <c r="G1479">
        <v>1713.51</v>
      </c>
      <c r="H1479">
        <v>400.87200000000001</v>
      </c>
      <c r="I1479">
        <v>437.97300000000001</v>
      </c>
      <c r="J1479">
        <v>790.59100000000001</v>
      </c>
      <c r="K1479">
        <v>14931.3</v>
      </c>
      <c r="L1479">
        <v>5.5018900000000003E-2</v>
      </c>
      <c r="M1479">
        <v>0.93178099999999997</v>
      </c>
      <c r="N1479">
        <v>0</v>
      </c>
      <c r="O1479" t="s">
        <v>43</v>
      </c>
    </row>
    <row r="1480" spans="1:15" x14ac:dyDescent="0.25">
      <c r="A1480" t="s">
        <v>170</v>
      </c>
      <c r="B1480">
        <v>17661.7</v>
      </c>
      <c r="C1480">
        <v>17611.900000000001</v>
      </c>
      <c r="D1480">
        <v>17611.599999999999</v>
      </c>
      <c r="E1480">
        <v>17591</v>
      </c>
      <c r="F1480">
        <v>883.00199999999995</v>
      </c>
      <c r="G1480">
        <v>1713.09</v>
      </c>
      <c r="H1480">
        <v>401.13499999999999</v>
      </c>
      <c r="I1480">
        <v>438.06400000000002</v>
      </c>
      <c r="J1480">
        <v>789.66099999999994</v>
      </c>
      <c r="K1480">
        <v>14934.2</v>
      </c>
      <c r="L1480">
        <v>5.4183000000000002E-2</v>
      </c>
      <c r="M1480">
        <v>0.93161499999999997</v>
      </c>
      <c r="N1480">
        <v>0</v>
      </c>
      <c r="O1480" t="s">
        <v>43</v>
      </c>
    </row>
    <row r="1481" spans="1:15" x14ac:dyDescent="0.25">
      <c r="A1481" t="s">
        <v>170</v>
      </c>
      <c r="B1481">
        <v>17653.5</v>
      </c>
      <c r="C1481">
        <v>17603.7</v>
      </c>
      <c r="D1481">
        <v>17603.400000000001</v>
      </c>
      <c r="E1481">
        <v>17582.8</v>
      </c>
      <c r="F1481">
        <v>882.70699999999999</v>
      </c>
      <c r="G1481">
        <v>1711.2</v>
      </c>
      <c r="H1481">
        <v>400.6</v>
      </c>
      <c r="I1481">
        <v>438.17599999999999</v>
      </c>
      <c r="J1481">
        <v>788.28800000000001</v>
      </c>
      <c r="K1481">
        <v>14928.2</v>
      </c>
      <c r="L1481">
        <v>5.5431599999999998E-2</v>
      </c>
      <c r="M1481">
        <v>0.931809</v>
      </c>
      <c r="N1481">
        <v>0</v>
      </c>
      <c r="O1481" t="s">
        <v>43</v>
      </c>
    </row>
    <row r="1482" spans="1:15" x14ac:dyDescent="0.25">
      <c r="A1482" t="s">
        <v>170</v>
      </c>
      <c r="B1482">
        <v>17651.400000000001</v>
      </c>
      <c r="C1482">
        <v>17601.8</v>
      </c>
      <c r="D1482">
        <v>17601.5</v>
      </c>
      <c r="E1482">
        <v>17580.900000000001</v>
      </c>
      <c r="F1482">
        <v>882.84799999999996</v>
      </c>
      <c r="G1482">
        <v>1711.85</v>
      </c>
      <c r="H1482">
        <v>400.93</v>
      </c>
      <c r="I1482">
        <v>438.07299999999998</v>
      </c>
      <c r="J1482">
        <v>788.68</v>
      </c>
      <c r="K1482">
        <v>14925.3</v>
      </c>
      <c r="L1482">
        <v>5.3945600000000003E-2</v>
      </c>
      <c r="M1482">
        <v>0.931836</v>
      </c>
      <c r="N1482">
        <v>0</v>
      </c>
      <c r="O1482" t="s">
        <v>43</v>
      </c>
    </row>
    <row r="1483" spans="1:15" x14ac:dyDescent="0.25">
      <c r="A1483" t="s">
        <v>170</v>
      </c>
      <c r="B1483">
        <v>17647.3</v>
      </c>
      <c r="C1483">
        <v>17597.599999999999</v>
      </c>
      <c r="D1483">
        <v>17597.3</v>
      </c>
      <c r="E1483">
        <v>17576.599999999999</v>
      </c>
      <c r="F1483">
        <v>883.14800000000002</v>
      </c>
      <c r="G1483">
        <v>1712.6</v>
      </c>
      <c r="H1483">
        <v>400.93099999999998</v>
      </c>
      <c r="I1483">
        <v>438.04399999999998</v>
      </c>
      <c r="J1483">
        <v>789.50300000000004</v>
      </c>
      <c r="K1483">
        <v>14920.3</v>
      </c>
      <c r="L1483">
        <v>5.5013899999999998E-2</v>
      </c>
      <c r="M1483">
        <v>0.93554499999999996</v>
      </c>
      <c r="N1483">
        <v>0</v>
      </c>
      <c r="O1483" t="s">
        <v>43</v>
      </c>
    </row>
    <row r="1484" spans="1:15" x14ac:dyDescent="0.25">
      <c r="A1484" t="s">
        <v>170</v>
      </c>
      <c r="B1484">
        <v>17656</v>
      </c>
      <c r="C1484">
        <v>17606.2</v>
      </c>
      <c r="D1484">
        <v>17605.900000000001</v>
      </c>
      <c r="E1484">
        <v>17585.3</v>
      </c>
      <c r="F1484">
        <v>882.89</v>
      </c>
      <c r="G1484">
        <v>1712.2</v>
      </c>
      <c r="H1484">
        <v>400.733</v>
      </c>
      <c r="I1484">
        <v>438.05</v>
      </c>
      <c r="J1484">
        <v>789.23599999999999</v>
      </c>
      <c r="K1484">
        <v>14929.6</v>
      </c>
      <c r="L1484">
        <v>5.4035800000000002E-2</v>
      </c>
      <c r="M1484">
        <v>0.92568399999999995</v>
      </c>
      <c r="N1484">
        <v>0</v>
      </c>
      <c r="O1484" t="s">
        <v>43</v>
      </c>
    </row>
    <row r="1485" spans="1:15" x14ac:dyDescent="0.25">
      <c r="A1485" t="s">
        <v>170</v>
      </c>
      <c r="B1485">
        <v>17661.3</v>
      </c>
      <c r="C1485">
        <v>17611.400000000001</v>
      </c>
      <c r="D1485">
        <v>17611.099999999999</v>
      </c>
      <c r="E1485">
        <v>17590.5</v>
      </c>
      <c r="F1485">
        <v>883.28499999999997</v>
      </c>
      <c r="G1485">
        <v>1713.36</v>
      </c>
      <c r="H1485">
        <v>401.08699999999999</v>
      </c>
      <c r="I1485">
        <v>438.11700000000002</v>
      </c>
      <c r="J1485">
        <v>789.98800000000006</v>
      </c>
      <c r="K1485">
        <v>14933.2</v>
      </c>
      <c r="L1485">
        <v>8.3255599999999999E-2</v>
      </c>
      <c r="M1485">
        <v>0.93179199999999995</v>
      </c>
      <c r="N1485">
        <v>0</v>
      </c>
      <c r="O1485" t="s">
        <v>43</v>
      </c>
    </row>
    <row r="1486" spans="1:15" x14ac:dyDescent="0.25">
      <c r="A1486" t="s">
        <v>170</v>
      </c>
      <c r="B1486">
        <v>17660.3</v>
      </c>
      <c r="C1486">
        <v>17610.599999999999</v>
      </c>
      <c r="D1486">
        <v>17610.3</v>
      </c>
      <c r="E1486">
        <v>17589.7</v>
      </c>
      <c r="F1486">
        <v>883.05600000000004</v>
      </c>
      <c r="G1486">
        <v>1712.74</v>
      </c>
      <c r="H1486">
        <v>400.84899999999999</v>
      </c>
      <c r="I1486">
        <v>438.04599999999999</v>
      </c>
      <c r="J1486">
        <v>789.54100000000005</v>
      </c>
      <c r="K1486">
        <v>14933.2</v>
      </c>
      <c r="L1486">
        <v>8.3255700000000002E-2</v>
      </c>
      <c r="M1486">
        <v>0.93131699999999995</v>
      </c>
      <c r="N1486">
        <v>0</v>
      </c>
      <c r="O1486" t="s">
        <v>43</v>
      </c>
    </row>
    <row r="1487" spans="1:15" x14ac:dyDescent="0.25">
      <c r="A1487" t="s">
        <v>170</v>
      </c>
      <c r="B1487">
        <v>17654.2</v>
      </c>
      <c r="C1487">
        <v>17604.599999999999</v>
      </c>
      <c r="D1487">
        <v>17604.3</v>
      </c>
      <c r="E1487">
        <v>17583.5</v>
      </c>
      <c r="F1487">
        <v>883.10900000000004</v>
      </c>
      <c r="G1487">
        <v>1712.83</v>
      </c>
      <c r="H1487">
        <v>401.06200000000001</v>
      </c>
      <c r="I1487">
        <v>438.17700000000002</v>
      </c>
      <c r="J1487">
        <v>789.42399999999998</v>
      </c>
      <c r="K1487">
        <v>14926.9</v>
      </c>
      <c r="L1487">
        <v>5.85865E-2</v>
      </c>
      <c r="M1487">
        <v>0.93182299999999996</v>
      </c>
      <c r="N1487">
        <v>0</v>
      </c>
      <c r="O1487" t="s">
        <v>43</v>
      </c>
    </row>
    <row r="1488" spans="1:15" x14ac:dyDescent="0.25">
      <c r="A1488" t="s">
        <v>170</v>
      </c>
      <c r="B1488">
        <v>17663.5</v>
      </c>
      <c r="C1488">
        <v>17613.900000000001</v>
      </c>
      <c r="D1488">
        <v>17613.599999999999</v>
      </c>
      <c r="E1488">
        <v>17593.099999999999</v>
      </c>
      <c r="F1488">
        <v>883.14800000000002</v>
      </c>
      <c r="G1488">
        <v>1711.35</v>
      </c>
      <c r="H1488">
        <v>400.86900000000003</v>
      </c>
      <c r="I1488">
        <v>437.95</v>
      </c>
      <c r="J1488">
        <v>788.41399999999999</v>
      </c>
      <c r="K1488">
        <v>14937.9</v>
      </c>
      <c r="L1488">
        <v>6.7665299999999998E-2</v>
      </c>
      <c r="M1488">
        <v>0.93035100000000004</v>
      </c>
      <c r="N1488">
        <v>0</v>
      </c>
      <c r="O1488" t="s">
        <v>43</v>
      </c>
    </row>
    <row r="1489" spans="1:15" x14ac:dyDescent="0.25">
      <c r="A1489" t="s">
        <v>170</v>
      </c>
      <c r="B1489">
        <v>17665</v>
      </c>
      <c r="C1489">
        <v>17615.3</v>
      </c>
      <c r="D1489">
        <v>17615</v>
      </c>
      <c r="E1489">
        <v>17594.400000000001</v>
      </c>
      <c r="F1489">
        <v>883.04200000000003</v>
      </c>
      <c r="G1489">
        <v>1712.27</v>
      </c>
      <c r="H1489">
        <v>401.08499999999998</v>
      </c>
      <c r="I1489">
        <v>438.13299999999998</v>
      </c>
      <c r="J1489">
        <v>788.83600000000001</v>
      </c>
      <c r="K1489">
        <v>14938.5</v>
      </c>
      <c r="L1489">
        <v>5.39129E-2</v>
      </c>
      <c r="M1489">
        <v>0.93170600000000003</v>
      </c>
      <c r="N1489">
        <v>0</v>
      </c>
      <c r="O1489" t="s">
        <v>43</v>
      </c>
    </row>
    <row r="1490" spans="1:15" x14ac:dyDescent="0.25">
      <c r="A1490" t="s">
        <v>170</v>
      </c>
      <c r="B1490">
        <v>17669.7</v>
      </c>
      <c r="C1490">
        <v>17619.900000000001</v>
      </c>
      <c r="D1490">
        <v>17619.599999999999</v>
      </c>
      <c r="E1490">
        <v>17599</v>
      </c>
      <c r="F1490">
        <v>883.00800000000004</v>
      </c>
      <c r="G1490">
        <v>1713.67</v>
      </c>
      <c r="H1490">
        <v>400.94499999999999</v>
      </c>
      <c r="I1490">
        <v>438.21699999999998</v>
      </c>
      <c r="J1490">
        <v>790.38300000000004</v>
      </c>
      <c r="K1490">
        <v>14941.6</v>
      </c>
      <c r="L1490">
        <v>5.4736100000000003E-2</v>
      </c>
      <c r="M1490">
        <v>0.93181700000000001</v>
      </c>
      <c r="N1490">
        <v>0</v>
      </c>
      <c r="O1490" t="s">
        <v>43</v>
      </c>
    </row>
    <row r="1491" spans="1:15" x14ac:dyDescent="0.25">
      <c r="A1491" t="s">
        <v>170</v>
      </c>
      <c r="B1491">
        <v>17664.7</v>
      </c>
      <c r="C1491">
        <v>17615</v>
      </c>
      <c r="D1491">
        <v>17614.7</v>
      </c>
      <c r="E1491">
        <v>17594.099999999999</v>
      </c>
      <c r="F1491">
        <v>883.37599999999998</v>
      </c>
      <c r="G1491">
        <v>1713.21</v>
      </c>
      <c r="H1491">
        <v>401.11700000000002</v>
      </c>
      <c r="I1491">
        <v>438.14</v>
      </c>
      <c r="J1491">
        <v>789.75099999999998</v>
      </c>
      <c r="K1491">
        <v>14936.9</v>
      </c>
      <c r="L1491">
        <v>5.4295099999999999E-2</v>
      </c>
      <c r="M1491">
        <v>0.93181899999999995</v>
      </c>
      <c r="N1491">
        <v>0</v>
      </c>
      <c r="O1491" t="s">
        <v>43</v>
      </c>
    </row>
    <row r="1492" spans="1:15" x14ac:dyDescent="0.25">
      <c r="A1492" t="s">
        <v>170</v>
      </c>
      <c r="B1492">
        <v>17656.5</v>
      </c>
      <c r="C1492">
        <v>17606.7</v>
      </c>
      <c r="D1492">
        <v>17606.400000000001</v>
      </c>
      <c r="E1492">
        <v>17585.8</v>
      </c>
      <c r="F1492">
        <v>883.31600000000003</v>
      </c>
      <c r="G1492">
        <v>1713.17</v>
      </c>
      <c r="H1492">
        <v>400.95600000000002</v>
      </c>
      <c r="I1492">
        <v>438.19299999999998</v>
      </c>
      <c r="J1492">
        <v>789.89400000000001</v>
      </c>
      <c r="K1492">
        <v>14928.8</v>
      </c>
      <c r="L1492">
        <v>5.4078899999999999E-2</v>
      </c>
      <c r="M1492">
        <v>0.95872299999999999</v>
      </c>
      <c r="N1492">
        <v>0</v>
      </c>
      <c r="O1492" t="s">
        <v>43</v>
      </c>
    </row>
    <row r="1493" spans="1:15" x14ac:dyDescent="0.25">
      <c r="A1493" t="s">
        <v>170</v>
      </c>
      <c r="B1493">
        <v>17668.5</v>
      </c>
      <c r="C1493">
        <v>17618.7</v>
      </c>
      <c r="D1493">
        <v>17618.5</v>
      </c>
      <c r="E1493">
        <v>17597.8</v>
      </c>
      <c r="F1493">
        <v>883.36699999999996</v>
      </c>
      <c r="G1493">
        <v>1713.73</v>
      </c>
      <c r="H1493">
        <v>400.77600000000001</v>
      </c>
      <c r="I1493">
        <v>438.28300000000002</v>
      </c>
      <c r="J1493">
        <v>790.58299999999997</v>
      </c>
      <c r="K1493">
        <v>14940</v>
      </c>
      <c r="L1493">
        <v>5.4659800000000001E-2</v>
      </c>
      <c r="M1493">
        <v>0.93102200000000002</v>
      </c>
      <c r="N1493">
        <v>0</v>
      </c>
      <c r="O1493" t="s">
        <v>43</v>
      </c>
    </row>
    <row r="1494" spans="1:15" x14ac:dyDescent="0.25">
      <c r="A1494" t="s">
        <v>170</v>
      </c>
      <c r="B1494">
        <v>17657.7</v>
      </c>
      <c r="C1494">
        <v>17608.099999999999</v>
      </c>
      <c r="D1494">
        <v>17607.8</v>
      </c>
      <c r="E1494">
        <v>17587.099999999999</v>
      </c>
      <c r="F1494">
        <v>883.49300000000005</v>
      </c>
      <c r="G1494">
        <v>1712.31</v>
      </c>
      <c r="H1494">
        <v>400.80399999999997</v>
      </c>
      <c r="I1494">
        <v>438.096</v>
      </c>
      <c r="J1494">
        <v>789.23800000000006</v>
      </c>
      <c r="K1494">
        <v>14930.7</v>
      </c>
      <c r="L1494">
        <v>5.7888599999999998E-2</v>
      </c>
      <c r="M1494">
        <v>0.93025899999999995</v>
      </c>
      <c r="N1494">
        <v>0</v>
      </c>
      <c r="O1494" t="s">
        <v>43</v>
      </c>
    </row>
    <row r="1495" spans="1:15" x14ac:dyDescent="0.25">
      <c r="A1495" t="s">
        <v>170</v>
      </c>
      <c r="B1495">
        <v>17659.099999999999</v>
      </c>
      <c r="C1495">
        <v>17609.5</v>
      </c>
      <c r="D1495">
        <v>17609.2</v>
      </c>
      <c r="E1495">
        <v>17588.599999999999</v>
      </c>
      <c r="F1495">
        <v>883.16600000000005</v>
      </c>
      <c r="G1495">
        <v>1712.49</v>
      </c>
      <c r="H1495">
        <v>400.76600000000002</v>
      </c>
      <c r="I1495">
        <v>438.14299999999997</v>
      </c>
      <c r="J1495">
        <v>789.36199999999997</v>
      </c>
      <c r="K1495">
        <v>14932.4</v>
      </c>
      <c r="L1495">
        <v>5.4225799999999998E-2</v>
      </c>
      <c r="M1495">
        <v>0.93160699999999996</v>
      </c>
      <c r="N1495">
        <v>0</v>
      </c>
      <c r="O1495" t="s">
        <v>43</v>
      </c>
    </row>
    <row r="1496" spans="1:15" x14ac:dyDescent="0.25">
      <c r="A1496" t="s">
        <v>170</v>
      </c>
      <c r="B1496">
        <v>17651.2</v>
      </c>
      <c r="C1496">
        <v>17601.5</v>
      </c>
      <c r="D1496">
        <v>17601.2</v>
      </c>
      <c r="E1496">
        <v>17580.599999999999</v>
      </c>
      <c r="F1496">
        <v>882.79700000000003</v>
      </c>
      <c r="G1496">
        <v>1713.04</v>
      </c>
      <c r="H1496">
        <v>400.76299999999998</v>
      </c>
      <c r="I1496">
        <v>438.173</v>
      </c>
      <c r="J1496">
        <v>790.00599999999997</v>
      </c>
      <c r="K1496">
        <v>14924.1</v>
      </c>
      <c r="L1496">
        <v>5.4748100000000001E-2</v>
      </c>
      <c r="M1496">
        <v>0.95917200000000002</v>
      </c>
      <c r="N1496">
        <v>0</v>
      </c>
      <c r="O1496" t="s">
        <v>43</v>
      </c>
    </row>
    <row r="1497" spans="1:15" x14ac:dyDescent="0.25">
      <c r="A1497" t="s">
        <v>170</v>
      </c>
      <c r="B1497">
        <v>17659.5</v>
      </c>
      <c r="C1497">
        <v>17609.599999999999</v>
      </c>
      <c r="D1497">
        <v>17609.3</v>
      </c>
      <c r="E1497">
        <v>17588.599999999999</v>
      </c>
      <c r="F1497">
        <v>882.85799999999995</v>
      </c>
      <c r="G1497">
        <v>1711.88</v>
      </c>
      <c r="H1497">
        <v>400.73099999999999</v>
      </c>
      <c r="I1497">
        <v>438.12799999999999</v>
      </c>
      <c r="J1497">
        <v>788.83299999999997</v>
      </c>
      <c r="K1497">
        <v>14933.2</v>
      </c>
      <c r="L1497">
        <v>8.0829700000000004E-2</v>
      </c>
      <c r="M1497">
        <v>0.93180799999999997</v>
      </c>
      <c r="N1497">
        <v>0</v>
      </c>
      <c r="O1497" t="s">
        <v>43</v>
      </c>
    </row>
    <row r="1498" spans="1:15" x14ac:dyDescent="0.25">
      <c r="A1498" t="s">
        <v>170</v>
      </c>
      <c r="B1498">
        <v>17665.900000000001</v>
      </c>
      <c r="C1498">
        <v>17616.2</v>
      </c>
      <c r="D1498">
        <v>17615.900000000001</v>
      </c>
      <c r="E1498">
        <v>17595.3</v>
      </c>
      <c r="F1498">
        <v>883.33900000000006</v>
      </c>
      <c r="G1498">
        <v>1712.78</v>
      </c>
      <c r="H1498">
        <v>400.74299999999999</v>
      </c>
      <c r="I1498">
        <v>438.029</v>
      </c>
      <c r="J1498">
        <v>789.79399999999998</v>
      </c>
      <c r="K1498">
        <v>14938.5</v>
      </c>
      <c r="L1498">
        <v>5.5125800000000003E-2</v>
      </c>
      <c r="M1498">
        <v>0.93107200000000001</v>
      </c>
      <c r="N1498">
        <v>0</v>
      </c>
      <c r="O1498" t="s">
        <v>43</v>
      </c>
    </row>
    <row r="1499" spans="1:15" x14ac:dyDescent="0.25">
      <c r="A1499" t="s">
        <v>170</v>
      </c>
      <c r="B1499">
        <v>17657.5</v>
      </c>
      <c r="C1499">
        <v>17607.8</v>
      </c>
      <c r="D1499">
        <v>17607.5</v>
      </c>
      <c r="E1499">
        <v>17586.8</v>
      </c>
      <c r="F1499">
        <v>883.21699999999998</v>
      </c>
      <c r="G1499">
        <v>1713.29</v>
      </c>
      <c r="H1499">
        <v>400.92</v>
      </c>
      <c r="I1499">
        <v>438.09</v>
      </c>
      <c r="J1499">
        <v>790.13800000000003</v>
      </c>
      <c r="K1499">
        <v>14929.7</v>
      </c>
      <c r="L1499">
        <v>6.7043900000000003E-2</v>
      </c>
      <c r="M1499">
        <v>0.93176300000000001</v>
      </c>
      <c r="N1499">
        <v>0</v>
      </c>
      <c r="O1499" t="s">
        <v>43</v>
      </c>
    </row>
    <row r="1500" spans="1:15" x14ac:dyDescent="0.25">
      <c r="A1500" t="s">
        <v>170</v>
      </c>
      <c r="B1500">
        <v>17662.3</v>
      </c>
      <c r="C1500">
        <v>17612.8</v>
      </c>
      <c r="D1500">
        <v>17612.5</v>
      </c>
      <c r="E1500">
        <v>17591.8</v>
      </c>
      <c r="F1500">
        <v>883.53300000000002</v>
      </c>
      <c r="G1500">
        <v>1713.05</v>
      </c>
      <c r="H1500">
        <v>401.053</v>
      </c>
      <c r="I1500">
        <v>438.19600000000003</v>
      </c>
      <c r="J1500">
        <v>789.68499999999995</v>
      </c>
      <c r="K1500">
        <v>14934.5</v>
      </c>
      <c r="L1500">
        <v>5.4013100000000001E-2</v>
      </c>
      <c r="M1500">
        <v>0.931836</v>
      </c>
      <c r="N1500">
        <v>0</v>
      </c>
      <c r="O1500" t="s">
        <v>43</v>
      </c>
    </row>
    <row r="1501" spans="1:15" x14ac:dyDescent="0.25">
      <c r="A1501" t="s">
        <v>170</v>
      </c>
      <c r="B1501">
        <v>17657.900000000001</v>
      </c>
      <c r="C1501">
        <v>17608.3</v>
      </c>
      <c r="D1501">
        <v>17608</v>
      </c>
      <c r="E1501">
        <v>17587.400000000001</v>
      </c>
      <c r="F1501">
        <v>883.19600000000003</v>
      </c>
      <c r="G1501">
        <v>1712.45</v>
      </c>
      <c r="H1501">
        <v>400.738</v>
      </c>
      <c r="I1501">
        <v>438.31200000000001</v>
      </c>
      <c r="J1501">
        <v>789.11199999999997</v>
      </c>
      <c r="K1501">
        <v>14931.1</v>
      </c>
      <c r="L1501">
        <v>8.3329299999999995E-2</v>
      </c>
      <c r="M1501">
        <v>0.93182200000000004</v>
      </c>
      <c r="N1501">
        <v>0</v>
      </c>
      <c r="O1501" t="s">
        <v>43</v>
      </c>
    </row>
    <row r="1502" spans="1:15" x14ac:dyDescent="0.25">
      <c r="A1502" t="s">
        <v>170</v>
      </c>
      <c r="B1502">
        <v>17659.599999999999</v>
      </c>
      <c r="C1502">
        <v>17609.900000000001</v>
      </c>
      <c r="D1502">
        <v>17609.599999999999</v>
      </c>
      <c r="E1502">
        <v>17589</v>
      </c>
      <c r="F1502">
        <v>883.00300000000004</v>
      </c>
      <c r="G1502">
        <v>1712.18</v>
      </c>
      <c r="H1502">
        <v>400.96899999999999</v>
      </c>
      <c r="I1502">
        <v>437.99599999999998</v>
      </c>
      <c r="J1502">
        <v>789.04700000000003</v>
      </c>
      <c r="K1502">
        <v>14933.2</v>
      </c>
      <c r="L1502">
        <v>5.7198600000000002E-2</v>
      </c>
      <c r="M1502">
        <v>0.93056799999999995</v>
      </c>
      <c r="N1502">
        <v>0</v>
      </c>
      <c r="O1502" t="s">
        <v>43</v>
      </c>
    </row>
    <row r="1503" spans="1:15" x14ac:dyDescent="0.25">
      <c r="A1503" t="s">
        <v>170</v>
      </c>
      <c r="B1503">
        <v>17651.7</v>
      </c>
      <c r="C1503">
        <v>17602</v>
      </c>
      <c r="D1503">
        <v>17601.8</v>
      </c>
      <c r="E1503">
        <v>17581.2</v>
      </c>
      <c r="F1503">
        <v>883.45600000000002</v>
      </c>
      <c r="G1503">
        <v>1713.07</v>
      </c>
      <c r="H1503">
        <v>401.089</v>
      </c>
      <c r="I1503">
        <v>438.09300000000002</v>
      </c>
      <c r="J1503">
        <v>789.74599999999998</v>
      </c>
      <c r="K1503">
        <v>14924</v>
      </c>
      <c r="L1503">
        <v>5.4070800000000002E-2</v>
      </c>
      <c r="M1503">
        <v>0.93179900000000004</v>
      </c>
      <c r="N1503">
        <v>0</v>
      </c>
      <c r="O1503" t="s">
        <v>43</v>
      </c>
    </row>
    <row r="1504" spans="1:15" x14ac:dyDescent="0.25">
      <c r="A1504" t="s">
        <v>170</v>
      </c>
      <c r="B1504">
        <v>17666.8</v>
      </c>
      <c r="C1504">
        <v>17617</v>
      </c>
      <c r="D1504">
        <v>17616.7</v>
      </c>
      <c r="E1504">
        <v>17596.099999999999</v>
      </c>
      <c r="F1504">
        <v>883.17100000000005</v>
      </c>
      <c r="G1504">
        <v>1712.11</v>
      </c>
      <c r="H1504">
        <v>400.94299999999998</v>
      </c>
      <c r="I1504">
        <v>438.28300000000002</v>
      </c>
      <c r="J1504">
        <v>788.71199999999999</v>
      </c>
      <c r="K1504">
        <v>14940.2</v>
      </c>
      <c r="L1504">
        <v>6.4075400000000005E-2</v>
      </c>
      <c r="M1504">
        <v>0.94918999999999998</v>
      </c>
      <c r="N1504">
        <v>0</v>
      </c>
      <c r="O1504" t="s">
        <v>43</v>
      </c>
    </row>
    <row r="1505" spans="1:25" x14ac:dyDescent="0.25">
      <c r="A1505" t="s">
        <v>170</v>
      </c>
      <c r="B1505">
        <v>17661.900000000001</v>
      </c>
      <c r="C1505">
        <v>17612.2</v>
      </c>
      <c r="D1505">
        <v>17612</v>
      </c>
      <c r="E1505">
        <v>17591.400000000001</v>
      </c>
      <c r="F1505">
        <v>883.36199999999997</v>
      </c>
      <c r="G1505">
        <v>1714.19</v>
      </c>
      <c r="H1505">
        <v>401.13400000000001</v>
      </c>
      <c r="I1505">
        <v>438.41300000000001</v>
      </c>
      <c r="J1505">
        <v>790.53200000000004</v>
      </c>
      <c r="K1505">
        <v>14933.2</v>
      </c>
      <c r="L1505">
        <v>6.2878199999999995E-2</v>
      </c>
      <c r="M1505">
        <v>0.93167100000000003</v>
      </c>
      <c r="N1505">
        <v>0</v>
      </c>
      <c r="O1505" t="s">
        <v>43</v>
      </c>
    </row>
    <row r="1506" spans="1:25" x14ac:dyDescent="0.25">
      <c r="A1506" t="s">
        <v>170</v>
      </c>
      <c r="B1506">
        <v>17664.3</v>
      </c>
      <c r="C1506">
        <v>17614.7</v>
      </c>
      <c r="D1506">
        <v>17614.400000000001</v>
      </c>
      <c r="E1506">
        <v>17593.8</v>
      </c>
      <c r="F1506">
        <v>883.18</v>
      </c>
      <c r="G1506">
        <v>1713.6</v>
      </c>
      <c r="H1506">
        <v>400.99700000000001</v>
      </c>
      <c r="I1506">
        <v>438.05200000000002</v>
      </c>
      <c r="J1506">
        <v>790.32399999999996</v>
      </c>
      <c r="K1506">
        <v>14936.4</v>
      </c>
      <c r="L1506">
        <v>5.4289299999999999E-2</v>
      </c>
      <c r="M1506">
        <v>0.93183499999999997</v>
      </c>
      <c r="N1506">
        <v>0</v>
      </c>
      <c r="O1506" t="s">
        <v>43</v>
      </c>
    </row>
    <row r="1507" spans="1:25" x14ac:dyDescent="0.25">
      <c r="A1507" t="s">
        <v>170</v>
      </c>
      <c r="B1507">
        <v>17662.8</v>
      </c>
      <c r="C1507">
        <v>17613</v>
      </c>
      <c r="D1507">
        <v>17612.7</v>
      </c>
      <c r="E1507">
        <v>17592.099999999999</v>
      </c>
      <c r="F1507">
        <v>883.06399999999996</v>
      </c>
      <c r="G1507">
        <v>1713.53</v>
      </c>
      <c r="H1507">
        <v>400.93099999999998</v>
      </c>
      <c r="I1507">
        <v>438.29899999999998</v>
      </c>
      <c r="J1507">
        <v>790.21400000000006</v>
      </c>
      <c r="K1507">
        <v>14934.8</v>
      </c>
      <c r="L1507">
        <v>6.6550100000000001E-2</v>
      </c>
      <c r="M1507">
        <v>0.93148200000000003</v>
      </c>
      <c r="N1507">
        <v>0</v>
      </c>
      <c r="O1507" t="s">
        <v>43</v>
      </c>
    </row>
    <row r="1508" spans="1:25" x14ac:dyDescent="0.25">
      <c r="A1508" t="s">
        <v>170</v>
      </c>
      <c r="B1508">
        <v>17662.400000000001</v>
      </c>
      <c r="C1508">
        <v>17612.7</v>
      </c>
      <c r="D1508">
        <v>17612.400000000001</v>
      </c>
      <c r="E1508">
        <v>17591.900000000001</v>
      </c>
      <c r="F1508">
        <v>883.24599999999998</v>
      </c>
      <c r="G1508">
        <v>1711.43</v>
      </c>
      <c r="H1508">
        <v>400.66500000000002</v>
      </c>
      <c r="I1508">
        <v>438.11900000000003</v>
      </c>
      <c r="J1508">
        <v>788.50599999999997</v>
      </c>
      <c r="K1508">
        <v>14936.6</v>
      </c>
      <c r="L1508">
        <v>5.7400100000000003E-2</v>
      </c>
      <c r="M1508">
        <v>0.93182200000000004</v>
      </c>
      <c r="N1508">
        <v>0</v>
      </c>
      <c r="O1508" t="s">
        <v>43</v>
      </c>
    </row>
    <row r="1509" spans="1:25" x14ac:dyDescent="0.25">
      <c r="A1509" t="s">
        <v>170</v>
      </c>
      <c r="B1509">
        <v>17660.2</v>
      </c>
      <c r="C1509">
        <v>17610.400000000001</v>
      </c>
      <c r="D1509">
        <v>17610.099999999999</v>
      </c>
      <c r="E1509">
        <v>17589.599999999999</v>
      </c>
      <c r="F1509">
        <v>883.41</v>
      </c>
      <c r="G1509">
        <v>1713.05</v>
      </c>
      <c r="H1509">
        <v>400.88299999999998</v>
      </c>
      <c r="I1509">
        <v>438.03100000000001</v>
      </c>
      <c r="J1509">
        <v>790.02599999999995</v>
      </c>
      <c r="K1509">
        <v>14932.4</v>
      </c>
      <c r="L1509">
        <v>6.1501800000000002E-2</v>
      </c>
      <c r="M1509">
        <v>0.95616000000000001</v>
      </c>
      <c r="N1509">
        <v>0</v>
      </c>
      <c r="O1509" t="s">
        <v>43</v>
      </c>
    </row>
    <row r="1510" spans="1:25" x14ac:dyDescent="0.25">
      <c r="A1510" t="s">
        <v>170</v>
      </c>
      <c r="B1510">
        <v>17663.900000000001</v>
      </c>
      <c r="C1510">
        <v>17614.099999999999</v>
      </c>
      <c r="D1510">
        <v>17613.8</v>
      </c>
      <c r="E1510">
        <v>17593.3</v>
      </c>
      <c r="F1510">
        <v>883.21</v>
      </c>
      <c r="G1510">
        <v>1712.57</v>
      </c>
      <c r="H1510">
        <v>400.81099999999998</v>
      </c>
      <c r="I1510">
        <v>438.25</v>
      </c>
      <c r="J1510">
        <v>789.38199999999995</v>
      </c>
      <c r="K1510">
        <v>14936.8</v>
      </c>
      <c r="L1510">
        <v>5.3909899999999997E-2</v>
      </c>
      <c r="M1510">
        <v>0.93153799999999998</v>
      </c>
      <c r="N1510">
        <v>0</v>
      </c>
      <c r="O1510" t="s">
        <v>43</v>
      </c>
    </row>
    <row r="1511" spans="1:25" x14ac:dyDescent="0.25">
      <c r="A1511" t="s">
        <v>170</v>
      </c>
      <c r="B1511">
        <v>17661.099999999999</v>
      </c>
      <c r="C1511">
        <v>17611.3</v>
      </c>
      <c r="D1511">
        <v>17611</v>
      </c>
      <c r="E1511">
        <v>17590.400000000001</v>
      </c>
      <c r="F1511">
        <v>882.87699999999995</v>
      </c>
      <c r="G1511">
        <v>1711.93</v>
      </c>
      <c r="H1511">
        <v>400.87700000000001</v>
      </c>
      <c r="I1511">
        <v>437.97899999999998</v>
      </c>
      <c r="J1511">
        <v>788.87800000000004</v>
      </c>
      <c r="K1511">
        <v>14935</v>
      </c>
      <c r="L1511">
        <v>8.2731700000000005E-2</v>
      </c>
      <c r="M1511">
        <v>0.93182600000000004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170</v>
      </c>
      <c r="B1512">
        <v>17657.8</v>
      </c>
      <c r="C1512">
        <v>17608</v>
      </c>
      <c r="D1512">
        <v>17607.8</v>
      </c>
      <c r="E1512">
        <v>17587.099999999999</v>
      </c>
      <c r="F1512">
        <v>883.43799999999999</v>
      </c>
      <c r="G1512">
        <v>1713.91</v>
      </c>
      <c r="H1512">
        <v>400.97300000000001</v>
      </c>
      <c r="I1512">
        <v>438.40499999999997</v>
      </c>
      <c r="J1512">
        <v>790.38400000000001</v>
      </c>
      <c r="K1512">
        <v>14928.8</v>
      </c>
      <c r="L1512">
        <v>5.4483799999999999E-2</v>
      </c>
      <c r="M1512">
        <v>0.93175200000000002</v>
      </c>
      <c r="N1512">
        <v>0</v>
      </c>
      <c r="O1512" t="s">
        <v>43</v>
      </c>
      <c r="R1512">
        <f>AVERAGE(B1463:B1512)</f>
        <v>17659.596000000001</v>
      </c>
      <c r="S1512">
        <f>AVERAGE(C1463:C1512)</f>
        <v>17609.881999999998</v>
      </c>
      <c r="U1512">
        <f>_xlfn.VAR.P(B1463:B1512)</f>
        <v>26.90518399999868</v>
      </c>
      <c r="V1512">
        <f>_xlfn.VAR.P(C1463:C1512)</f>
        <v>26.566676000002925</v>
      </c>
      <c r="X1512">
        <f>1.96*SQRT(U1512)/50</f>
        <v>0.20333121241402652</v>
      </c>
      <c r="Y1512">
        <f>1.96*SQRT(V1512)/50</f>
        <v>0.20204805618625607</v>
      </c>
    </row>
    <row r="1513" spans="1:25" x14ac:dyDescent="0.25">
      <c r="A1513" t="s">
        <v>171</v>
      </c>
      <c r="B1513">
        <v>882992.16118599998</v>
      </c>
      <c r="C1513" t="s">
        <v>37</v>
      </c>
    </row>
    <row r="1514" spans="1:25" x14ac:dyDescent="0.25">
      <c r="A1514" t="s">
        <v>172</v>
      </c>
      <c r="B1514">
        <v>17450.2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5.6218499999999998E-2</v>
      </c>
      <c r="L1514">
        <v>0.93174800000000002</v>
      </c>
      <c r="M1514">
        <v>0</v>
      </c>
      <c r="N1514" t="s">
        <v>43</v>
      </c>
    </row>
    <row r="1515" spans="1:25" x14ac:dyDescent="0.25">
      <c r="A1515" t="s">
        <v>172</v>
      </c>
      <c r="B1515">
        <v>17421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5.51969E-2</v>
      </c>
      <c r="L1515">
        <v>0.93177399999999999</v>
      </c>
      <c r="M1515">
        <v>0</v>
      </c>
      <c r="N1515" t="s">
        <v>43</v>
      </c>
    </row>
    <row r="1516" spans="1:25" x14ac:dyDescent="0.25">
      <c r="A1516" t="s">
        <v>172</v>
      </c>
      <c r="B1516">
        <v>17426.099999999999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8.32561E-2</v>
      </c>
      <c r="L1516">
        <v>0.93183499999999997</v>
      </c>
      <c r="M1516">
        <v>0</v>
      </c>
      <c r="N1516" t="s">
        <v>43</v>
      </c>
    </row>
    <row r="1517" spans="1:25" x14ac:dyDescent="0.25">
      <c r="A1517" t="s">
        <v>172</v>
      </c>
      <c r="B1517">
        <v>17431.2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5.568E-2</v>
      </c>
      <c r="L1517">
        <v>0.93878399999999995</v>
      </c>
      <c r="M1517">
        <v>0</v>
      </c>
      <c r="N1517" t="s">
        <v>43</v>
      </c>
    </row>
    <row r="1518" spans="1:25" x14ac:dyDescent="0.25">
      <c r="A1518" t="s">
        <v>172</v>
      </c>
      <c r="B1518">
        <v>17435.7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6.2019999999999999E-2</v>
      </c>
      <c r="L1518">
        <v>0.93183300000000002</v>
      </c>
      <c r="M1518">
        <v>0</v>
      </c>
      <c r="N1518" t="s">
        <v>43</v>
      </c>
    </row>
    <row r="1519" spans="1:25" x14ac:dyDescent="0.25">
      <c r="A1519" t="s">
        <v>172</v>
      </c>
      <c r="B1519">
        <v>17433.900000000001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5.645E-2</v>
      </c>
      <c r="L1519">
        <v>0.95297500000000002</v>
      </c>
      <c r="M1519">
        <v>0</v>
      </c>
      <c r="N1519" t="s">
        <v>43</v>
      </c>
    </row>
    <row r="1520" spans="1:25" x14ac:dyDescent="0.25">
      <c r="A1520" t="s">
        <v>172</v>
      </c>
      <c r="B1520">
        <v>17449.5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5.6494000000000003E-2</v>
      </c>
      <c r="L1520">
        <v>0.93183199999999999</v>
      </c>
      <c r="M1520">
        <v>0</v>
      </c>
      <c r="N1520" t="s">
        <v>43</v>
      </c>
    </row>
    <row r="1521" spans="1:14" x14ac:dyDescent="0.25">
      <c r="A1521" t="s">
        <v>172</v>
      </c>
      <c r="B1521">
        <v>17434.400000000001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5.5722000000000001E-2</v>
      </c>
      <c r="L1521">
        <v>0.93181000000000003</v>
      </c>
      <c r="M1521">
        <v>0</v>
      </c>
      <c r="N1521" t="s">
        <v>43</v>
      </c>
    </row>
    <row r="1522" spans="1:14" x14ac:dyDescent="0.25">
      <c r="A1522" t="s">
        <v>172</v>
      </c>
      <c r="B1522">
        <v>17422.099999999999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5.5723700000000001E-2</v>
      </c>
      <c r="L1522">
        <v>0.95540099999999994</v>
      </c>
      <c r="M1522">
        <v>0</v>
      </c>
      <c r="N1522" t="s">
        <v>43</v>
      </c>
    </row>
    <row r="1523" spans="1:14" x14ac:dyDescent="0.25">
      <c r="A1523" t="s">
        <v>172</v>
      </c>
      <c r="B1523">
        <v>17436.2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5.5579499999999997E-2</v>
      </c>
      <c r="L1523">
        <v>0.93169299999999999</v>
      </c>
      <c r="M1523">
        <v>0</v>
      </c>
      <c r="N1523" t="s">
        <v>43</v>
      </c>
    </row>
    <row r="1524" spans="1:14" x14ac:dyDescent="0.25">
      <c r="A1524" t="s">
        <v>172</v>
      </c>
      <c r="B1524">
        <v>17446.3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5.3909600000000002E-2</v>
      </c>
      <c r="L1524">
        <v>0.93170699999999995</v>
      </c>
      <c r="M1524">
        <v>0</v>
      </c>
      <c r="N1524" t="s">
        <v>43</v>
      </c>
    </row>
    <row r="1525" spans="1:14" x14ac:dyDescent="0.25">
      <c r="A1525" t="s">
        <v>172</v>
      </c>
      <c r="B1525">
        <v>17450.8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7.1992399999999998E-2</v>
      </c>
      <c r="L1525">
        <v>0.93167699999999998</v>
      </c>
      <c r="M1525">
        <v>0</v>
      </c>
      <c r="N1525" t="s">
        <v>43</v>
      </c>
    </row>
    <row r="1526" spans="1:14" x14ac:dyDescent="0.25">
      <c r="A1526" t="s">
        <v>172</v>
      </c>
      <c r="B1526">
        <v>17431.099999999999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8.3283800000000005E-2</v>
      </c>
      <c r="L1526">
        <v>0.95770200000000005</v>
      </c>
      <c r="M1526">
        <v>0</v>
      </c>
      <c r="N1526" t="s">
        <v>43</v>
      </c>
    </row>
    <row r="1527" spans="1:14" x14ac:dyDescent="0.25">
      <c r="A1527" t="s">
        <v>172</v>
      </c>
      <c r="B1527">
        <v>17439.8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5.5055199999999999E-2</v>
      </c>
      <c r="L1527">
        <v>0.93143799999999999</v>
      </c>
      <c r="M1527">
        <v>0</v>
      </c>
      <c r="N1527" t="s">
        <v>43</v>
      </c>
    </row>
    <row r="1528" spans="1:14" x14ac:dyDescent="0.25">
      <c r="A1528" t="s">
        <v>172</v>
      </c>
      <c r="B1528">
        <v>17446.7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5.7612400000000001E-2</v>
      </c>
      <c r="L1528">
        <v>0.95922700000000005</v>
      </c>
      <c r="M1528">
        <v>0</v>
      </c>
      <c r="N1528" t="s">
        <v>43</v>
      </c>
    </row>
    <row r="1529" spans="1:14" x14ac:dyDescent="0.25">
      <c r="A1529" t="s">
        <v>172</v>
      </c>
      <c r="B1529">
        <v>17433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5.5486399999999998E-2</v>
      </c>
      <c r="L1529">
        <v>0.95656300000000005</v>
      </c>
      <c r="M1529">
        <v>0</v>
      </c>
      <c r="N1529" t="s">
        <v>43</v>
      </c>
    </row>
    <row r="1530" spans="1:14" x14ac:dyDescent="0.25">
      <c r="A1530" t="s">
        <v>172</v>
      </c>
      <c r="B1530">
        <v>17441.900000000001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8.3265599999999995E-2</v>
      </c>
      <c r="L1530">
        <v>0.93179800000000002</v>
      </c>
      <c r="M1530">
        <v>0</v>
      </c>
      <c r="N1530" t="s">
        <v>43</v>
      </c>
    </row>
    <row r="1531" spans="1:14" x14ac:dyDescent="0.25">
      <c r="A1531" t="s">
        <v>172</v>
      </c>
      <c r="B1531">
        <v>17429.7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5.4733200000000003E-2</v>
      </c>
      <c r="L1531">
        <v>0.93181499999999995</v>
      </c>
      <c r="M1531">
        <v>0</v>
      </c>
      <c r="N1531" t="s">
        <v>43</v>
      </c>
    </row>
    <row r="1532" spans="1:14" x14ac:dyDescent="0.25">
      <c r="A1532" t="s">
        <v>172</v>
      </c>
      <c r="B1532">
        <v>17440.099999999999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5.4611699999999999E-2</v>
      </c>
      <c r="L1532">
        <v>0.93180499999999999</v>
      </c>
      <c r="M1532">
        <v>0</v>
      </c>
      <c r="N1532" t="s">
        <v>43</v>
      </c>
    </row>
    <row r="1533" spans="1:14" x14ac:dyDescent="0.25">
      <c r="A1533" t="s">
        <v>172</v>
      </c>
      <c r="B1533">
        <v>17433.5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5.6967499999999997E-2</v>
      </c>
      <c r="L1533">
        <v>0.94420099999999996</v>
      </c>
      <c r="M1533">
        <v>0</v>
      </c>
      <c r="N1533" t="s">
        <v>43</v>
      </c>
    </row>
    <row r="1534" spans="1:14" x14ac:dyDescent="0.25">
      <c r="A1534" t="s">
        <v>172</v>
      </c>
      <c r="B1534">
        <v>17436.2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8.3255899999999994E-2</v>
      </c>
      <c r="L1534">
        <v>0.93274900000000005</v>
      </c>
      <c r="M1534">
        <v>0</v>
      </c>
      <c r="N1534" t="s">
        <v>43</v>
      </c>
    </row>
    <row r="1535" spans="1:14" x14ac:dyDescent="0.25">
      <c r="A1535" t="s">
        <v>172</v>
      </c>
      <c r="B1535">
        <v>17446.7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7.7848600000000004E-2</v>
      </c>
      <c r="L1535">
        <v>0.93172500000000003</v>
      </c>
      <c r="M1535">
        <v>0</v>
      </c>
      <c r="N1535" t="s">
        <v>43</v>
      </c>
    </row>
    <row r="1536" spans="1:14" x14ac:dyDescent="0.25">
      <c r="A1536" t="s">
        <v>172</v>
      </c>
      <c r="B1536">
        <v>17429.599999999999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8.3258499999999999E-2</v>
      </c>
      <c r="L1536">
        <v>0.93183499999999997</v>
      </c>
      <c r="M1536">
        <v>0</v>
      </c>
      <c r="N1536" t="s">
        <v>43</v>
      </c>
    </row>
    <row r="1537" spans="1:14" x14ac:dyDescent="0.25">
      <c r="A1537" t="s">
        <v>172</v>
      </c>
      <c r="B1537">
        <v>17437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8.32561E-2</v>
      </c>
      <c r="L1537">
        <v>0.93183300000000002</v>
      </c>
      <c r="M1537">
        <v>26</v>
      </c>
      <c r="N1537" t="s">
        <v>43</v>
      </c>
    </row>
    <row r="1538" spans="1:14" x14ac:dyDescent="0.25">
      <c r="A1538" t="s">
        <v>172</v>
      </c>
      <c r="B1538">
        <v>17442.5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5.4395600000000002E-2</v>
      </c>
      <c r="L1538">
        <v>0.94020000000000004</v>
      </c>
      <c r="M1538">
        <v>0</v>
      </c>
      <c r="N1538" t="s">
        <v>43</v>
      </c>
    </row>
    <row r="1539" spans="1:14" x14ac:dyDescent="0.25">
      <c r="A1539" t="s">
        <v>172</v>
      </c>
      <c r="B1539">
        <v>17436.900000000001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5.42978E-2</v>
      </c>
      <c r="L1539">
        <v>0.949905</v>
      </c>
      <c r="M1539">
        <v>0</v>
      </c>
      <c r="N1539" t="s">
        <v>43</v>
      </c>
    </row>
    <row r="1540" spans="1:14" x14ac:dyDescent="0.25">
      <c r="A1540" t="s">
        <v>172</v>
      </c>
      <c r="B1540">
        <v>17423.400000000001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6.3238900000000001E-2</v>
      </c>
      <c r="L1540">
        <v>0.93181899999999995</v>
      </c>
      <c r="M1540">
        <v>0</v>
      </c>
      <c r="N1540" t="s">
        <v>43</v>
      </c>
    </row>
    <row r="1541" spans="1:14" x14ac:dyDescent="0.25">
      <c r="A1541" t="s">
        <v>172</v>
      </c>
      <c r="B1541">
        <v>17426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5.3915299999999999E-2</v>
      </c>
      <c r="L1541">
        <v>0.93030800000000002</v>
      </c>
      <c r="M1541">
        <v>0</v>
      </c>
      <c r="N1541" t="s">
        <v>43</v>
      </c>
    </row>
    <row r="1542" spans="1:14" x14ac:dyDescent="0.25">
      <c r="A1542" t="s">
        <v>172</v>
      </c>
      <c r="B1542">
        <v>17433.2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6.1708600000000002E-2</v>
      </c>
      <c r="L1542">
        <v>0.93179400000000001</v>
      </c>
      <c r="M1542">
        <v>0</v>
      </c>
      <c r="N1542" t="s">
        <v>43</v>
      </c>
    </row>
    <row r="1543" spans="1:14" x14ac:dyDescent="0.25">
      <c r="A1543" t="s">
        <v>172</v>
      </c>
      <c r="B1543">
        <v>17443.599999999999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8.3255899999999994E-2</v>
      </c>
      <c r="L1543">
        <v>0.93115099999999995</v>
      </c>
      <c r="M1543">
        <v>0</v>
      </c>
      <c r="N1543" t="s">
        <v>43</v>
      </c>
    </row>
    <row r="1544" spans="1:14" x14ac:dyDescent="0.25">
      <c r="A1544" t="s">
        <v>172</v>
      </c>
      <c r="B1544">
        <v>17416.5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5.8255399999999999E-2</v>
      </c>
      <c r="L1544">
        <v>0.93180499999999999</v>
      </c>
      <c r="M1544">
        <v>0</v>
      </c>
      <c r="N1544" t="s">
        <v>43</v>
      </c>
    </row>
    <row r="1545" spans="1:14" x14ac:dyDescent="0.25">
      <c r="A1545" t="s">
        <v>172</v>
      </c>
      <c r="B1545">
        <v>17427.400000000001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5.3927900000000001E-2</v>
      </c>
      <c r="L1545">
        <v>0.93183300000000002</v>
      </c>
      <c r="M1545">
        <v>0</v>
      </c>
      <c r="N1545" t="s">
        <v>43</v>
      </c>
    </row>
    <row r="1546" spans="1:14" x14ac:dyDescent="0.25">
      <c r="A1546" t="s">
        <v>172</v>
      </c>
      <c r="B1546">
        <v>17427.3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5.5096300000000001E-2</v>
      </c>
      <c r="L1546">
        <v>0.930701</v>
      </c>
      <c r="M1546">
        <v>0</v>
      </c>
      <c r="N1546" t="s">
        <v>43</v>
      </c>
    </row>
    <row r="1547" spans="1:14" x14ac:dyDescent="0.25">
      <c r="A1547" t="s">
        <v>172</v>
      </c>
      <c r="B1547">
        <v>17442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5.3970799999999999E-2</v>
      </c>
      <c r="L1547">
        <v>0.93183400000000005</v>
      </c>
      <c r="M1547">
        <v>0</v>
      </c>
      <c r="N1547" t="s">
        <v>43</v>
      </c>
    </row>
    <row r="1548" spans="1:14" x14ac:dyDescent="0.25">
      <c r="A1548" t="s">
        <v>172</v>
      </c>
      <c r="B1548">
        <v>17432.099999999999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7.3107099999999994E-2</v>
      </c>
      <c r="L1548">
        <v>0.93169900000000005</v>
      </c>
      <c r="M1548">
        <v>0</v>
      </c>
      <c r="N1548" t="s">
        <v>43</v>
      </c>
    </row>
    <row r="1549" spans="1:14" x14ac:dyDescent="0.25">
      <c r="A1549" t="s">
        <v>172</v>
      </c>
      <c r="B1549">
        <v>17432.400000000001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5.6401699999999999E-2</v>
      </c>
      <c r="L1549">
        <v>0.93145900000000004</v>
      </c>
      <c r="M1549">
        <v>0</v>
      </c>
      <c r="N1549" t="s">
        <v>43</v>
      </c>
    </row>
    <row r="1550" spans="1:14" x14ac:dyDescent="0.25">
      <c r="A1550" t="s">
        <v>172</v>
      </c>
      <c r="B1550">
        <v>17430.099999999999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7.0946599999999999E-2</v>
      </c>
      <c r="L1550">
        <v>0.93476599999999999</v>
      </c>
      <c r="M1550">
        <v>0</v>
      </c>
      <c r="N1550" t="s">
        <v>43</v>
      </c>
    </row>
    <row r="1551" spans="1:14" x14ac:dyDescent="0.25">
      <c r="A1551" t="s">
        <v>172</v>
      </c>
      <c r="B1551">
        <v>17441.5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5.58185E-2</v>
      </c>
      <c r="L1551">
        <v>0.93499900000000002</v>
      </c>
      <c r="M1551">
        <v>0</v>
      </c>
      <c r="N1551" t="s">
        <v>43</v>
      </c>
    </row>
    <row r="1552" spans="1:14" x14ac:dyDescent="0.25">
      <c r="A1552" t="s">
        <v>172</v>
      </c>
      <c r="B1552">
        <v>17427.5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6.91861E-2</v>
      </c>
      <c r="L1552">
        <v>0.93180600000000002</v>
      </c>
      <c r="M1552">
        <v>0</v>
      </c>
      <c r="N1552" t="s">
        <v>43</v>
      </c>
    </row>
    <row r="1553" spans="1:25" x14ac:dyDescent="0.25">
      <c r="A1553" t="s">
        <v>172</v>
      </c>
      <c r="B1553">
        <v>17425.8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6.3869700000000001E-2</v>
      </c>
      <c r="L1553">
        <v>0.93180600000000002</v>
      </c>
      <c r="M1553">
        <v>0</v>
      </c>
      <c r="N1553" t="s">
        <v>43</v>
      </c>
    </row>
    <row r="1554" spans="1:25" x14ac:dyDescent="0.25">
      <c r="A1554" t="s">
        <v>172</v>
      </c>
      <c r="B1554">
        <v>17419.7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5.3940799999999997E-2</v>
      </c>
      <c r="L1554">
        <v>0.931836</v>
      </c>
      <c r="M1554">
        <v>0</v>
      </c>
      <c r="N1554" t="s">
        <v>43</v>
      </c>
    </row>
    <row r="1555" spans="1:25" x14ac:dyDescent="0.25">
      <c r="A1555" t="s">
        <v>172</v>
      </c>
      <c r="B1555">
        <v>17432.2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8.3256999999999998E-2</v>
      </c>
      <c r="L1555">
        <v>0.931836</v>
      </c>
      <c r="M1555">
        <v>0</v>
      </c>
      <c r="N1555" t="s">
        <v>43</v>
      </c>
    </row>
    <row r="1556" spans="1:25" x14ac:dyDescent="0.25">
      <c r="A1556" t="s">
        <v>172</v>
      </c>
      <c r="B1556">
        <v>17427.2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5.8828400000000003E-2</v>
      </c>
      <c r="L1556">
        <v>0.931836</v>
      </c>
      <c r="M1556">
        <v>0</v>
      </c>
      <c r="N1556" t="s">
        <v>43</v>
      </c>
    </row>
    <row r="1557" spans="1:25" x14ac:dyDescent="0.25">
      <c r="A1557" t="s">
        <v>172</v>
      </c>
      <c r="B1557">
        <v>17425.8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5.4819899999999998E-2</v>
      </c>
      <c r="L1557">
        <v>0.95652000000000004</v>
      </c>
      <c r="M1557">
        <v>0</v>
      </c>
      <c r="N1557" t="s">
        <v>43</v>
      </c>
    </row>
    <row r="1558" spans="1:25" x14ac:dyDescent="0.25">
      <c r="A1558" t="s">
        <v>172</v>
      </c>
      <c r="B1558">
        <v>17434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6.2205700000000003E-2</v>
      </c>
      <c r="L1558">
        <v>0.95921999999999996</v>
      </c>
      <c r="M1558">
        <v>0</v>
      </c>
      <c r="N1558" t="s">
        <v>43</v>
      </c>
    </row>
    <row r="1559" spans="1:25" x14ac:dyDescent="0.25">
      <c r="A1559" t="s">
        <v>172</v>
      </c>
      <c r="B1559">
        <v>17434.599999999999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8.3255599999999999E-2</v>
      </c>
      <c r="L1559">
        <v>0.931809</v>
      </c>
      <c r="M1559">
        <v>0</v>
      </c>
      <c r="N1559" t="s">
        <v>43</v>
      </c>
    </row>
    <row r="1560" spans="1:25" x14ac:dyDescent="0.25">
      <c r="A1560" t="s">
        <v>172</v>
      </c>
      <c r="B1560">
        <v>17436.400000000001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5.6192199999999998E-2</v>
      </c>
      <c r="L1560">
        <v>0.931755</v>
      </c>
      <c r="M1560">
        <v>0</v>
      </c>
      <c r="N1560" t="s">
        <v>43</v>
      </c>
    </row>
    <row r="1561" spans="1:25" x14ac:dyDescent="0.25">
      <c r="A1561" t="s">
        <v>172</v>
      </c>
      <c r="B1561">
        <v>17428.599999999999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5.5802999999999998E-2</v>
      </c>
      <c r="L1561">
        <v>0.95653299999999997</v>
      </c>
      <c r="M1561">
        <v>0</v>
      </c>
      <c r="N1561" t="s">
        <v>43</v>
      </c>
    </row>
    <row r="1562" spans="1:25" x14ac:dyDescent="0.25">
      <c r="A1562" t="s">
        <v>172</v>
      </c>
      <c r="B1562">
        <v>17434.7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7.3120400000000002E-2</v>
      </c>
      <c r="L1562">
        <v>0.95922700000000005</v>
      </c>
      <c r="M1562">
        <v>0</v>
      </c>
      <c r="N1562" t="s">
        <v>43</v>
      </c>
    </row>
    <row r="1563" spans="1:25" x14ac:dyDescent="0.25">
      <c r="A1563" t="s">
        <v>172</v>
      </c>
      <c r="B1563">
        <v>17431.3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5.3950699999999997E-2</v>
      </c>
      <c r="L1563">
        <v>0.93153900000000001</v>
      </c>
      <c r="M1563">
        <v>0</v>
      </c>
      <c r="N1563" t="s">
        <v>43</v>
      </c>
    </row>
    <row r="1564" spans="1:25" x14ac:dyDescent="0.25">
      <c r="A1564" t="s">
        <v>172</v>
      </c>
      <c r="B1564">
        <v>17429.2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5.5712400000000002E-2</v>
      </c>
      <c r="L1564">
        <v>0.93170600000000003</v>
      </c>
      <c r="M1564">
        <v>0</v>
      </c>
      <c r="N1564" t="s">
        <v>43</v>
      </c>
    </row>
    <row r="1565" spans="1:25" x14ac:dyDescent="0.25">
      <c r="A1565" t="s">
        <v>172</v>
      </c>
      <c r="B1565">
        <v>17433.2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6.9456599999999993E-2</v>
      </c>
      <c r="L1565">
        <v>0.93168399999999996</v>
      </c>
      <c r="M1565">
        <v>0</v>
      </c>
      <c r="N1565" t="s">
        <v>43</v>
      </c>
    </row>
    <row r="1566" spans="1:25" x14ac:dyDescent="0.25">
      <c r="A1566" t="s">
        <v>172</v>
      </c>
      <c r="B1566">
        <v>17444.8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8.3271300000000006E-2</v>
      </c>
      <c r="L1566">
        <v>0.95584800000000003</v>
      </c>
      <c r="M1566">
        <v>0</v>
      </c>
      <c r="N1566" t="s">
        <v>43</v>
      </c>
    </row>
    <row r="1567" spans="1:25" x14ac:dyDescent="0.25">
      <c r="A1567" t="s">
        <v>172</v>
      </c>
      <c r="B1567">
        <v>17433.099999999999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5.3910300000000001E-2</v>
      </c>
      <c r="L1567">
        <v>0.93182699999999996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172</v>
      </c>
      <c r="B1568">
        <v>17419.099999999999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6.3368099999999997E-2</v>
      </c>
      <c r="L1568">
        <v>0.95772199999999996</v>
      </c>
      <c r="M1568">
        <v>0</v>
      </c>
      <c r="N1568" t="s">
        <v>43</v>
      </c>
      <c r="R1568">
        <f>AVERAGE(B1519:B1568)</f>
        <v>17433.811999999998</v>
      </c>
      <c r="S1568">
        <f>AVERAGE(C1519:C1568)</f>
        <v>0</v>
      </c>
      <c r="U1568">
        <f>_xlfn.VAR.P(B1519:B1568)</f>
        <v>61.17745600000076</v>
      </c>
      <c r="V1568">
        <f>_xlfn.VAR.P(C1519:C1568)</f>
        <v>0</v>
      </c>
      <c r="X1568">
        <f>1.96*SQRT(U1568)/50</f>
        <v>0.30660679377313405</v>
      </c>
      <c r="Y1568">
        <f>1.96*SQRT(V1568)/50</f>
        <v>0</v>
      </c>
    </row>
    <row r="1569" spans="1:13" x14ac:dyDescent="0.25">
      <c r="A1569" t="s">
        <v>173</v>
      </c>
      <c r="B1569">
        <v>871702.67576100002</v>
      </c>
      <c r="C1569" t="s">
        <v>37</v>
      </c>
    </row>
    <row r="1570" spans="1:13" x14ac:dyDescent="0.25">
      <c r="A1570" t="s">
        <v>174</v>
      </c>
      <c r="B1570">
        <v>16232.4</v>
      </c>
      <c r="C1570">
        <v>16231.7</v>
      </c>
      <c r="D1570">
        <v>16231.5</v>
      </c>
      <c r="E1570">
        <v>16211</v>
      </c>
      <c r="F1570">
        <v>883.56700000000001</v>
      </c>
      <c r="G1570">
        <v>0</v>
      </c>
      <c r="H1570">
        <v>399.70299999999997</v>
      </c>
      <c r="I1570">
        <v>0</v>
      </c>
      <c r="J1570">
        <v>8.3255800000000005E-2</v>
      </c>
      <c r="K1570">
        <v>0.93182900000000002</v>
      </c>
      <c r="L1570">
        <v>0</v>
      </c>
      <c r="M1570" t="s">
        <v>43</v>
      </c>
    </row>
    <row r="1571" spans="1:13" x14ac:dyDescent="0.25">
      <c r="A1571" t="s">
        <v>174</v>
      </c>
      <c r="B1571">
        <v>16247.7</v>
      </c>
      <c r="C1571">
        <v>16247</v>
      </c>
      <c r="D1571">
        <v>16246.8</v>
      </c>
      <c r="E1571">
        <v>16226.4</v>
      </c>
      <c r="F1571">
        <v>883.33600000000001</v>
      </c>
      <c r="G1571">
        <v>0</v>
      </c>
      <c r="H1571">
        <v>399.55</v>
      </c>
      <c r="I1571">
        <v>0</v>
      </c>
      <c r="J1571">
        <v>5.3913099999999999E-2</v>
      </c>
      <c r="K1571">
        <v>0.93135000000000001</v>
      </c>
      <c r="L1571">
        <v>0</v>
      </c>
      <c r="M1571" t="s">
        <v>43</v>
      </c>
    </row>
    <row r="1572" spans="1:13" x14ac:dyDescent="0.25">
      <c r="A1572" t="s">
        <v>174</v>
      </c>
      <c r="B1572">
        <v>16249.8</v>
      </c>
      <c r="C1572">
        <v>16249.2</v>
      </c>
      <c r="D1572">
        <v>16249</v>
      </c>
      <c r="E1572">
        <v>16228.5</v>
      </c>
      <c r="F1572">
        <v>883.25699999999995</v>
      </c>
      <c r="G1572">
        <v>0</v>
      </c>
      <c r="H1572">
        <v>399.66199999999998</v>
      </c>
      <c r="I1572">
        <v>0</v>
      </c>
      <c r="J1572">
        <v>6.6872399999999999E-2</v>
      </c>
      <c r="K1572">
        <v>0.93171199999999998</v>
      </c>
      <c r="L1572">
        <v>0</v>
      </c>
      <c r="M1572" t="s">
        <v>43</v>
      </c>
    </row>
    <row r="1573" spans="1:13" x14ac:dyDescent="0.25">
      <c r="A1573" t="s">
        <v>174</v>
      </c>
      <c r="B1573">
        <v>16228.5</v>
      </c>
      <c r="C1573">
        <v>16227.8</v>
      </c>
      <c r="D1573">
        <v>16227.7</v>
      </c>
      <c r="E1573">
        <v>16207.2</v>
      </c>
      <c r="F1573">
        <v>882.976</v>
      </c>
      <c r="G1573">
        <v>0</v>
      </c>
      <c r="H1573">
        <v>399.553</v>
      </c>
      <c r="I1573">
        <v>0</v>
      </c>
      <c r="J1573">
        <v>6.4355200000000001E-2</v>
      </c>
      <c r="K1573">
        <v>0.93172100000000002</v>
      </c>
      <c r="L1573">
        <v>0</v>
      </c>
      <c r="M1573" t="s">
        <v>43</v>
      </c>
    </row>
    <row r="1574" spans="1:13" x14ac:dyDescent="0.25">
      <c r="A1574" t="s">
        <v>174</v>
      </c>
      <c r="B1574">
        <v>16231.3</v>
      </c>
      <c r="C1574">
        <v>16230.7</v>
      </c>
      <c r="D1574">
        <v>16230.5</v>
      </c>
      <c r="E1574">
        <v>16210</v>
      </c>
      <c r="F1574">
        <v>883.399</v>
      </c>
      <c r="G1574">
        <v>0</v>
      </c>
      <c r="H1574">
        <v>399.64400000000001</v>
      </c>
      <c r="I1574">
        <v>0</v>
      </c>
      <c r="J1574">
        <v>5.4466800000000003E-2</v>
      </c>
      <c r="K1574">
        <v>0.93180799999999997</v>
      </c>
      <c r="L1574">
        <v>0</v>
      </c>
      <c r="M1574" t="s">
        <v>43</v>
      </c>
    </row>
    <row r="1575" spans="1:13" x14ac:dyDescent="0.25">
      <c r="A1575" t="s">
        <v>174</v>
      </c>
      <c r="B1575">
        <v>16241.9</v>
      </c>
      <c r="C1575">
        <v>16241.3</v>
      </c>
      <c r="D1575">
        <v>16241.1</v>
      </c>
      <c r="E1575">
        <v>16220.7</v>
      </c>
      <c r="F1575">
        <v>883.50800000000004</v>
      </c>
      <c r="G1575">
        <v>0</v>
      </c>
      <c r="H1575">
        <v>399.73399999999998</v>
      </c>
      <c r="I1575">
        <v>0</v>
      </c>
      <c r="J1575">
        <v>5.3910300000000001E-2</v>
      </c>
      <c r="K1575">
        <v>0.93183400000000005</v>
      </c>
      <c r="L1575">
        <v>0</v>
      </c>
      <c r="M1575" t="s">
        <v>43</v>
      </c>
    </row>
    <row r="1576" spans="1:13" x14ac:dyDescent="0.25">
      <c r="A1576" t="s">
        <v>174</v>
      </c>
      <c r="B1576">
        <v>16248.2</v>
      </c>
      <c r="C1576">
        <v>16247.6</v>
      </c>
      <c r="D1576">
        <v>16247.4</v>
      </c>
      <c r="E1576">
        <v>16226.9</v>
      </c>
      <c r="F1576">
        <v>883.27599999999995</v>
      </c>
      <c r="G1576">
        <v>0</v>
      </c>
      <c r="H1576">
        <v>399.87400000000002</v>
      </c>
      <c r="I1576">
        <v>0</v>
      </c>
      <c r="J1576">
        <v>5.4272599999999997E-2</v>
      </c>
      <c r="K1576">
        <v>0.93182299999999996</v>
      </c>
      <c r="L1576">
        <v>0</v>
      </c>
      <c r="M1576" t="s">
        <v>43</v>
      </c>
    </row>
    <row r="1577" spans="1:13" x14ac:dyDescent="0.25">
      <c r="A1577" t="s">
        <v>174</v>
      </c>
      <c r="B1577">
        <v>16251.8</v>
      </c>
      <c r="C1577">
        <v>16251.1</v>
      </c>
      <c r="D1577">
        <v>16250.9</v>
      </c>
      <c r="E1577">
        <v>16230.4</v>
      </c>
      <c r="F1577">
        <v>883.346</v>
      </c>
      <c r="G1577">
        <v>0</v>
      </c>
      <c r="H1577">
        <v>399.48599999999999</v>
      </c>
      <c r="I1577">
        <v>0</v>
      </c>
      <c r="J1577">
        <v>7.5316400000000006E-2</v>
      </c>
      <c r="K1577">
        <v>0.93140199999999995</v>
      </c>
      <c r="L1577">
        <v>0</v>
      </c>
      <c r="M1577" t="s">
        <v>43</v>
      </c>
    </row>
    <row r="1578" spans="1:13" x14ac:dyDescent="0.25">
      <c r="A1578" t="s">
        <v>174</v>
      </c>
      <c r="B1578">
        <v>16250.7</v>
      </c>
      <c r="C1578">
        <v>16250</v>
      </c>
      <c r="D1578">
        <v>16249.8</v>
      </c>
      <c r="E1578">
        <v>16229.3</v>
      </c>
      <c r="F1578">
        <v>883.52700000000004</v>
      </c>
      <c r="G1578">
        <v>0</v>
      </c>
      <c r="H1578">
        <v>399.84800000000001</v>
      </c>
      <c r="I1578">
        <v>0</v>
      </c>
      <c r="J1578">
        <v>5.46624E-2</v>
      </c>
      <c r="K1578">
        <v>0.931284</v>
      </c>
      <c r="L1578">
        <v>0</v>
      </c>
      <c r="M1578" t="s">
        <v>43</v>
      </c>
    </row>
    <row r="1579" spans="1:13" x14ac:dyDescent="0.25">
      <c r="A1579" t="s">
        <v>174</v>
      </c>
      <c r="B1579">
        <v>16240.3</v>
      </c>
      <c r="C1579">
        <v>16239.7</v>
      </c>
      <c r="D1579">
        <v>16239.5</v>
      </c>
      <c r="E1579">
        <v>16219</v>
      </c>
      <c r="F1579">
        <v>883.39099999999996</v>
      </c>
      <c r="G1579">
        <v>0</v>
      </c>
      <c r="H1579">
        <v>399.74099999999999</v>
      </c>
      <c r="I1579">
        <v>0</v>
      </c>
      <c r="J1579">
        <v>5.7350600000000002E-2</v>
      </c>
      <c r="K1579">
        <v>0.93178300000000003</v>
      </c>
      <c r="L1579">
        <v>0</v>
      </c>
      <c r="M1579" t="s">
        <v>43</v>
      </c>
    </row>
    <row r="1580" spans="1:13" x14ac:dyDescent="0.25">
      <c r="A1580" t="s">
        <v>174</v>
      </c>
      <c r="B1580">
        <v>16243.3</v>
      </c>
      <c r="C1580">
        <v>16242.7</v>
      </c>
      <c r="D1580">
        <v>16242.5</v>
      </c>
      <c r="E1580">
        <v>16222</v>
      </c>
      <c r="F1580">
        <v>883.43499999999995</v>
      </c>
      <c r="G1580">
        <v>0</v>
      </c>
      <c r="H1580">
        <v>399.62299999999999</v>
      </c>
      <c r="I1580">
        <v>0</v>
      </c>
      <c r="J1580">
        <v>5.4625100000000003E-2</v>
      </c>
      <c r="K1580">
        <v>0.92843299999999995</v>
      </c>
      <c r="L1580">
        <v>0</v>
      </c>
      <c r="M1580" t="s">
        <v>43</v>
      </c>
    </row>
    <row r="1581" spans="1:13" x14ac:dyDescent="0.25">
      <c r="A1581" t="s">
        <v>174</v>
      </c>
      <c r="B1581">
        <v>16246</v>
      </c>
      <c r="C1581">
        <v>16245.4</v>
      </c>
      <c r="D1581">
        <v>16245.2</v>
      </c>
      <c r="E1581">
        <v>16224.7</v>
      </c>
      <c r="F1581">
        <v>882.95500000000004</v>
      </c>
      <c r="G1581">
        <v>0</v>
      </c>
      <c r="H1581">
        <v>399.53699999999998</v>
      </c>
      <c r="I1581">
        <v>0</v>
      </c>
      <c r="J1581">
        <v>5.5648900000000001E-2</v>
      </c>
      <c r="K1581">
        <v>0.93182500000000001</v>
      </c>
      <c r="L1581">
        <v>0</v>
      </c>
      <c r="M1581" t="s">
        <v>43</v>
      </c>
    </row>
    <row r="1582" spans="1:13" x14ac:dyDescent="0.25">
      <c r="A1582" t="s">
        <v>174</v>
      </c>
      <c r="B1582">
        <v>16238.3</v>
      </c>
      <c r="C1582">
        <v>16237.6</v>
      </c>
      <c r="D1582">
        <v>16237.4</v>
      </c>
      <c r="E1582">
        <v>16216.9</v>
      </c>
      <c r="F1582">
        <v>883.25199999999995</v>
      </c>
      <c r="G1582">
        <v>0</v>
      </c>
      <c r="H1582">
        <v>399.50900000000001</v>
      </c>
      <c r="I1582">
        <v>0</v>
      </c>
      <c r="J1582">
        <v>8.3256700000000003E-2</v>
      </c>
      <c r="K1582">
        <v>0.93182699999999996</v>
      </c>
      <c r="L1582">
        <v>0</v>
      </c>
      <c r="M1582" t="s">
        <v>43</v>
      </c>
    </row>
    <row r="1583" spans="1:13" x14ac:dyDescent="0.25">
      <c r="A1583" t="s">
        <v>174</v>
      </c>
      <c r="B1583">
        <v>16230.4</v>
      </c>
      <c r="C1583">
        <v>16229.8</v>
      </c>
      <c r="D1583">
        <v>16229.6</v>
      </c>
      <c r="E1583">
        <v>16209.2</v>
      </c>
      <c r="F1583">
        <v>883.572</v>
      </c>
      <c r="G1583">
        <v>0</v>
      </c>
      <c r="H1583">
        <v>399.601</v>
      </c>
      <c r="I1583">
        <v>0</v>
      </c>
      <c r="J1583">
        <v>8.3255700000000002E-2</v>
      </c>
      <c r="K1583">
        <v>0.95648699999999998</v>
      </c>
      <c r="L1583">
        <v>0</v>
      </c>
      <c r="M1583" t="s">
        <v>43</v>
      </c>
    </row>
    <row r="1584" spans="1:13" x14ac:dyDescent="0.25">
      <c r="A1584" t="s">
        <v>174</v>
      </c>
      <c r="B1584">
        <v>16255.2</v>
      </c>
      <c r="C1584">
        <v>16254.6</v>
      </c>
      <c r="D1584">
        <v>16254.5</v>
      </c>
      <c r="E1584">
        <v>16233.8</v>
      </c>
      <c r="F1584">
        <v>883.97500000000002</v>
      </c>
      <c r="G1584">
        <v>0</v>
      </c>
      <c r="H1584">
        <v>399.96100000000001</v>
      </c>
      <c r="I1584">
        <v>0</v>
      </c>
      <c r="J1584">
        <v>7.6066099999999998E-2</v>
      </c>
      <c r="K1584">
        <v>0.931836</v>
      </c>
      <c r="L1584">
        <v>0</v>
      </c>
      <c r="M1584" t="s">
        <v>43</v>
      </c>
    </row>
    <row r="1585" spans="1:13" x14ac:dyDescent="0.25">
      <c r="A1585" t="s">
        <v>174</v>
      </c>
      <c r="B1585">
        <v>16235.3</v>
      </c>
      <c r="C1585">
        <v>16234.6</v>
      </c>
      <c r="D1585">
        <v>16234.4</v>
      </c>
      <c r="E1585">
        <v>16213.9</v>
      </c>
      <c r="F1585">
        <v>883.18399999999997</v>
      </c>
      <c r="G1585">
        <v>0</v>
      </c>
      <c r="H1585">
        <v>399.46100000000001</v>
      </c>
      <c r="I1585">
        <v>0</v>
      </c>
      <c r="J1585">
        <v>5.5179899999999997E-2</v>
      </c>
      <c r="K1585">
        <v>0.93181199999999997</v>
      </c>
      <c r="L1585">
        <v>0</v>
      </c>
      <c r="M1585" t="s">
        <v>43</v>
      </c>
    </row>
    <row r="1586" spans="1:13" x14ac:dyDescent="0.25">
      <c r="A1586" t="s">
        <v>174</v>
      </c>
      <c r="B1586">
        <v>16246.4</v>
      </c>
      <c r="C1586">
        <v>16245.8</v>
      </c>
      <c r="D1586">
        <v>16245.6</v>
      </c>
      <c r="E1586">
        <v>16225.1</v>
      </c>
      <c r="F1586">
        <v>883.22</v>
      </c>
      <c r="G1586">
        <v>0</v>
      </c>
      <c r="H1586">
        <v>399.53199999999998</v>
      </c>
      <c r="I1586">
        <v>0</v>
      </c>
      <c r="J1586">
        <v>5.5777399999999998E-2</v>
      </c>
      <c r="K1586">
        <v>0.93183300000000002</v>
      </c>
      <c r="L1586">
        <v>0</v>
      </c>
      <c r="M1586" t="s">
        <v>43</v>
      </c>
    </row>
    <row r="1587" spans="1:13" x14ac:dyDescent="0.25">
      <c r="A1587" t="s">
        <v>174</v>
      </c>
      <c r="B1587">
        <v>16249.3</v>
      </c>
      <c r="C1587">
        <v>16248.7</v>
      </c>
      <c r="D1587">
        <v>16248.6</v>
      </c>
      <c r="E1587">
        <v>16228.1</v>
      </c>
      <c r="F1587">
        <v>883.87199999999996</v>
      </c>
      <c r="G1587">
        <v>0</v>
      </c>
      <c r="H1587">
        <v>399.55200000000002</v>
      </c>
      <c r="I1587">
        <v>0</v>
      </c>
      <c r="J1587">
        <v>6.4942899999999998E-2</v>
      </c>
      <c r="K1587">
        <v>0.93176700000000001</v>
      </c>
      <c r="L1587">
        <v>0</v>
      </c>
      <c r="M1587" t="s">
        <v>43</v>
      </c>
    </row>
    <row r="1588" spans="1:13" x14ac:dyDescent="0.25">
      <c r="A1588" t="s">
        <v>174</v>
      </c>
      <c r="B1588">
        <v>16232.1</v>
      </c>
      <c r="C1588">
        <v>16231.4</v>
      </c>
      <c r="D1588">
        <v>16231.3</v>
      </c>
      <c r="E1588">
        <v>16210.8</v>
      </c>
      <c r="F1588">
        <v>883.35400000000004</v>
      </c>
      <c r="G1588">
        <v>0</v>
      </c>
      <c r="H1588">
        <v>399.61599999999999</v>
      </c>
      <c r="I1588">
        <v>0</v>
      </c>
      <c r="J1588">
        <v>5.57309E-2</v>
      </c>
      <c r="K1588">
        <v>0.93034700000000004</v>
      </c>
      <c r="L1588">
        <v>0</v>
      </c>
      <c r="M1588" t="s">
        <v>43</v>
      </c>
    </row>
    <row r="1589" spans="1:13" x14ac:dyDescent="0.25">
      <c r="A1589" t="s">
        <v>174</v>
      </c>
      <c r="B1589">
        <v>16239.9</v>
      </c>
      <c r="C1589">
        <v>16239.3</v>
      </c>
      <c r="D1589">
        <v>16239.1</v>
      </c>
      <c r="E1589">
        <v>16218.5</v>
      </c>
      <c r="F1589">
        <v>882.73400000000004</v>
      </c>
      <c r="G1589">
        <v>0</v>
      </c>
      <c r="H1589">
        <v>399.56299999999999</v>
      </c>
      <c r="I1589">
        <v>0</v>
      </c>
      <c r="J1589">
        <v>5.50509E-2</v>
      </c>
      <c r="K1589">
        <v>0.95257899999999995</v>
      </c>
      <c r="L1589">
        <v>0</v>
      </c>
      <c r="M1589" t="s">
        <v>43</v>
      </c>
    </row>
    <row r="1590" spans="1:13" x14ac:dyDescent="0.25">
      <c r="A1590" t="s">
        <v>174</v>
      </c>
      <c r="B1590">
        <v>16234.3</v>
      </c>
      <c r="C1590">
        <v>16233.6</v>
      </c>
      <c r="D1590">
        <v>16233.5</v>
      </c>
      <c r="E1590">
        <v>16213</v>
      </c>
      <c r="F1590">
        <v>882.94299999999998</v>
      </c>
      <c r="G1590">
        <v>0</v>
      </c>
      <c r="H1590">
        <v>399.483</v>
      </c>
      <c r="I1590">
        <v>0</v>
      </c>
      <c r="J1590">
        <v>5.4374400000000003E-2</v>
      </c>
      <c r="K1590">
        <v>0.93183700000000003</v>
      </c>
      <c r="L1590">
        <v>0</v>
      </c>
      <c r="M1590" t="s">
        <v>43</v>
      </c>
    </row>
    <row r="1591" spans="1:13" x14ac:dyDescent="0.25">
      <c r="A1591" t="s">
        <v>174</v>
      </c>
      <c r="B1591">
        <v>16243.2</v>
      </c>
      <c r="C1591">
        <v>16242.6</v>
      </c>
      <c r="D1591">
        <v>16242.4</v>
      </c>
      <c r="E1591">
        <v>16221.9</v>
      </c>
      <c r="F1591">
        <v>883.43399999999997</v>
      </c>
      <c r="G1591">
        <v>0</v>
      </c>
      <c r="H1591">
        <v>399.62299999999999</v>
      </c>
      <c r="I1591">
        <v>0</v>
      </c>
      <c r="J1591">
        <v>7.2400699999999998E-2</v>
      </c>
      <c r="K1591">
        <v>0.93182299999999996</v>
      </c>
      <c r="L1591">
        <v>0</v>
      </c>
      <c r="M1591" t="s">
        <v>43</v>
      </c>
    </row>
    <row r="1592" spans="1:13" x14ac:dyDescent="0.25">
      <c r="A1592" t="s">
        <v>174</v>
      </c>
      <c r="B1592">
        <v>16243.1</v>
      </c>
      <c r="C1592">
        <v>16242.5</v>
      </c>
      <c r="D1592">
        <v>16242.3</v>
      </c>
      <c r="E1592">
        <v>16221.7</v>
      </c>
      <c r="F1592">
        <v>883.34199999999998</v>
      </c>
      <c r="G1592">
        <v>0</v>
      </c>
      <c r="H1592">
        <v>399.57600000000002</v>
      </c>
      <c r="I1592">
        <v>0</v>
      </c>
      <c r="J1592">
        <v>8.3263500000000004E-2</v>
      </c>
      <c r="K1592">
        <v>0.93182699999999996</v>
      </c>
      <c r="L1592">
        <v>0</v>
      </c>
      <c r="M1592" t="s">
        <v>43</v>
      </c>
    </row>
    <row r="1593" spans="1:13" x14ac:dyDescent="0.25">
      <c r="A1593" t="s">
        <v>174</v>
      </c>
      <c r="B1593">
        <v>16243.2</v>
      </c>
      <c r="C1593">
        <v>16242.6</v>
      </c>
      <c r="D1593">
        <v>16242.4</v>
      </c>
      <c r="E1593">
        <v>16221.8</v>
      </c>
      <c r="F1593">
        <v>883.82500000000005</v>
      </c>
      <c r="G1593">
        <v>0</v>
      </c>
      <c r="H1593">
        <v>399.52100000000002</v>
      </c>
      <c r="I1593">
        <v>0</v>
      </c>
      <c r="J1593">
        <v>5.5912200000000002E-2</v>
      </c>
      <c r="K1593">
        <v>0.93160399999999999</v>
      </c>
      <c r="L1593">
        <v>0</v>
      </c>
      <c r="M1593" t="s">
        <v>43</v>
      </c>
    </row>
    <row r="1594" spans="1:13" x14ac:dyDescent="0.25">
      <c r="A1594" t="s">
        <v>174</v>
      </c>
      <c r="B1594">
        <v>16246.5</v>
      </c>
      <c r="C1594">
        <v>16245.9</v>
      </c>
      <c r="D1594">
        <v>16245.7</v>
      </c>
      <c r="E1594">
        <v>16225.2</v>
      </c>
      <c r="F1594">
        <v>883.33299999999997</v>
      </c>
      <c r="G1594">
        <v>0</v>
      </c>
      <c r="H1594">
        <v>399.65499999999997</v>
      </c>
      <c r="I1594">
        <v>0</v>
      </c>
      <c r="J1594">
        <v>5.45666E-2</v>
      </c>
      <c r="K1594">
        <v>0.93183400000000005</v>
      </c>
      <c r="L1594">
        <v>0</v>
      </c>
      <c r="M1594" t="s">
        <v>43</v>
      </c>
    </row>
    <row r="1595" spans="1:13" x14ac:dyDescent="0.25">
      <c r="A1595" t="s">
        <v>174</v>
      </c>
      <c r="B1595">
        <v>16236.3</v>
      </c>
      <c r="C1595">
        <v>16235.7</v>
      </c>
      <c r="D1595">
        <v>16235.6</v>
      </c>
      <c r="E1595">
        <v>16215.1</v>
      </c>
      <c r="F1595">
        <v>883.45899999999995</v>
      </c>
      <c r="G1595">
        <v>0</v>
      </c>
      <c r="H1595">
        <v>399.51499999999999</v>
      </c>
      <c r="I1595">
        <v>0</v>
      </c>
      <c r="J1595">
        <v>5.3936900000000003E-2</v>
      </c>
      <c r="K1595">
        <v>0.95281400000000005</v>
      </c>
      <c r="L1595">
        <v>0</v>
      </c>
      <c r="M1595" t="s">
        <v>43</v>
      </c>
    </row>
    <row r="1596" spans="1:13" x14ac:dyDescent="0.25">
      <c r="A1596" t="s">
        <v>174</v>
      </c>
      <c r="B1596">
        <v>16231.5</v>
      </c>
      <c r="C1596">
        <v>16230.9</v>
      </c>
      <c r="D1596">
        <v>16230.7</v>
      </c>
      <c r="E1596">
        <v>16210.3</v>
      </c>
      <c r="F1596">
        <v>883.07799999999997</v>
      </c>
      <c r="G1596">
        <v>0</v>
      </c>
      <c r="H1596">
        <v>399.64400000000001</v>
      </c>
      <c r="I1596">
        <v>0</v>
      </c>
      <c r="J1596">
        <v>6.2737899999999999E-2</v>
      </c>
      <c r="K1596">
        <v>0.95889599999999997</v>
      </c>
      <c r="L1596">
        <v>0</v>
      </c>
      <c r="M1596" t="s">
        <v>43</v>
      </c>
    </row>
    <row r="1597" spans="1:13" x14ac:dyDescent="0.25">
      <c r="A1597" t="s">
        <v>174</v>
      </c>
      <c r="B1597">
        <v>16237.4</v>
      </c>
      <c r="C1597">
        <v>16236.8</v>
      </c>
      <c r="D1597">
        <v>16236.6</v>
      </c>
      <c r="E1597">
        <v>16216.1</v>
      </c>
      <c r="F1597">
        <v>882.84900000000005</v>
      </c>
      <c r="G1597">
        <v>0</v>
      </c>
      <c r="H1597">
        <v>399.73700000000002</v>
      </c>
      <c r="I1597">
        <v>0</v>
      </c>
      <c r="J1597">
        <v>6.0210300000000001E-2</v>
      </c>
      <c r="K1597">
        <v>0.93054199999999998</v>
      </c>
      <c r="L1597">
        <v>0</v>
      </c>
      <c r="M1597" t="s">
        <v>43</v>
      </c>
    </row>
    <row r="1598" spans="1:13" x14ac:dyDescent="0.25">
      <c r="A1598" t="s">
        <v>174</v>
      </c>
      <c r="B1598">
        <v>16247.7</v>
      </c>
      <c r="C1598">
        <v>16247.1</v>
      </c>
      <c r="D1598">
        <v>16246.9</v>
      </c>
      <c r="E1598">
        <v>16226.4</v>
      </c>
      <c r="F1598">
        <v>883.14099999999996</v>
      </c>
      <c r="G1598">
        <v>0</v>
      </c>
      <c r="H1598">
        <v>399.601</v>
      </c>
      <c r="I1598">
        <v>0</v>
      </c>
      <c r="J1598">
        <v>7.5714699999999996E-2</v>
      </c>
      <c r="K1598">
        <v>0.93183700000000003</v>
      </c>
      <c r="L1598">
        <v>0</v>
      </c>
      <c r="M1598" t="s">
        <v>43</v>
      </c>
    </row>
    <row r="1599" spans="1:13" x14ac:dyDescent="0.25">
      <c r="A1599" t="s">
        <v>174</v>
      </c>
      <c r="B1599">
        <v>16243.8</v>
      </c>
      <c r="C1599">
        <v>16243.2</v>
      </c>
      <c r="D1599">
        <v>16243</v>
      </c>
      <c r="E1599">
        <v>16222.5</v>
      </c>
      <c r="F1599">
        <v>883.41099999999994</v>
      </c>
      <c r="G1599">
        <v>0</v>
      </c>
      <c r="H1599">
        <v>399.745</v>
      </c>
      <c r="I1599">
        <v>0</v>
      </c>
      <c r="J1599">
        <v>5.43311E-2</v>
      </c>
      <c r="K1599">
        <v>0.93025999999999998</v>
      </c>
      <c r="L1599">
        <v>0</v>
      </c>
      <c r="M1599" t="s">
        <v>43</v>
      </c>
    </row>
    <row r="1600" spans="1:13" x14ac:dyDescent="0.25">
      <c r="A1600" t="s">
        <v>174</v>
      </c>
      <c r="B1600">
        <v>16238.4</v>
      </c>
      <c r="C1600">
        <v>16237.8</v>
      </c>
      <c r="D1600">
        <v>16237.5</v>
      </c>
      <c r="E1600">
        <v>16217.1</v>
      </c>
      <c r="F1600">
        <v>883.17600000000004</v>
      </c>
      <c r="G1600">
        <v>0</v>
      </c>
      <c r="H1600">
        <v>399.54700000000003</v>
      </c>
      <c r="I1600">
        <v>0</v>
      </c>
      <c r="J1600">
        <v>8.3259200000000005E-2</v>
      </c>
      <c r="K1600">
        <v>0.931836</v>
      </c>
      <c r="L1600">
        <v>0</v>
      </c>
      <c r="M1600" t="s">
        <v>43</v>
      </c>
    </row>
    <row r="1601" spans="1:13" x14ac:dyDescent="0.25">
      <c r="A1601" t="s">
        <v>174</v>
      </c>
      <c r="B1601">
        <v>16230</v>
      </c>
      <c r="C1601">
        <v>16229.3</v>
      </c>
      <c r="D1601">
        <v>16229.1</v>
      </c>
      <c r="E1601">
        <v>16208.7</v>
      </c>
      <c r="F1601">
        <v>882.96100000000001</v>
      </c>
      <c r="G1601">
        <v>0</v>
      </c>
      <c r="H1601">
        <v>399.322</v>
      </c>
      <c r="I1601">
        <v>0</v>
      </c>
      <c r="J1601">
        <v>5.3911300000000002E-2</v>
      </c>
      <c r="K1601">
        <v>0.93039799999999995</v>
      </c>
      <c r="L1601">
        <v>0</v>
      </c>
      <c r="M1601" t="s">
        <v>43</v>
      </c>
    </row>
    <row r="1602" spans="1:13" x14ac:dyDescent="0.25">
      <c r="A1602" t="s">
        <v>174</v>
      </c>
      <c r="B1602">
        <v>16233.3</v>
      </c>
      <c r="C1602">
        <v>16232.7</v>
      </c>
      <c r="D1602">
        <v>16232.5</v>
      </c>
      <c r="E1602">
        <v>16212.1</v>
      </c>
      <c r="F1602">
        <v>883.072</v>
      </c>
      <c r="G1602">
        <v>0</v>
      </c>
      <c r="H1602">
        <v>399.86200000000002</v>
      </c>
      <c r="I1602">
        <v>0</v>
      </c>
      <c r="J1602">
        <v>5.50555E-2</v>
      </c>
      <c r="K1602">
        <v>0.931836</v>
      </c>
      <c r="L1602">
        <v>0</v>
      </c>
      <c r="M1602" t="s">
        <v>43</v>
      </c>
    </row>
    <row r="1603" spans="1:13" x14ac:dyDescent="0.25">
      <c r="A1603" t="s">
        <v>174</v>
      </c>
      <c r="B1603">
        <v>16235.7</v>
      </c>
      <c r="C1603">
        <v>16235.1</v>
      </c>
      <c r="D1603">
        <v>16234.9</v>
      </c>
      <c r="E1603">
        <v>16214.5</v>
      </c>
      <c r="F1603">
        <v>882.97500000000002</v>
      </c>
      <c r="G1603">
        <v>0</v>
      </c>
      <c r="H1603">
        <v>399.64499999999998</v>
      </c>
      <c r="I1603">
        <v>0</v>
      </c>
      <c r="J1603">
        <v>8.3257499999999998E-2</v>
      </c>
      <c r="K1603">
        <v>0.93084599999999995</v>
      </c>
      <c r="L1603">
        <v>0</v>
      </c>
      <c r="M1603" t="s">
        <v>43</v>
      </c>
    </row>
    <row r="1604" spans="1:13" x14ac:dyDescent="0.25">
      <c r="A1604" t="s">
        <v>174</v>
      </c>
      <c r="B1604">
        <v>16224.1</v>
      </c>
      <c r="C1604">
        <v>16223.5</v>
      </c>
      <c r="D1604">
        <v>16223.3</v>
      </c>
      <c r="E1604">
        <v>16202.8</v>
      </c>
      <c r="F1604">
        <v>883.02599999999995</v>
      </c>
      <c r="G1604">
        <v>0</v>
      </c>
      <c r="H1604">
        <v>399.43799999999999</v>
      </c>
      <c r="I1604">
        <v>0</v>
      </c>
      <c r="J1604">
        <v>5.3927900000000001E-2</v>
      </c>
      <c r="K1604">
        <v>0.95905799999999997</v>
      </c>
      <c r="L1604">
        <v>0</v>
      </c>
      <c r="M1604" t="s">
        <v>43</v>
      </c>
    </row>
    <row r="1605" spans="1:13" x14ac:dyDescent="0.25">
      <c r="A1605" t="s">
        <v>174</v>
      </c>
      <c r="B1605">
        <v>16241.5</v>
      </c>
      <c r="C1605">
        <v>16240.8</v>
      </c>
      <c r="D1605">
        <v>16240.7</v>
      </c>
      <c r="E1605">
        <v>16220.2</v>
      </c>
      <c r="F1605">
        <v>883.26700000000005</v>
      </c>
      <c r="G1605">
        <v>0</v>
      </c>
      <c r="H1605">
        <v>399.29</v>
      </c>
      <c r="I1605">
        <v>0</v>
      </c>
      <c r="J1605">
        <v>5.4661300000000003E-2</v>
      </c>
      <c r="K1605">
        <v>0.95421500000000004</v>
      </c>
      <c r="L1605">
        <v>0</v>
      </c>
      <c r="M1605" t="s">
        <v>43</v>
      </c>
    </row>
    <row r="1606" spans="1:13" x14ac:dyDescent="0.25">
      <c r="A1606" t="s">
        <v>174</v>
      </c>
      <c r="B1606">
        <v>16223.6</v>
      </c>
      <c r="C1606">
        <v>16223</v>
      </c>
      <c r="D1606">
        <v>16222.8</v>
      </c>
      <c r="E1606">
        <v>16202.3</v>
      </c>
      <c r="F1606">
        <v>882.83699999999999</v>
      </c>
      <c r="G1606">
        <v>0</v>
      </c>
      <c r="H1606">
        <v>399.37</v>
      </c>
      <c r="I1606">
        <v>0</v>
      </c>
      <c r="J1606">
        <v>6.3317899999999996E-2</v>
      </c>
      <c r="K1606">
        <v>0.95672999999999997</v>
      </c>
      <c r="L1606">
        <v>0</v>
      </c>
      <c r="M1606" t="s">
        <v>43</v>
      </c>
    </row>
    <row r="1607" spans="1:13" x14ac:dyDescent="0.25">
      <c r="A1607" t="s">
        <v>174</v>
      </c>
      <c r="B1607">
        <v>16237.2</v>
      </c>
      <c r="C1607">
        <v>16236.6</v>
      </c>
      <c r="D1607">
        <v>16236.4</v>
      </c>
      <c r="E1607">
        <v>16215.8</v>
      </c>
      <c r="F1607">
        <v>883.38499999999999</v>
      </c>
      <c r="G1607">
        <v>0</v>
      </c>
      <c r="H1607">
        <v>399.79500000000002</v>
      </c>
      <c r="I1607">
        <v>0</v>
      </c>
      <c r="J1607">
        <v>5.44655E-2</v>
      </c>
      <c r="K1607">
        <v>0.93183400000000005</v>
      </c>
      <c r="L1607">
        <v>0</v>
      </c>
      <c r="M1607" t="s">
        <v>43</v>
      </c>
    </row>
    <row r="1608" spans="1:13" x14ac:dyDescent="0.25">
      <c r="A1608" t="s">
        <v>174</v>
      </c>
      <c r="B1608">
        <v>16229.4</v>
      </c>
      <c r="C1608">
        <v>16228.7</v>
      </c>
      <c r="D1608">
        <v>16228.5</v>
      </c>
      <c r="E1608">
        <v>16208</v>
      </c>
      <c r="F1608">
        <v>883.42899999999997</v>
      </c>
      <c r="G1608">
        <v>0</v>
      </c>
      <c r="H1608">
        <v>399.55200000000002</v>
      </c>
      <c r="I1608">
        <v>0</v>
      </c>
      <c r="J1608">
        <v>7.40426E-2</v>
      </c>
      <c r="K1608">
        <v>0.93181800000000004</v>
      </c>
      <c r="L1608">
        <v>0</v>
      </c>
      <c r="M1608" t="s">
        <v>43</v>
      </c>
    </row>
    <row r="1609" spans="1:13" x14ac:dyDescent="0.25">
      <c r="A1609" t="s">
        <v>174</v>
      </c>
      <c r="B1609">
        <v>16230.2</v>
      </c>
      <c r="C1609">
        <v>16229.6</v>
      </c>
      <c r="D1609">
        <v>16229.4</v>
      </c>
      <c r="E1609">
        <v>16209</v>
      </c>
      <c r="F1609">
        <v>883.04200000000003</v>
      </c>
      <c r="G1609">
        <v>0</v>
      </c>
      <c r="H1609">
        <v>399.54199999999997</v>
      </c>
      <c r="I1609">
        <v>0</v>
      </c>
      <c r="J1609">
        <v>5.4551700000000002E-2</v>
      </c>
      <c r="K1609">
        <v>0.93182600000000004</v>
      </c>
      <c r="L1609">
        <v>0</v>
      </c>
      <c r="M1609" t="s">
        <v>43</v>
      </c>
    </row>
    <row r="1610" spans="1:13" x14ac:dyDescent="0.25">
      <c r="A1610" t="s">
        <v>174</v>
      </c>
      <c r="B1610">
        <v>16237.3</v>
      </c>
      <c r="C1610">
        <v>16236.7</v>
      </c>
      <c r="D1610">
        <v>16236.5</v>
      </c>
      <c r="E1610">
        <v>16216.1</v>
      </c>
      <c r="F1610">
        <v>883.26199999999994</v>
      </c>
      <c r="G1610">
        <v>0</v>
      </c>
      <c r="H1610">
        <v>399.47500000000002</v>
      </c>
      <c r="I1610">
        <v>0</v>
      </c>
      <c r="J1610">
        <v>5.9020299999999998E-2</v>
      </c>
      <c r="K1610">
        <v>0.93181000000000003</v>
      </c>
      <c r="L1610">
        <v>0</v>
      </c>
      <c r="M1610" t="s">
        <v>43</v>
      </c>
    </row>
    <row r="1611" spans="1:13" x14ac:dyDescent="0.25">
      <c r="A1611" t="s">
        <v>174</v>
      </c>
      <c r="B1611">
        <v>16231.3</v>
      </c>
      <c r="C1611">
        <v>16230.7</v>
      </c>
      <c r="D1611">
        <v>16230.5</v>
      </c>
      <c r="E1611">
        <v>16210</v>
      </c>
      <c r="F1611">
        <v>883.32600000000002</v>
      </c>
      <c r="G1611">
        <v>0</v>
      </c>
      <c r="H1611">
        <v>399.68099999999998</v>
      </c>
      <c r="I1611">
        <v>0</v>
      </c>
      <c r="J1611">
        <v>5.6061899999999998E-2</v>
      </c>
      <c r="K1611">
        <v>0.930836</v>
      </c>
      <c r="L1611">
        <v>0</v>
      </c>
      <c r="M1611" t="s">
        <v>43</v>
      </c>
    </row>
    <row r="1612" spans="1:13" x14ac:dyDescent="0.25">
      <c r="A1612" t="s">
        <v>174</v>
      </c>
      <c r="B1612">
        <v>16238.4</v>
      </c>
      <c r="C1612">
        <v>16237.8</v>
      </c>
      <c r="D1612">
        <v>16237.6</v>
      </c>
      <c r="E1612">
        <v>16217.1</v>
      </c>
      <c r="F1612">
        <v>882.88599999999997</v>
      </c>
      <c r="G1612">
        <v>0</v>
      </c>
      <c r="H1612">
        <v>399.464</v>
      </c>
      <c r="I1612">
        <v>0</v>
      </c>
      <c r="J1612">
        <v>5.6608800000000001E-2</v>
      </c>
      <c r="K1612">
        <v>0.92887699999999995</v>
      </c>
      <c r="L1612">
        <v>0</v>
      </c>
      <c r="M1612" t="s">
        <v>43</v>
      </c>
    </row>
    <row r="1613" spans="1:13" x14ac:dyDescent="0.25">
      <c r="A1613" t="s">
        <v>174</v>
      </c>
      <c r="B1613">
        <v>16245.3</v>
      </c>
      <c r="C1613">
        <v>16244.7</v>
      </c>
      <c r="D1613">
        <v>16244.5</v>
      </c>
      <c r="E1613">
        <v>16224.1</v>
      </c>
      <c r="F1613">
        <v>883.37199999999996</v>
      </c>
      <c r="G1613">
        <v>0</v>
      </c>
      <c r="H1613">
        <v>399.58</v>
      </c>
      <c r="I1613">
        <v>0</v>
      </c>
      <c r="J1613">
        <v>5.7953699999999997E-2</v>
      </c>
      <c r="K1613">
        <v>0.93180600000000002</v>
      </c>
      <c r="L1613">
        <v>0</v>
      </c>
      <c r="M1613" t="s">
        <v>43</v>
      </c>
    </row>
    <row r="1614" spans="1:13" x14ac:dyDescent="0.25">
      <c r="A1614" t="s">
        <v>174</v>
      </c>
      <c r="B1614">
        <v>16239.2</v>
      </c>
      <c r="C1614">
        <v>16238.6</v>
      </c>
      <c r="D1614">
        <v>16238.4</v>
      </c>
      <c r="E1614">
        <v>16217.9</v>
      </c>
      <c r="F1614">
        <v>883.23400000000004</v>
      </c>
      <c r="G1614">
        <v>0</v>
      </c>
      <c r="H1614">
        <v>399.51799999999997</v>
      </c>
      <c r="I1614">
        <v>0</v>
      </c>
      <c r="J1614">
        <v>5.4849299999999997E-2</v>
      </c>
      <c r="K1614">
        <v>0.93177699999999997</v>
      </c>
      <c r="L1614">
        <v>0</v>
      </c>
      <c r="M1614" t="s">
        <v>43</v>
      </c>
    </row>
    <row r="1615" spans="1:13" x14ac:dyDescent="0.25">
      <c r="A1615" t="s">
        <v>174</v>
      </c>
      <c r="B1615">
        <v>16246.7</v>
      </c>
      <c r="C1615">
        <v>16246.1</v>
      </c>
      <c r="D1615">
        <v>16245.9</v>
      </c>
      <c r="E1615">
        <v>16225.2</v>
      </c>
      <c r="F1615">
        <v>884.18799999999999</v>
      </c>
      <c r="G1615">
        <v>0</v>
      </c>
      <c r="H1615">
        <v>399.815</v>
      </c>
      <c r="I1615">
        <v>0</v>
      </c>
      <c r="J1615">
        <v>7.45392E-2</v>
      </c>
      <c r="K1615">
        <v>0.93181899999999995</v>
      </c>
      <c r="L1615">
        <v>0</v>
      </c>
      <c r="M1615" t="s">
        <v>43</v>
      </c>
    </row>
    <row r="1616" spans="1:13" x14ac:dyDescent="0.25">
      <c r="A1616" t="s">
        <v>174</v>
      </c>
      <c r="B1616">
        <v>16241.8</v>
      </c>
      <c r="C1616">
        <v>16241.1</v>
      </c>
      <c r="D1616">
        <v>16240.9</v>
      </c>
      <c r="E1616">
        <v>16220.4</v>
      </c>
      <c r="F1616">
        <v>883.29600000000005</v>
      </c>
      <c r="G1616">
        <v>0</v>
      </c>
      <c r="H1616">
        <v>399.35</v>
      </c>
      <c r="I1616">
        <v>0</v>
      </c>
      <c r="J1616">
        <v>5.8599600000000002E-2</v>
      </c>
      <c r="K1616">
        <v>0.930894</v>
      </c>
      <c r="L1616">
        <v>0</v>
      </c>
      <c r="M1616" t="s">
        <v>43</v>
      </c>
    </row>
    <row r="1617" spans="1:25" x14ac:dyDescent="0.25">
      <c r="A1617" t="s">
        <v>174</v>
      </c>
      <c r="B1617">
        <v>16231.2</v>
      </c>
      <c r="C1617">
        <v>16230.6</v>
      </c>
      <c r="D1617">
        <v>16230.4</v>
      </c>
      <c r="E1617">
        <v>16209.9</v>
      </c>
      <c r="F1617">
        <v>882.96100000000001</v>
      </c>
      <c r="G1617">
        <v>0</v>
      </c>
      <c r="H1617">
        <v>399.36799999999999</v>
      </c>
      <c r="I1617">
        <v>0</v>
      </c>
      <c r="J1617">
        <v>7.0885500000000004E-2</v>
      </c>
      <c r="K1617">
        <v>0.931836</v>
      </c>
      <c r="L1617">
        <v>0</v>
      </c>
      <c r="M1617" t="s">
        <v>43</v>
      </c>
    </row>
    <row r="1618" spans="1:25" x14ac:dyDescent="0.25">
      <c r="A1618" t="s">
        <v>174</v>
      </c>
      <c r="B1618">
        <v>16232.8</v>
      </c>
      <c r="C1618">
        <v>16232.2</v>
      </c>
      <c r="D1618">
        <v>16232.1</v>
      </c>
      <c r="E1618">
        <v>16211.4</v>
      </c>
      <c r="F1618">
        <v>883.303</v>
      </c>
      <c r="G1618">
        <v>0</v>
      </c>
      <c r="H1618">
        <v>399.84800000000001</v>
      </c>
      <c r="I1618">
        <v>0</v>
      </c>
      <c r="J1618">
        <v>6.2288999999999997E-2</v>
      </c>
      <c r="K1618">
        <v>0.93136099999999999</v>
      </c>
      <c r="L1618">
        <v>0</v>
      </c>
      <c r="M1618" t="s">
        <v>43</v>
      </c>
    </row>
    <row r="1619" spans="1:25" x14ac:dyDescent="0.25">
      <c r="A1619" t="s">
        <v>174</v>
      </c>
      <c r="B1619">
        <v>16250.7</v>
      </c>
      <c r="C1619">
        <v>16250</v>
      </c>
      <c r="D1619">
        <v>16249.8</v>
      </c>
      <c r="E1619">
        <v>16229.3</v>
      </c>
      <c r="F1619">
        <v>883.52099999999996</v>
      </c>
      <c r="G1619">
        <v>0</v>
      </c>
      <c r="H1619">
        <v>399.608</v>
      </c>
      <c r="I1619">
        <v>0</v>
      </c>
      <c r="J1619">
        <v>6.2270100000000002E-2</v>
      </c>
      <c r="K1619">
        <v>0.93181000000000003</v>
      </c>
      <c r="L1619">
        <v>0</v>
      </c>
      <c r="M1619" t="s">
        <v>43</v>
      </c>
    </row>
    <row r="1620" spans="1:25" x14ac:dyDescent="0.25">
      <c r="A1620" t="s">
        <v>174</v>
      </c>
      <c r="B1620">
        <v>16244.8</v>
      </c>
      <c r="C1620">
        <v>16244.2</v>
      </c>
      <c r="D1620">
        <v>16244</v>
      </c>
      <c r="E1620">
        <v>16223.6</v>
      </c>
      <c r="F1620">
        <v>883.60199999999998</v>
      </c>
      <c r="G1620">
        <v>0</v>
      </c>
      <c r="H1620">
        <v>399.67599999999999</v>
      </c>
      <c r="I1620">
        <v>0</v>
      </c>
      <c r="J1620">
        <v>5.82499E-2</v>
      </c>
      <c r="K1620">
        <v>0.931786</v>
      </c>
      <c r="L1620">
        <v>0</v>
      </c>
      <c r="M1620" t="s">
        <v>43</v>
      </c>
    </row>
    <row r="1621" spans="1:25" x14ac:dyDescent="0.25">
      <c r="A1621" t="s">
        <v>174</v>
      </c>
      <c r="B1621">
        <v>16235.8</v>
      </c>
      <c r="C1621">
        <v>16235.2</v>
      </c>
      <c r="D1621">
        <v>16235.1</v>
      </c>
      <c r="E1621">
        <v>16214.6</v>
      </c>
      <c r="F1621">
        <v>883.57500000000005</v>
      </c>
      <c r="G1621">
        <v>0</v>
      </c>
      <c r="H1621">
        <v>399.64299999999997</v>
      </c>
      <c r="I1621">
        <v>0</v>
      </c>
      <c r="J1621">
        <v>6.0690099999999997E-2</v>
      </c>
      <c r="K1621">
        <v>0.93160500000000002</v>
      </c>
      <c r="L1621">
        <v>0</v>
      </c>
      <c r="M1621" t="s">
        <v>43</v>
      </c>
    </row>
    <row r="1622" spans="1:25" x14ac:dyDescent="0.25">
      <c r="A1622" t="s">
        <v>174</v>
      </c>
      <c r="B1622">
        <v>16230.8</v>
      </c>
      <c r="C1622">
        <v>16230.2</v>
      </c>
      <c r="D1622">
        <v>16230</v>
      </c>
      <c r="E1622">
        <v>16209.5</v>
      </c>
      <c r="F1622">
        <v>883.13800000000003</v>
      </c>
      <c r="G1622">
        <v>0</v>
      </c>
      <c r="H1622">
        <v>399.64800000000002</v>
      </c>
      <c r="I1622">
        <v>0</v>
      </c>
      <c r="J1622">
        <v>6.3137299999999993E-2</v>
      </c>
      <c r="K1622">
        <v>0.93178399999999995</v>
      </c>
      <c r="L1622">
        <v>0</v>
      </c>
      <c r="M1622" t="s">
        <v>43</v>
      </c>
    </row>
    <row r="1623" spans="1:25" x14ac:dyDescent="0.25">
      <c r="A1623" t="s">
        <v>174</v>
      </c>
      <c r="B1623">
        <v>16248.1</v>
      </c>
      <c r="C1623">
        <v>16247.4</v>
      </c>
      <c r="D1623">
        <v>16247.2</v>
      </c>
      <c r="E1623">
        <v>16226.8</v>
      </c>
      <c r="F1623">
        <v>882.93600000000004</v>
      </c>
      <c r="G1623">
        <v>0</v>
      </c>
      <c r="H1623">
        <v>399.52499999999998</v>
      </c>
      <c r="I1623">
        <v>0</v>
      </c>
      <c r="J1623">
        <v>8.3255899999999994E-2</v>
      </c>
      <c r="K1623">
        <v>0.93164000000000002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174</v>
      </c>
      <c r="B1624">
        <v>16245.3</v>
      </c>
      <c r="C1624">
        <v>16244.7</v>
      </c>
      <c r="D1624">
        <v>16244.5</v>
      </c>
      <c r="E1624">
        <v>16224.1</v>
      </c>
      <c r="F1624">
        <v>885.10799999999995</v>
      </c>
      <c r="G1624">
        <v>0</v>
      </c>
      <c r="H1624">
        <v>399.58100000000002</v>
      </c>
      <c r="I1624">
        <v>0</v>
      </c>
      <c r="J1624">
        <v>6.5676899999999996E-2</v>
      </c>
      <c r="K1624">
        <v>0.931778</v>
      </c>
      <c r="L1624">
        <v>0</v>
      </c>
      <c r="M1624" t="s">
        <v>43</v>
      </c>
      <c r="R1624">
        <f>AVERAGE(B1575:B1624)</f>
        <v>16239.580000000002</v>
      </c>
      <c r="S1624">
        <f>AVERAGE(C1575:C1624)</f>
        <v>16238.955999999989</v>
      </c>
      <c r="U1624">
        <f>_xlfn.VAR.P(B1575:B1624)</f>
        <v>54.068800000001104</v>
      </c>
      <c r="V1624">
        <f>_xlfn.VAR.P(C1575:C1624)</f>
        <v>54.034464000000213</v>
      </c>
      <c r="X1624">
        <f>1.96*SQRT(U1624)/50</f>
        <v>0.28824344022371384</v>
      </c>
      <c r="Y1624">
        <f>1.96*SQRT(V1624)/50</f>
        <v>0.28815190223380499</v>
      </c>
    </row>
    <row r="1625" spans="1:25" x14ac:dyDescent="0.25">
      <c r="A1625" t="s">
        <v>175</v>
      </c>
      <c r="B1625">
        <v>811987.98285499995</v>
      </c>
      <c r="C1625" t="s">
        <v>37</v>
      </c>
    </row>
    <row r="1626" spans="1:25" x14ac:dyDescent="0.25">
      <c r="A1626" t="s">
        <v>198</v>
      </c>
      <c r="B1626">
        <v>4921.8599999999997</v>
      </c>
      <c r="C1626">
        <v>4905.96</v>
      </c>
      <c r="D1626">
        <v>4846.29</v>
      </c>
      <c r="E1626">
        <v>4810.8</v>
      </c>
      <c r="F1626">
        <v>498.56099999999998</v>
      </c>
      <c r="G1626">
        <v>0</v>
      </c>
      <c r="H1626">
        <v>498.56099999999998</v>
      </c>
      <c r="I1626">
        <v>0.23364099999999999</v>
      </c>
      <c r="J1626">
        <v>1</v>
      </c>
      <c r="K1626">
        <v>0</v>
      </c>
    </row>
    <row r="1627" spans="1:25" x14ac:dyDescent="0.25">
      <c r="A1627" t="s">
        <v>198</v>
      </c>
      <c r="B1627">
        <v>4945.72</v>
      </c>
      <c r="C1627">
        <v>4929.3599999999997</v>
      </c>
      <c r="D1627">
        <v>4869.84</v>
      </c>
      <c r="E1627">
        <v>4834.17</v>
      </c>
      <c r="F1627">
        <v>497.27499999999998</v>
      </c>
      <c r="G1627">
        <v>0</v>
      </c>
      <c r="H1627">
        <v>497.27499999999998</v>
      </c>
      <c r="I1627">
        <v>0.23364099999999999</v>
      </c>
      <c r="J1627">
        <v>1</v>
      </c>
      <c r="K1627">
        <v>0</v>
      </c>
    </row>
    <row r="1628" spans="1:25" x14ac:dyDescent="0.25">
      <c r="A1628" t="s">
        <v>198</v>
      </c>
      <c r="B1628">
        <v>4945.07</v>
      </c>
      <c r="C1628">
        <v>4928.79</v>
      </c>
      <c r="D1628">
        <v>4869.3999999999996</v>
      </c>
      <c r="E1628">
        <v>4833.83</v>
      </c>
      <c r="F1628">
        <v>497.62200000000001</v>
      </c>
      <c r="G1628">
        <v>0</v>
      </c>
      <c r="H1628">
        <v>497.62200000000001</v>
      </c>
      <c r="I1628">
        <v>0.23364099999999999</v>
      </c>
      <c r="J1628">
        <v>1</v>
      </c>
      <c r="K1628">
        <v>0</v>
      </c>
    </row>
    <row r="1629" spans="1:25" x14ac:dyDescent="0.25">
      <c r="A1629" t="s">
        <v>198</v>
      </c>
      <c r="B1629">
        <v>4943.43</v>
      </c>
      <c r="C1629">
        <v>4927.24</v>
      </c>
      <c r="D1629">
        <v>4867.9399999999996</v>
      </c>
      <c r="E1629">
        <v>4832.3500000000004</v>
      </c>
      <c r="F1629">
        <v>497.51100000000002</v>
      </c>
      <c r="G1629">
        <v>0</v>
      </c>
      <c r="H1629">
        <v>497.51100000000002</v>
      </c>
      <c r="I1629">
        <v>0.23364099999999999</v>
      </c>
      <c r="J1629">
        <v>1</v>
      </c>
      <c r="K1629">
        <v>0</v>
      </c>
    </row>
    <row r="1630" spans="1:25" x14ac:dyDescent="0.25">
      <c r="A1630" t="s">
        <v>198</v>
      </c>
      <c r="B1630">
        <v>4944.7299999999996</v>
      </c>
      <c r="C1630">
        <v>4928.53</v>
      </c>
      <c r="D1630">
        <v>4869.08</v>
      </c>
      <c r="E1630">
        <v>4833.5</v>
      </c>
      <c r="F1630">
        <v>497.75299999999999</v>
      </c>
      <c r="G1630">
        <v>0</v>
      </c>
      <c r="H1630">
        <v>497.75299999999999</v>
      </c>
      <c r="I1630">
        <v>0.23364099999999999</v>
      </c>
      <c r="J1630">
        <v>1</v>
      </c>
      <c r="K1630">
        <v>0</v>
      </c>
    </row>
    <row r="1631" spans="1:25" x14ac:dyDescent="0.25">
      <c r="A1631" t="s">
        <v>198</v>
      </c>
      <c r="B1631">
        <v>4943.9399999999996</v>
      </c>
      <c r="C1631">
        <v>4927.72</v>
      </c>
      <c r="D1631">
        <v>4867.93</v>
      </c>
      <c r="E1631">
        <v>4832.41</v>
      </c>
      <c r="F1631">
        <v>497.81099999999998</v>
      </c>
      <c r="G1631">
        <v>0</v>
      </c>
      <c r="H1631">
        <v>497.81099999999998</v>
      </c>
      <c r="I1631">
        <v>0.23364099999999999</v>
      </c>
      <c r="J1631">
        <v>1</v>
      </c>
      <c r="K1631">
        <v>0</v>
      </c>
    </row>
    <row r="1632" spans="1:25" x14ac:dyDescent="0.25">
      <c r="A1632" t="s">
        <v>198</v>
      </c>
      <c r="B1632">
        <v>4942.04</v>
      </c>
      <c r="C1632">
        <v>4925.92</v>
      </c>
      <c r="D1632">
        <v>4866.5</v>
      </c>
      <c r="E1632">
        <v>4830.82</v>
      </c>
      <c r="F1632">
        <v>498.209</v>
      </c>
      <c r="G1632">
        <v>0</v>
      </c>
      <c r="H1632">
        <v>498.209</v>
      </c>
      <c r="I1632">
        <v>0.23364099999999999</v>
      </c>
      <c r="J1632">
        <v>1</v>
      </c>
      <c r="K1632">
        <v>0</v>
      </c>
    </row>
    <row r="1633" spans="1:11" x14ac:dyDescent="0.25">
      <c r="A1633" t="s">
        <v>198</v>
      </c>
      <c r="B1633">
        <v>4942.8900000000003</v>
      </c>
      <c r="C1633">
        <v>4926.78</v>
      </c>
      <c r="D1633">
        <v>4867.32</v>
      </c>
      <c r="E1633">
        <v>4831.79</v>
      </c>
      <c r="F1633">
        <v>497.93900000000002</v>
      </c>
      <c r="G1633">
        <v>0</v>
      </c>
      <c r="H1633">
        <v>497.93900000000002</v>
      </c>
      <c r="I1633">
        <v>0.23364099999999999</v>
      </c>
      <c r="J1633">
        <v>1</v>
      </c>
      <c r="K1633">
        <v>0</v>
      </c>
    </row>
    <row r="1634" spans="1:11" x14ac:dyDescent="0.25">
      <c r="A1634" t="s">
        <v>198</v>
      </c>
      <c r="B1634">
        <v>4946.0200000000004</v>
      </c>
      <c r="C1634">
        <v>4929.9399999999996</v>
      </c>
      <c r="D1634">
        <v>4870.38</v>
      </c>
      <c r="E1634">
        <v>4834.74</v>
      </c>
      <c r="F1634">
        <v>498.45100000000002</v>
      </c>
      <c r="G1634">
        <v>0</v>
      </c>
      <c r="H1634">
        <v>498.45100000000002</v>
      </c>
      <c r="I1634">
        <v>0.23364099999999999</v>
      </c>
      <c r="J1634">
        <v>1</v>
      </c>
      <c r="K1634">
        <v>0</v>
      </c>
    </row>
    <row r="1635" spans="1:11" x14ac:dyDescent="0.25">
      <c r="A1635" t="s">
        <v>198</v>
      </c>
      <c r="B1635">
        <v>4943.1000000000004</v>
      </c>
      <c r="C1635">
        <v>4927.04</v>
      </c>
      <c r="D1635">
        <v>4867.4799999999996</v>
      </c>
      <c r="E1635">
        <v>4831.93</v>
      </c>
      <c r="F1635">
        <v>497.67700000000002</v>
      </c>
      <c r="G1635">
        <v>0</v>
      </c>
      <c r="H1635">
        <v>497.67700000000002</v>
      </c>
      <c r="I1635">
        <v>0.23364099999999999</v>
      </c>
      <c r="J1635">
        <v>1</v>
      </c>
      <c r="K1635">
        <v>0</v>
      </c>
    </row>
    <row r="1636" spans="1:11" x14ac:dyDescent="0.25">
      <c r="A1636" t="s">
        <v>198</v>
      </c>
      <c r="B1636">
        <v>4944.03</v>
      </c>
      <c r="C1636">
        <v>4927.8999999999996</v>
      </c>
      <c r="D1636">
        <v>4868.46</v>
      </c>
      <c r="E1636">
        <v>4832.92</v>
      </c>
      <c r="F1636">
        <v>497.97800000000001</v>
      </c>
      <c r="G1636">
        <v>0</v>
      </c>
      <c r="H1636">
        <v>497.97800000000001</v>
      </c>
      <c r="I1636">
        <v>0.23364099999999999</v>
      </c>
      <c r="J1636">
        <v>1</v>
      </c>
      <c r="K1636">
        <v>0</v>
      </c>
    </row>
    <row r="1637" spans="1:11" x14ac:dyDescent="0.25">
      <c r="A1637" t="s">
        <v>198</v>
      </c>
      <c r="B1637">
        <v>4943.84</v>
      </c>
      <c r="C1637">
        <v>4927.72</v>
      </c>
      <c r="D1637">
        <v>4868.1000000000004</v>
      </c>
      <c r="E1637">
        <v>4832.57</v>
      </c>
      <c r="F1637">
        <v>497.529</v>
      </c>
      <c r="G1637">
        <v>0</v>
      </c>
      <c r="H1637">
        <v>497.529</v>
      </c>
      <c r="I1637">
        <v>0.23364099999999999</v>
      </c>
      <c r="J1637">
        <v>1</v>
      </c>
      <c r="K1637">
        <v>0</v>
      </c>
    </row>
    <row r="1638" spans="1:11" x14ac:dyDescent="0.25">
      <c r="A1638" t="s">
        <v>198</v>
      </c>
      <c r="B1638">
        <v>4944.3900000000003</v>
      </c>
      <c r="C1638">
        <v>4928.37</v>
      </c>
      <c r="D1638">
        <v>4868.93</v>
      </c>
      <c r="E1638">
        <v>4833.38</v>
      </c>
      <c r="F1638">
        <v>497.79500000000002</v>
      </c>
      <c r="G1638">
        <v>0</v>
      </c>
      <c r="H1638">
        <v>497.79500000000002</v>
      </c>
      <c r="I1638">
        <v>0.23364099999999999</v>
      </c>
      <c r="J1638">
        <v>1</v>
      </c>
      <c r="K1638">
        <v>0</v>
      </c>
    </row>
    <row r="1639" spans="1:11" x14ac:dyDescent="0.25">
      <c r="A1639" t="s">
        <v>198</v>
      </c>
      <c r="B1639">
        <v>4944.12</v>
      </c>
      <c r="C1639">
        <v>4928.09</v>
      </c>
      <c r="D1639">
        <v>4868.5200000000004</v>
      </c>
      <c r="E1639">
        <v>4833</v>
      </c>
      <c r="F1639">
        <v>497.31400000000002</v>
      </c>
      <c r="G1639">
        <v>0</v>
      </c>
      <c r="H1639">
        <v>497.31400000000002</v>
      </c>
      <c r="I1639">
        <v>0.23364099999999999</v>
      </c>
      <c r="J1639">
        <v>1</v>
      </c>
      <c r="K1639">
        <v>0</v>
      </c>
    </row>
    <row r="1640" spans="1:11" x14ac:dyDescent="0.25">
      <c r="A1640" t="s">
        <v>198</v>
      </c>
      <c r="B1640">
        <v>4943.26</v>
      </c>
      <c r="C1640">
        <v>4927.1400000000003</v>
      </c>
      <c r="D1640">
        <v>4867.6499999999996</v>
      </c>
      <c r="E1640">
        <v>4832.01</v>
      </c>
      <c r="F1640">
        <v>497.68099999999998</v>
      </c>
      <c r="G1640">
        <v>0</v>
      </c>
      <c r="H1640">
        <v>497.68099999999998</v>
      </c>
      <c r="I1640">
        <v>0.23364099999999999</v>
      </c>
      <c r="J1640">
        <v>1</v>
      </c>
      <c r="K1640">
        <v>0</v>
      </c>
    </row>
    <row r="1641" spans="1:11" x14ac:dyDescent="0.25">
      <c r="A1641" t="s">
        <v>198</v>
      </c>
      <c r="B1641">
        <v>4942.91</v>
      </c>
      <c r="C1641">
        <v>4926.8</v>
      </c>
      <c r="D1641">
        <v>4867.2700000000004</v>
      </c>
      <c r="E1641">
        <v>4831.7299999999996</v>
      </c>
      <c r="F1641">
        <v>498.096</v>
      </c>
      <c r="G1641">
        <v>0</v>
      </c>
      <c r="H1641">
        <v>498.096</v>
      </c>
      <c r="I1641">
        <v>0.233658</v>
      </c>
      <c r="J1641">
        <v>1</v>
      </c>
      <c r="K1641">
        <v>0</v>
      </c>
    </row>
    <row r="1642" spans="1:11" x14ac:dyDescent="0.25">
      <c r="A1642" t="s">
        <v>198</v>
      </c>
      <c r="B1642">
        <v>4943.6499999999996</v>
      </c>
      <c r="C1642">
        <v>4927.6400000000003</v>
      </c>
      <c r="D1642">
        <v>4868.3</v>
      </c>
      <c r="E1642">
        <v>4832.79</v>
      </c>
      <c r="F1642">
        <v>498.71300000000002</v>
      </c>
      <c r="G1642">
        <v>0</v>
      </c>
      <c r="H1642">
        <v>498.71300000000002</v>
      </c>
      <c r="I1642">
        <v>0.233658</v>
      </c>
      <c r="J1642">
        <v>1</v>
      </c>
      <c r="K1642">
        <v>0</v>
      </c>
    </row>
    <row r="1643" spans="1:11" x14ac:dyDescent="0.25">
      <c r="A1643" t="s">
        <v>198</v>
      </c>
      <c r="B1643">
        <v>4944.5</v>
      </c>
      <c r="C1643">
        <v>4928.42</v>
      </c>
      <c r="D1643">
        <v>4868.93</v>
      </c>
      <c r="E1643">
        <v>4833.32</v>
      </c>
      <c r="F1643">
        <v>498.31200000000001</v>
      </c>
      <c r="G1643">
        <v>0</v>
      </c>
      <c r="H1643">
        <v>498.31200000000001</v>
      </c>
      <c r="I1643">
        <v>0.233658</v>
      </c>
      <c r="J1643">
        <v>1</v>
      </c>
      <c r="K1643">
        <v>0</v>
      </c>
    </row>
    <row r="1644" spans="1:11" x14ac:dyDescent="0.25">
      <c r="A1644" t="s">
        <v>198</v>
      </c>
      <c r="B1644">
        <v>4945.67</v>
      </c>
      <c r="C1644">
        <v>4929.63</v>
      </c>
      <c r="D1644">
        <v>4869.97</v>
      </c>
      <c r="E1644">
        <v>4834.3999999999996</v>
      </c>
      <c r="F1644">
        <v>497.49200000000002</v>
      </c>
      <c r="G1644">
        <v>0</v>
      </c>
      <c r="H1644">
        <v>497.49200000000002</v>
      </c>
      <c r="I1644">
        <v>0.233658</v>
      </c>
      <c r="J1644">
        <v>1</v>
      </c>
      <c r="K1644">
        <v>0</v>
      </c>
    </row>
    <row r="1645" spans="1:11" x14ac:dyDescent="0.25">
      <c r="A1645" t="s">
        <v>198</v>
      </c>
      <c r="B1645">
        <v>4922.1499999999996</v>
      </c>
      <c r="C1645">
        <v>4904.1899999999996</v>
      </c>
      <c r="D1645">
        <v>4869.1400000000003</v>
      </c>
      <c r="E1645">
        <v>4833.8500000000004</v>
      </c>
      <c r="F1645">
        <v>498.12400000000002</v>
      </c>
      <c r="G1645">
        <v>0</v>
      </c>
      <c r="H1645">
        <v>498.12400000000002</v>
      </c>
      <c r="I1645">
        <v>0.233658</v>
      </c>
      <c r="J1645">
        <v>1</v>
      </c>
      <c r="K1645">
        <v>0</v>
      </c>
    </row>
    <row r="1646" spans="1:11" x14ac:dyDescent="0.25">
      <c r="A1646" t="s">
        <v>198</v>
      </c>
      <c r="B1646">
        <v>4918.4399999999996</v>
      </c>
      <c r="C1646">
        <v>4902.6000000000004</v>
      </c>
      <c r="D1646">
        <v>4867.95</v>
      </c>
      <c r="E1646">
        <v>4832.62</v>
      </c>
      <c r="F1646">
        <v>497.31900000000002</v>
      </c>
      <c r="G1646">
        <v>0</v>
      </c>
      <c r="H1646">
        <v>497.31900000000002</v>
      </c>
      <c r="I1646">
        <v>0.233658</v>
      </c>
      <c r="J1646">
        <v>1</v>
      </c>
      <c r="K1646">
        <v>0</v>
      </c>
    </row>
    <row r="1647" spans="1:11" x14ac:dyDescent="0.25">
      <c r="A1647" t="s">
        <v>198</v>
      </c>
      <c r="B1647">
        <v>4919.07</v>
      </c>
      <c r="C1647">
        <v>4903.1899999999996</v>
      </c>
      <c r="D1647">
        <v>4868.3900000000003</v>
      </c>
      <c r="E1647">
        <v>4833.03</v>
      </c>
      <c r="F1647">
        <v>497.596</v>
      </c>
      <c r="G1647">
        <v>0</v>
      </c>
      <c r="H1647">
        <v>497.596</v>
      </c>
      <c r="I1647">
        <v>0.233624</v>
      </c>
      <c r="J1647">
        <v>1</v>
      </c>
      <c r="K1647">
        <v>0</v>
      </c>
    </row>
    <row r="1648" spans="1:11" x14ac:dyDescent="0.25">
      <c r="A1648" t="s">
        <v>198</v>
      </c>
      <c r="B1648">
        <v>4918.45</v>
      </c>
      <c r="C1648">
        <v>4902.1899999999996</v>
      </c>
      <c r="D1648">
        <v>4867.3599999999997</v>
      </c>
      <c r="E1648">
        <v>4832.05</v>
      </c>
      <c r="F1648">
        <v>498.07900000000001</v>
      </c>
      <c r="G1648">
        <v>0</v>
      </c>
      <c r="H1648">
        <v>498.07900000000001</v>
      </c>
      <c r="I1648">
        <v>0.233624</v>
      </c>
      <c r="J1648">
        <v>1</v>
      </c>
      <c r="K1648">
        <v>0</v>
      </c>
    </row>
    <row r="1649" spans="1:11" x14ac:dyDescent="0.25">
      <c r="A1649" t="s">
        <v>198</v>
      </c>
      <c r="B1649">
        <v>4919.3999999999996</v>
      </c>
      <c r="C1649">
        <v>4903.53</v>
      </c>
      <c r="D1649">
        <v>4868.55</v>
      </c>
      <c r="E1649">
        <v>4833.1499999999996</v>
      </c>
      <c r="F1649">
        <v>497.94799999999998</v>
      </c>
      <c r="G1649">
        <v>0</v>
      </c>
      <c r="H1649">
        <v>497.94799999999998</v>
      </c>
      <c r="I1649">
        <v>0.233624</v>
      </c>
      <c r="J1649">
        <v>1</v>
      </c>
      <c r="K1649">
        <v>0</v>
      </c>
    </row>
    <row r="1650" spans="1:11" x14ac:dyDescent="0.25">
      <c r="A1650" t="s">
        <v>198</v>
      </c>
      <c r="B1650">
        <v>4920.88</v>
      </c>
      <c r="C1650">
        <v>4905.01</v>
      </c>
      <c r="D1650">
        <v>4870.12</v>
      </c>
      <c r="E1650">
        <v>4834.78</v>
      </c>
      <c r="F1650">
        <v>497.947</v>
      </c>
      <c r="G1650">
        <v>0</v>
      </c>
      <c r="H1650">
        <v>497.947</v>
      </c>
      <c r="I1650">
        <v>0.233624</v>
      </c>
      <c r="J1650">
        <v>1</v>
      </c>
      <c r="K1650">
        <v>0</v>
      </c>
    </row>
    <row r="1651" spans="1:11" x14ac:dyDescent="0.25">
      <c r="A1651" t="s">
        <v>198</v>
      </c>
      <c r="B1651">
        <v>4921.55</v>
      </c>
      <c r="C1651">
        <v>4905.34</v>
      </c>
      <c r="D1651">
        <v>4870.53</v>
      </c>
      <c r="E1651">
        <v>4835.18</v>
      </c>
      <c r="F1651">
        <v>498.80599999999998</v>
      </c>
      <c r="G1651">
        <v>0</v>
      </c>
      <c r="H1651">
        <v>498.80599999999998</v>
      </c>
      <c r="I1651">
        <v>0.233624</v>
      </c>
      <c r="J1651">
        <v>1</v>
      </c>
      <c r="K1651">
        <v>0</v>
      </c>
    </row>
    <row r="1652" spans="1:11" x14ac:dyDescent="0.25">
      <c r="A1652" t="s">
        <v>198</v>
      </c>
      <c r="B1652">
        <v>4921.71</v>
      </c>
      <c r="C1652">
        <v>4905.53</v>
      </c>
      <c r="D1652">
        <v>4870.7</v>
      </c>
      <c r="E1652">
        <v>4835.3500000000004</v>
      </c>
      <c r="F1652">
        <v>498.46899999999999</v>
      </c>
      <c r="G1652">
        <v>0</v>
      </c>
      <c r="H1652">
        <v>498.46899999999999</v>
      </c>
      <c r="I1652">
        <v>0.233624</v>
      </c>
      <c r="J1652">
        <v>1</v>
      </c>
      <c r="K1652">
        <v>0</v>
      </c>
    </row>
    <row r="1653" spans="1:11" x14ac:dyDescent="0.25">
      <c r="A1653" t="s">
        <v>198</v>
      </c>
      <c r="B1653">
        <v>4921.3500000000004</v>
      </c>
      <c r="C1653">
        <v>4905.51</v>
      </c>
      <c r="D1653">
        <v>4870.7</v>
      </c>
      <c r="E1653">
        <v>4835.3100000000004</v>
      </c>
      <c r="F1653">
        <v>497.86599999999999</v>
      </c>
      <c r="G1653">
        <v>0</v>
      </c>
      <c r="H1653">
        <v>497.86599999999999</v>
      </c>
      <c r="I1653">
        <v>0.233624</v>
      </c>
      <c r="J1653">
        <v>1</v>
      </c>
      <c r="K1653">
        <v>0</v>
      </c>
    </row>
    <row r="1654" spans="1:11" x14ac:dyDescent="0.25">
      <c r="A1654" t="s">
        <v>198</v>
      </c>
      <c r="B1654">
        <v>4921.3999999999996</v>
      </c>
      <c r="C1654">
        <v>4905.6000000000004</v>
      </c>
      <c r="D1654">
        <v>4870.5200000000004</v>
      </c>
      <c r="E1654">
        <v>4835.1099999999997</v>
      </c>
      <c r="F1654">
        <v>497.84100000000001</v>
      </c>
      <c r="G1654">
        <v>0</v>
      </c>
      <c r="H1654">
        <v>497.84100000000001</v>
      </c>
      <c r="I1654">
        <v>0.233624</v>
      </c>
      <c r="J1654">
        <v>1</v>
      </c>
      <c r="K1654">
        <v>0</v>
      </c>
    </row>
    <row r="1655" spans="1:11" x14ac:dyDescent="0.25">
      <c r="A1655" t="s">
        <v>198</v>
      </c>
      <c r="B1655">
        <v>4921.24</v>
      </c>
      <c r="C1655">
        <v>4905.3100000000004</v>
      </c>
      <c r="D1655">
        <v>4870.07</v>
      </c>
      <c r="E1655">
        <v>4834.6400000000003</v>
      </c>
      <c r="F1655">
        <v>498.113</v>
      </c>
      <c r="G1655">
        <v>0</v>
      </c>
      <c r="H1655">
        <v>498.113</v>
      </c>
      <c r="I1655">
        <v>0.233624</v>
      </c>
      <c r="J1655">
        <v>1</v>
      </c>
      <c r="K1655">
        <v>0</v>
      </c>
    </row>
    <row r="1656" spans="1:11" x14ac:dyDescent="0.25">
      <c r="A1656" t="s">
        <v>198</v>
      </c>
      <c r="B1656">
        <v>4921.59</v>
      </c>
      <c r="C1656">
        <v>4905.62</v>
      </c>
      <c r="D1656">
        <v>4870.6400000000003</v>
      </c>
      <c r="E1656">
        <v>4835.28</v>
      </c>
      <c r="F1656">
        <v>497.79700000000003</v>
      </c>
      <c r="G1656">
        <v>0</v>
      </c>
      <c r="H1656">
        <v>497.79700000000003</v>
      </c>
      <c r="I1656">
        <v>0.233624</v>
      </c>
      <c r="J1656">
        <v>1</v>
      </c>
      <c r="K1656">
        <v>0</v>
      </c>
    </row>
    <row r="1657" spans="1:11" x14ac:dyDescent="0.25">
      <c r="A1657" t="s">
        <v>198</v>
      </c>
      <c r="B1657">
        <v>4921.57</v>
      </c>
      <c r="C1657">
        <v>4905.4799999999996</v>
      </c>
      <c r="D1657">
        <v>4869.54</v>
      </c>
      <c r="E1657">
        <v>4834.12</v>
      </c>
      <c r="F1657">
        <v>497.84399999999999</v>
      </c>
      <c r="G1657">
        <v>0</v>
      </c>
      <c r="H1657">
        <v>497.84399999999999</v>
      </c>
      <c r="I1657">
        <v>0.233624</v>
      </c>
      <c r="J1657">
        <v>1</v>
      </c>
      <c r="K1657">
        <v>0</v>
      </c>
    </row>
    <row r="1658" spans="1:11" x14ac:dyDescent="0.25">
      <c r="A1658" t="s">
        <v>198</v>
      </c>
      <c r="B1658">
        <v>4942.04</v>
      </c>
      <c r="C1658">
        <v>4925.84</v>
      </c>
      <c r="D1658">
        <v>4866.83</v>
      </c>
      <c r="E1658">
        <v>4831.32</v>
      </c>
      <c r="F1658">
        <v>496.16500000000002</v>
      </c>
      <c r="G1658">
        <v>0</v>
      </c>
      <c r="H1658">
        <v>496.16500000000002</v>
      </c>
      <c r="I1658">
        <v>0.233624</v>
      </c>
      <c r="J1658">
        <v>1</v>
      </c>
      <c r="K1658">
        <v>0</v>
      </c>
    </row>
    <row r="1659" spans="1:11" x14ac:dyDescent="0.25">
      <c r="A1659" t="s">
        <v>198</v>
      </c>
      <c r="B1659">
        <v>4943.16</v>
      </c>
      <c r="C1659">
        <v>4927.04</v>
      </c>
      <c r="D1659">
        <v>4868.0200000000004</v>
      </c>
      <c r="E1659">
        <v>4832.3999999999996</v>
      </c>
      <c r="F1659">
        <v>497.31900000000002</v>
      </c>
      <c r="G1659">
        <v>0</v>
      </c>
      <c r="H1659">
        <v>497.31900000000002</v>
      </c>
      <c r="I1659">
        <v>0.233624</v>
      </c>
      <c r="J1659">
        <v>1</v>
      </c>
      <c r="K1659">
        <v>0</v>
      </c>
    </row>
    <row r="1660" spans="1:11" x14ac:dyDescent="0.25">
      <c r="A1660" t="s">
        <v>198</v>
      </c>
      <c r="B1660">
        <v>4918.8999999999996</v>
      </c>
      <c r="C1660">
        <v>4902.8900000000003</v>
      </c>
      <c r="D1660">
        <v>4867.93</v>
      </c>
      <c r="E1660">
        <v>4832.6000000000004</v>
      </c>
      <c r="F1660">
        <v>498.09300000000002</v>
      </c>
      <c r="G1660">
        <v>0</v>
      </c>
      <c r="H1660">
        <v>498.09300000000002</v>
      </c>
      <c r="I1660">
        <v>0.233624</v>
      </c>
      <c r="J1660">
        <v>1</v>
      </c>
      <c r="K1660">
        <v>0</v>
      </c>
    </row>
    <row r="1661" spans="1:11" x14ac:dyDescent="0.25">
      <c r="A1661" t="s">
        <v>198</v>
      </c>
      <c r="B1661">
        <v>4919.5</v>
      </c>
      <c r="C1661">
        <v>4903.0600000000004</v>
      </c>
      <c r="D1661">
        <v>4867.96</v>
      </c>
      <c r="E1661">
        <v>4832.5200000000004</v>
      </c>
      <c r="F1661">
        <v>497.15699999999998</v>
      </c>
      <c r="G1661">
        <v>0</v>
      </c>
      <c r="H1661">
        <v>497.15699999999998</v>
      </c>
      <c r="I1661">
        <v>0.233624</v>
      </c>
      <c r="J1661">
        <v>1</v>
      </c>
      <c r="K1661">
        <v>0</v>
      </c>
    </row>
    <row r="1662" spans="1:11" x14ac:dyDescent="0.25">
      <c r="A1662" t="s">
        <v>198</v>
      </c>
      <c r="B1662">
        <v>4917.78</v>
      </c>
      <c r="C1662">
        <v>4901.83</v>
      </c>
      <c r="D1662">
        <v>4866.8999999999996</v>
      </c>
      <c r="E1662">
        <v>4831.58</v>
      </c>
      <c r="F1662">
        <v>497.75799999999998</v>
      </c>
      <c r="G1662">
        <v>0</v>
      </c>
      <c r="H1662">
        <v>497.75799999999998</v>
      </c>
      <c r="I1662">
        <v>0.233624</v>
      </c>
      <c r="J1662">
        <v>1</v>
      </c>
      <c r="K1662">
        <v>0</v>
      </c>
    </row>
    <row r="1663" spans="1:11" x14ac:dyDescent="0.25">
      <c r="A1663" t="s">
        <v>198</v>
      </c>
      <c r="B1663">
        <v>4919.13</v>
      </c>
      <c r="C1663">
        <v>4903.16</v>
      </c>
      <c r="D1663">
        <v>4868.37</v>
      </c>
      <c r="E1663">
        <v>4833.0600000000004</v>
      </c>
      <c r="F1663">
        <v>498.14400000000001</v>
      </c>
      <c r="G1663">
        <v>0</v>
      </c>
      <c r="H1663">
        <v>498.14400000000001</v>
      </c>
      <c r="I1663">
        <v>0.233624</v>
      </c>
      <c r="J1663">
        <v>1</v>
      </c>
      <c r="K1663">
        <v>0</v>
      </c>
    </row>
    <row r="1664" spans="1:11" x14ac:dyDescent="0.25">
      <c r="A1664" t="s">
        <v>198</v>
      </c>
      <c r="B1664">
        <v>4918.67</v>
      </c>
      <c r="C1664">
        <v>4902.6899999999996</v>
      </c>
      <c r="D1664">
        <v>4867.72</v>
      </c>
      <c r="E1664">
        <v>4832.38</v>
      </c>
      <c r="F1664">
        <v>498.68799999999999</v>
      </c>
      <c r="G1664">
        <v>0</v>
      </c>
      <c r="H1664">
        <v>498.68799999999999</v>
      </c>
      <c r="I1664">
        <v>0.233624</v>
      </c>
      <c r="J1664">
        <v>1</v>
      </c>
      <c r="K1664">
        <v>0</v>
      </c>
    </row>
    <row r="1665" spans="1:25" x14ac:dyDescent="0.25">
      <c r="A1665" t="s">
        <v>198</v>
      </c>
      <c r="B1665">
        <v>4921.2</v>
      </c>
      <c r="C1665">
        <v>4904.8</v>
      </c>
      <c r="D1665">
        <v>4869.88</v>
      </c>
      <c r="E1665">
        <v>4834.43</v>
      </c>
      <c r="F1665">
        <v>498.161</v>
      </c>
      <c r="G1665">
        <v>0</v>
      </c>
      <c r="H1665">
        <v>498.161</v>
      </c>
      <c r="I1665">
        <v>0.233656</v>
      </c>
      <c r="J1665">
        <v>1</v>
      </c>
      <c r="K1665">
        <v>0</v>
      </c>
    </row>
    <row r="1666" spans="1:25" x14ac:dyDescent="0.25">
      <c r="A1666" t="s">
        <v>198</v>
      </c>
      <c r="B1666">
        <v>4922.99</v>
      </c>
      <c r="C1666">
        <v>4906.6099999999997</v>
      </c>
      <c r="D1666">
        <v>4871.68</v>
      </c>
      <c r="E1666">
        <v>4836.16</v>
      </c>
      <c r="F1666">
        <v>499.15100000000001</v>
      </c>
      <c r="G1666">
        <v>0</v>
      </c>
      <c r="H1666">
        <v>499.15100000000001</v>
      </c>
      <c r="I1666">
        <v>0.233656</v>
      </c>
      <c r="J1666">
        <v>1</v>
      </c>
      <c r="K1666">
        <v>0</v>
      </c>
    </row>
    <row r="1667" spans="1:25" x14ac:dyDescent="0.25">
      <c r="A1667" t="s">
        <v>198</v>
      </c>
      <c r="B1667">
        <v>4921.21</v>
      </c>
      <c r="C1667">
        <v>4904.72</v>
      </c>
      <c r="D1667">
        <v>4869.71</v>
      </c>
      <c r="E1667">
        <v>4834.2</v>
      </c>
      <c r="F1667">
        <v>498.32100000000003</v>
      </c>
      <c r="G1667">
        <v>0</v>
      </c>
      <c r="H1667">
        <v>498.32100000000003</v>
      </c>
      <c r="I1667">
        <v>0.233656</v>
      </c>
      <c r="J1667">
        <v>1</v>
      </c>
      <c r="K1667">
        <v>0</v>
      </c>
    </row>
    <row r="1668" spans="1:25" x14ac:dyDescent="0.25">
      <c r="A1668" t="s">
        <v>198</v>
      </c>
      <c r="B1668">
        <v>4922.04</v>
      </c>
      <c r="C1668">
        <v>4906.08</v>
      </c>
      <c r="D1668">
        <v>4870.99</v>
      </c>
      <c r="E1668">
        <v>4835.59</v>
      </c>
      <c r="F1668">
        <v>498.20800000000003</v>
      </c>
      <c r="G1668">
        <v>0</v>
      </c>
      <c r="H1668">
        <v>498.20800000000003</v>
      </c>
      <c r="I1668">
        <v>0.233656</v>
      </c>
      <c r="J1668">
        <v>1</v>
      </c>
      <c r="K1668">
        <v>0</v>
      </c>
    </row>
    <row r="1669" spans="1:25" x14ac:dyDescent="0.25">
      <c r="A1669" t="s">
        <v>198</v>
      </c>
      <c r="B1669">
        <v>4922.46</v>
      </c>
      <c r="C1669">
        <v>4906.0600000000004</v>
      </c>
      <c r="D1669">
        <v>4870.8500000000004</v>
      </c>
      <c r="E1669">
        <v>4835.33</v>
      </c>
      <c r="F1669">
        <v>499.43799999999999</v>
      </c>
      <c r="G1669">
        <v>0</v>
      </c>
      <c r="H1669">
        <v>499.43799999999999</v>
      </c>
      <c r="I1669">
        <v>0.233624</v>
      </c>
      <c r="J1669">
        <v>1</v>
      </c>
      <c r="K1669">
        <v>0</v>
      </c>
    </row>
    <row r="1670" spans="1:25" x14ac:dyDescent="0.25">
      <c r="A1670" t="s">
        <v>198</v>
      </c>
      <c r="B1670">
        <v>4921.6400000000003</v>
      </c>
      <c r="C1670">
        <v>4905.3100000000004</v>
      </c>
      <c r="D1670">
        <v>4870.2</v>
      </c>
      <c r="E1670">
        <v>4834.8</v>
      </c>
      <c r="F1670">
        <v>497.58600000000001</v>
      </c>
      <c r="G1670">
        <v>0</v>
      </c>
      <c r="H1670">
        <v>497.58600000000001</v>
      </c>
      <c r="I1670">
        <v>0.233624</v>
      </c>
      <c r="J1670">
        <v>1</v>
      </c>
      <c r="K1670">
        <v>0</v>
      </c>
    </row>
    <row r="1671" spans="1:25" x14ac:dyDescent="0.25">
      <c r="A1671" t="s">
        <v>198</v>
      </c>
      <c r="B1671">
        <v>4921.72</v>
      </c>
      <c r="C1671">
        <v>4905.3500000000004</v>
      </c>
      <c r="D1671">
        <v>4870.74</v>
      </c>
      <c r="E1671">
        <v>4835.42</v>
      </c>
      <c r="F1671">
        <v>497.43700000000001</v>
      </c>
      <c r="G1671">
        <v>0</v>
      </c>
      <c r="H1671">
        <v>497.43700000000001</v>
      </c>
      <c r="I1671">
        <v>0.233624</v>
      </c>
      <c r="J1671">
        <v>1</v>
      </c>
      <c r="K1671">
        <v>0</v>
      </c>
    </row>
    <row r="1672" spans="1:25" x14ac:dyDescent="0.25">
      <c r="A1672" t="s">
        <v>198</v>
      </c>
      <c r="B1672">
        <v>4921.93</v>
      </c>
      <c r="C1672">
        <v>4905.66</v>
      </c>
      <c r="D1672">
        <v>4870.99</v>
      </c>
      <c r="E1672">
        <v>4835.5600000000004</v>
      </c>
      <c r="F1672">
        <v>498.08100000000002</v>
      </c>
      <c r="G1672">
        <v>0</v>
      </c>
      <c r="H1672">
        <v>498.08100000000002</v>
      </c>
      <c r="I1672">
        <v>0.233624</v>
      </c>
      <c r="J1672">
        <v>1</v>
      </c>
      <c r="K1672">
        <v>0</v>
      </c>
    </row>
    <row r="1673" spans="1:25" x14ac:dyDescent="0.25">
      <c r="A1673" t="s">
        <v>198</v>
      </c>
      <c r="B1673">
        <v>4920.78</v>
      </c>
      <c r="C1673">
        <v>4904.8999999999996</v>
      </c>
      <c r="D1673">
        <v>4869.99</v>
      </c>
      <c r="E1673">
        <v>4834.66</v>
      </c>
      <c r="F1673">
        <v>497.702</v>
      </c>
      <c r="G1673">
        <v>0</v>
      </c>
      <c r="H1673">
        <v>497.702</v>
      </c>
      <c r="I1673">
        <v>0.233624</v>
      </c>
      <c r="J1673">
        <v>1</v>
      </c>
      <c r="K1673">
        <v>0</v>
      </c>
    </row>
    <row r="1674" spans="1:25" x14ac:dyDescent="0.25">
      <c r="A1674" t="s">
        <v>198</v>
      </c>
      <c r="B1674">
        <v>4923.12</v>
      </c>
      <c r="C1674">
        <v>4906.92</v>
      </c>
      <c r="D1674">
        <v>4872.3100000000004</v>
      </c>
      <c r="E1674">
        <v>4836.83</v>
      </c>
      <c r="F1674">
        <v>498.82499999999999</v>
      </c>
      <c r="G1674">
        <v>0</v>
      </c>
      <c r="H1674">
        <v>498.82499999999999</v>
      </c>
      <c r="I1674">
        <v>0.233624</v>
      </c>
      <c r="J1674">
        <v>1</v>
      </c>
      <c r="K1674">
        <v>0</v>
      </c>
    </row>
    <row r="1675" spans="1:25" x14ac:dyDescent="0.25">
      <c r="A1675" t="s">
        <v>198</v>
      </c>
      <c r="B1675">
        <v>4921.33</v>
      </c>
      <c r="C1675">
        <v>4905.41</v>
      </c>
      <c r="D1675">
        <v>4870.8</v>
      </c>
      <c r="E1675">
        <v>4835.42</v>
      </c>
      <c r="F1675">
        <v>498.22399999999999</v>
      </c>
      <c r="G1675">
        <v>0</v>
      </c>
      <c r="H1675">
        <v>498.22399999999999</v>
      </c>
      <c r="I1675">
        <v>0.233624</v>
      </c>
      <c r="J1675">
        <v>1</v>
      </c>
      <c r="K1675">
        <v>0</v>
      </c>
    </row>
    <row r="1676" spans="1:25" x14ac:dyDescent="0.25">
      <c r="A1676" t="s">
        <v>198</v>
      </c>
      <c r="B1676">
        <v>4920.5600000000004</v>
      </c>
      <c r="C1676">
        <v>4904.41</v>
      </c>
      <c r="D1676">
        <v>4869.7</v>
      </c>
      <c r="E1676">
        <v>4834.37</v>
      </c>
      <c r="F1676">
        <v>498.18400000000003</v>
      </c>
      <c r="G1676">
        <v>0</v>
      </c>
      <c r="H1676">
        <v>498.18400000000003</v>
      </c>
      <c r="I1676">
        <v>0.233624</v>
      </c>
      <c r="J1676">
        <v>1</v>
      </c>
      <c r="K1676">
        <v>0</v>
      </c>
    </row>
    <row r="1677" spans="1:25" x14ac:dyDescent="0.25">
      <c r="A1677" t="s">
        <v>198</v>
      </c>
      <c r="B1677">
        <v>4920.53</v>
      </c>
      <c r="C1677">
        <v>4904.72</v>
      </c>
      <c r="D1677">
        <v>4870.05</v>
      </c>
      <c r="E1677">
        <v>4834.68</v>
      </c>
      <c r="F1677">
        <v>498.60199999999998</v>
      </c>
      <c r="G1677">
        <v>0</v>
      </c>
      <c r="H1677">
        <v>498.60199999999998</v>
      </c>
      <c r="I1677">
        <v>0.233624</v>
      </c>
      <c r="J1677">
        <v>1</v>
      </c>
      <c r="K1677">
        <v>0</v>
      </c>
    </row>
    <row r="1678" spans="1:25" x14ac:dyDescent="0.25">
      <c r="A1678" t="s">
        <v>198</v>
      </c>
      <c r="B1678">
        <v>4921.99</v>
      </c>
      <c r="C1678">
        <v>4905.82</v>
      </c>
      <c r="D1678">
        <v>4871.03</v>
      </c>
      <c r="E1678">
        <v>4835.63</v>
      </c>
      <c r="F1678">
        <v>499.04399999999998</v>
      </c>
      <c r="G1678">
        <v>0</v>
      </c>
      <c r="H1678">
        <v>499.04399999999998</v>
      </c>
      <c r="I1678">
        <v>0.233624</v>
      </c>
      <c r="J1678">
        <v>1</v>
      </c>
      <c r="K1678">
        <v>0</v>
      </c>
    </row>
    <row r="1679" spans="1:25" x14ac:dyDescent="0.25">
      <c r="A1679" t="s">
        <v>198</v>
      </c>
      <c r="B1679">
        <v>4920.96</v>
      </c>
      <c r="C1679">
        <v>4904.79</v>
      </c>
      <c r="D1679">
        <v>4870.1499999999996</v>
      </c>
      <c r="E1679">
        <v>4834.68</v>
      </c>
      <c r="F1679">
        <v>498.05500000000001</v>
      </c>
      <c r="G1679">
        <v>0</v>
      </c>
      <c r="H1679">
        <v>498.05500000000001</v>
      </c>
      <c r="I1679">
        <v>0.233624</v>
      </c>
      <c r="J1679">
        <v>1</v>
      </c>
      <c r="K1679">
        <v>0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198</v>
      </c>
      <c r="B1680">
        <v>4920.2299999999996</v>
      </c>
      <c r="C1680">
        <v>4904.5</v>
      </c>
      <c r="D1680">
        <v>4869.6099999999997</v>
      </c>
      <c r="E1680">
        <v>4834.2299999999996</v>
      </c>
      <c r="F1680">
        <v>497.70499999999998</v>
      </c>
      <c r="G1680">
        <v>0</v>
      </c>
      <c r="H1680">
        <v>497.70499999999998</v>
      </c>
      <c r="I1680">
        <v>0.233624</v>
      </c>
      <c r="J1680">
        <v>1</v>
      </c>
      <c r="K1680">
        <v>0</v>
      </c>
      <c r="R1680">
        <f>AVERAGE(B1631:B1680)</f>
        <v>4928.1406000000006</v>
      </c>
      <c r="S1680">
        <f>AVERAGE(C1631:C1680)</f>
        <v>4912.0155999999997</v>
      </c>
      <c r="U1680">
        <f>_xlfn.VAR.P(B1631:B1680)</f>
        <v>115.88198964000107</v>
      </c>
      <c r="V1680">
        <f>_xlfn.VAR.P(C1631:C1680)</f>
        <v>116.15049264000045</v>
      </c>
      <c r="X1680">
        <f>1.96*SQRT(U1680)/50</f>
        <v>0.42198210928949492</v>
      </c>
      <c r="Y1680">
        <f>1.96*SQRT(V1680)/50</f>
        <v>0.42247070077146209</v>
      </c>
    </row>
    <row r="1681" spans="1:9" x14ac:dyDescent="0.25">
      <c r="A1681" t="s">
        <v>198</v>
      </c>
      <c r="B1681">
        <v>246414.136899</v>
      </c>
      <c r="C1681" t="s">
        <v>37</v>
      </c>
    </row>
    <row r="1682" spans="1:9" x14ac:dyDescent="0.25">
      <c r="A1682" t="s">
        <v>199</v>
      </c>
      <c r="B1682">
        <v>2846.39</v>
      </c>
      <c r="C1682">
        <v>2830.47</v>
      </c>
      <c r="D1682">
        <v>2793.95</v>
      </c>
      <c r="E1682">
        <v>2695.26</v>
      </c>
      <c r="F1682">
        <v>1769.08</v>
      </c>
      <c r="G1682">
        <v>5.53617E-2</v>
      </c>
      <c r="H1682">
        <v>0.93161499999999997</v>
      </c>
      <c r="I1682">
        <v>0</v>
      </c>
    </row>
    <row r="1683" spans="1:9" x14ac:dyDescent="0.25">
      <c r="A1683" t="s">
        <v>199</v>
      </c>
      <c r="B1683">
        <v>2847.27</v>
      </c>
      <c r="C1683">
        <v>2830.24</v>
      </c>
      <c r="D1683">
        <v>2793.65</v>
      </c>
      <c r="E1683">
        <v>2694.95</v>
      </c>
      <c r="F1683">
        <v>1768.9</v>
      </c>
      <c r="G1683">
        <v>6.0300100000000002E-2</v>
      </c>
      <c r="H1683">
        <v>0.93063899999999999</v>
      </c>
      <c r="I1683">
        <v>0</v>
      </c>
    </row>
    <row r="1684" spans="1:9" x14ac:dyDescent="0.25">
      <c r="A1684" t="s">
        <v>199</v>
      </c>
      <c r="B1684">
        <v>2846.68</v>
      </c>
      <c r="C1684">
        <v>2829.4</v>
      </c>
      <c r="D1684">
        <v>2792.82</v>
      </c>
      <c r="E1684">
        <v>2694.21</v>
      </c>
      <c r="F1684">
        <v>1767.27</v>
      </c>
      <c r="G1684">
        <v>5.9749799999999999E-2</v>
      </c>
      <c r="H1684">
        <v>0.93158099999999999</v>
      </c>
      <c r="I1684">
        <v>0</v>
      </c>
    </row>
    <row r="1685" spans="1:9" x14ac:dyDescent="0.25">
      <c r="A1685" t="s">
        <v>199</v>
      </c>
      <c r="B1685">
        <v>2845.32</v>
      </c>
      <c r="C1685">
        <v>2828.45</v>
      </c>
      <c r="D1685">
        <v>2791.73</v>
      </c>
      <c r="E1685">
        <v>2693.03</v>
      </c>
      <c r="F1685">
        <v>1766.43</v>
      </c>
      <c r="G1685">
        <v>5.3909600000000002E-2</v>
      </c>
      <c r="H1685">
        <v>0.95612600000000003</v>
      </c>
      <c r="I1685">
        <v>0</v>
      </c>
    </row>
    <row r="1686" spans="1:9" x14ac:dyDescent="0.25">
      <c r="A1686" t="s">
        <v>199</v>
      </c>
      <c r="B1686">
        <v>2847.4</v>
      </c>
      <c r="C1686">
        <v>2830.57</v>
      </c>
      <c r="D1686">
        <v>2793.91</v>
      </c>
      <c r="E1686">
        <v>2695.26</v>
      </c>
      <c r="F1686">
        <v>1768.45</v>
      </c>
      <c r="G1686">
        <v>5.7176299999999999E-2</v>
      </c>
      <c r="H1686">
        <v>0.93164899999999995</v>
      </c>
      <c r="I1686">
        <v>0</v>
      </c>
    </row>
    <row r="1687" spans="1:9" x14ac:dyDescent="0.25">
      <c r="A1687" t="s">
        <v>199</v>
      </c>
      <c r="B1687">
        <v>2845.26</v>
      </c>
      <c r="C1687">
        <v>2828.35</v>
      </c>
      <c r="D1687">
        <v>2791.8</v>
      </c>
      <c r="E1687">
        <v>2692.99</v>
      </c>
      <c r="F1687">
        <v>1766.06</v>
      </c>
      <c r="G1687">
        <v>5.3953399999999999E-2</v>
      </c>
      <c r="H1687">
        <v>0.93183700000000003</v>
      </c>
      <c r="I1687">
        <v>0</v>
      </c>
    </row>
    <row r="1688" spans="1:9" x14ac:dyDescent="0.25">
      <c r="A1688" t="s">
        <v>199</v>
      </c>
      <c r="B1688">
        <v>2844.82</v>
      </c>
      <c r="C1688">
        <v>2827.82</v>
      </c>
      <c r="D1688">
        <v>2791.3</v>
      </c>
      <c r="E1688">
        <v>2692.64</v>
      </c>
      <c r="F1688">
        <v>1766.79</v>
      </c>
      <c r="G1688">
        <v>5.391E-2</v>
      </c>
      <c r="H1688">
        <v>0.93183300000000002</v>
      </c>
      <c r="I1688">
        <v>0</v>
      </c>
    </row>
    <row r="1689" spans="1:9" x14ac:dyDescent="0.25">
      <c r="A1689" t="s">
        <v>199</v>
      </c>
      <c r="B1689">
        <v>2849.3</v>
      </c>
      <c r="C1689">
        <v>2832.3</v>
      </c>
      <c r="D1689">
        <v>2795.7</v>
      </c>
      <c r="E1689">
        <v>2696.95</v>
      </c>
      <c r="F1689">
        <v>1770.47</v>
      </c>
      <c r="G1689">
        <v>7.9610399999999998E-2</v>
      </c>
      <c r="H1689">
        <v>0.93182600000000004</v>
      </c>
      <c r="I1689">
        <v>0</v>
      </c>
    </row>
    <row r="1690" spans="1:9" x14ac:dyDescent="0.25">
      <c r="A1690" t="s">
        <v>199</v>
      </c>
      <c r="B1690">
        <v>2847.25</v>
      </c>
      <c r="C1690">
        <v>2830</v>
      </c>
      <c r="D1690">
        <v>2793.23</v>
      </c>
      <c r="E1690">
        <v>2694.43</v>
      </c>
      <c r="F1690">
        <v>1766.72</v>
      </c>
      <c r="G1690">
        <v>5.6395300000000002E-2</v>
      </c>
      <c r="H1690">
        <v>0.931759</v>
      </c>
      <c r="I1690">
        <v>0</v>
      </c>
    </row>
    <row r="1691" spans="1:9" x14ac:dyDescent="0.25">
      <c r="A1691" t="s">
        <v>199</v>
      </c>
      <c r="B1691">
        <v>2849.51</v>
      </c>
      <c r="C1691">
        <v>2832.72</v>
      </c>
      <c r="D1691">
        <v>2796.25</v>
      </c>
      <c r="E1691">
        <v>2697.44</v>
      </c>
      <c r="F1691">
        <v>1770.21</v>
      </c>
      <c r="G1691">
        <v>5.7019500000000001E-2</v>
      </c>
      <c r="H1691">
        <v>0.93151300000000004</v>
      </c>
      <c r="I1691">
        <v>0</v>
      </c>
    </row>
    <row r="1692" spans="1:9" x14ac:dyDescent="0.25">
      <c r="A1692" t="s">
        <v>199</v>
      </c>
      <c r="B1692">
        <v>2849.42</v>
      </c>
      <c r="C1692">
        <v>2832.61</v>
      </c>
      <c r="D1692">
        <v>2796.1</v>
      </c>
      <c r="E1692">
        <v>2697.25</v>
      </c>
      <c r="F1692">
        <v>1769.26</v>
      </c>
      <c r="G1692">
        <v>5.8729799999999999E-2</v>
      </c>
      <c r="H1692">
        <v>0.93179500000000004</v>
      </c>
      <c r="I1692">
        <v>0</v>
      </c>
    </row>
    <row r="1693" spans="1:9" x14ac:dyDescent="0.25">
      <c r="A1693" t="s">
        <v>199</v>
      </c>
      <c r="B1693">
        <v>2843</v>
      </c>
      <c r="C1693">
        <v>2826.04</v>
      </c>
      <c r="D1693">
        <v>2789.37</v>
      </c>
      <c r="E1693">
        <v>2690.68</v>
      </c>
      <c r="F1693">
        <v>1764.5</v>
      </c>
      <c r="G1693">
        <v>5.4832699999999998E-2</v>
      </c>
      <c r="H1693">
        <v>0.94078399999999995</v>
      </c>
      <c r="I1693">
        <v>0</v>
      </c>
    </row>
    <row r="1694" spans="1:9" x14ac:dyDescent="0.25">
      <c r="A1694" t="s">
        <v>199</v>
      </c>
      <c r="B1694">
        <v>2849.56</v>
      </c>
      <c r="C1694">
        <v>2832.63</v>
      </c>
      <c r="D1694">
        <v>2795.95</v>
      </c>
      <c r="E1694">
        <v>2697.31</v>
      </c>
      <c r="F1694">
        <v>1770.62</v>
      </c>
      <c r="G1694">
        <v>5.4040600000000001E-2</v>
      </c>
      <c r="H1694">
        <v>0.93183700000000003</v>
      </c>
      <c r="I1694">
        <v>0</v>
      </c>
    </row>
    <row r="1695" spans="1:9" x14ac:dyDescent="0.25">
      <c r="A1695" t="s">
        <v>199</v>
      </c>
      <c r="B1695">
        <v>2844.81</v>
      </c>
      <c r="C1695">
        <v>2827.99</v>
      </c>
      <c r="D1695">
        <v>2791.46</v>
      </c>
      <c r="E1695">
        <v>2692.73</v>
      </c>
      <c r="F1695">
        <v>1765.6</v>
      </c>
      <c r="G1695">
        <v>5.9366000000000002E-2</v>
      </c>
      <c r="H1695">
        <v>0.93176899999999996</v>
      </c>
      <c r="I1695">
        <v>0</v>
      </c>
    </row>
    <row r="1696" spans="1:9" x14ac:dyDescent="0.25">
      <c r="A1696" t="s">
        <v>199</v>
      </c>
      <c r="B1696">
        <v>2843.02</v>
      </c>
      <c r="C1696">
        <v>2826.06</v>
      </c>
      <c r="D1696">
        <v>2789.61</v>
      </c>
      <c r="E1696">
        <v>2690.98</v>
      </c>
      <c r="F1696">
        <v>1764.02</v>
      </c>
      <c r="G1696">
        <v>5.8104099999999999E-2</v>
      </c>
      <c r="H1696">
        <v>0.93183300000000002</v>
      </c>
      <c r="I1696">
        <v>0</v>
      </c>
    </row>
    <row r="1697" spans="1:9" x14ac:dyDescent="0.25">
      <c r="A1697" t="s">
        <v>199</v>
      </c>
      <c r="B1697">
        <v>2842.41</v>
      </c>
      <c r="C1697">
        <v>2825.41</v>
      </c>
      <c r="D1697">
        <v>2789.01</v>
      </c>
      <c r="E1697">
        <v>2690.29</v>
      </c>
      <c r="F1697">
        <v>1764.36</v>
      </c>
      <c r="G1697">
        <v>5.75484E-2</v>
      </c>
      <c r="H1697">
        <v>0.931427</v>
      </c>
      <c r="I1697">
        <v>0</v>
      </c>
    </row>
    <row r="1698" spans="1:9" x14ac:dyDescent="0.25">
      <c r="A1698" t="s">
        <v>199</v>
      </c>
      <c r="B1698">
        <v>2843.22</v>
      </c>
      <c r="C1698">
        <v>2826.33</v>
      </c>
      <c r="D1698">
        <v>2789.81</v>
      </c>
      <c r="E1698">
        <v>2691.26</v>
      </c>
      <c r="F1698">
        <v>1765.23</v>
      </c>
      <c r="G1698">
        <v>5.6483400000000003E-2</v>
      </c>
      <c r="H1698">
        <v>0.93180200000000002</v>
      </c>
      <c r="I1698">
        <v>0</v>
      </c>
    </row>
    <row r="1699" spans="1:9" x14ac:dyDescent="0.25">
      <c r="A1699" t="s">
        <v>199</v>
      </c>
      <c r="B1699">
        <v>2849.3</v>
      </c>
      <c r="C1699">
        <v>2831.9</v>
      </c>
      <c r="D1699">
        <v>2795.49</v>
      </c>
      <c r="E1699">
        <v>2696.83</v>
      </c>
      <c r="F1699">
        <v>1769.97</v>
      </c>
      <c r="G1699">
        <v>5.3948299999999998E-2</v>
      </c>
      <c r="H1699">
        <v>0.94800799999999996</v>
      </c>
      <c r="I1699">
        <v>0</v>
      </c>
    </row>
    <row r="1700" spans="1:9" x14ac:dyDescent="0.25">
      <c r="A1700" t="s">
        <v>199</v>
      </c>
      <c r="B1700">
        <v>2845.01</v>
      </c>
      <c r="C1700">
        <v>2828.21</v>
      </c>
      <c r="D1700">
        <v>2791.64</v>
      </c>
      <c r="E1700">
        <v>2692.9</v>
      </c>
      <c r="F1700">
        <v>1766.31</v>
      </c>
      <c r="G1700">
        <v>5.9579800000000002E-2</v>
      </c>
      <c r="H1700">
        <v>0.95622300000000005</v>
      </c>
      <c r="I1700">
        <v>0</v>
      </c>
    </row>
    <row r="1701" spans="1:9" x14ac:dyDescent="0.25">
      <c r="A1701" t="s">
        <v>199</v>
      </c>
      <c r="B1701">
        <v>2843.81</v>
      </c>
      <c r="C1701">
        <v>2827.07</v>
      </c>
      <c r="D1701">
        <v>2790.58</v>
      </c>
      <c r="E1701">
        <v>2691.86</v>
      </c>
      <c r="F1701">
        <v>1765.83</v>
      </c>
      <c r="G1701">
        <v>5.3941299999999998E-2</v>
      </c>
      <c r="H1701">
        <v>0.93171400000000004</v>
      </c>
      <c r="I1701">
        <v>0</v>
      </c>
    </row>
    <row r="1702" spans="1:9" x14ac:dyDescent="0.25">
      <c r="A1702" t="s">
        <v>199</v>
      </c>
      <c r="B1702">
        <v>2848.04</v>
      </c>
      <c r="C1702">
        <v>2831.16</v>
      </c>
      <c r="D1702">
        <v>2794.61</v>
      </c>
      <c r="E1702">
        <v>2695.94</v>
      </c>
      <c r="F1702">
        <v>1769.49</v>
      </c>
      <c r="G1702">
        <v>5.7491399999999998E-2</v>
      </c>
      <c r="H1702">
        <v>0.93171899999999996</v>
      </c>
      <c r="I1702">
        <v>0</v>
      </c>
    </row>
    <row r="1703" spans="1:9" x14ac:dyDescent="0.25">
      <c r="A1703" t="s">
        <v>199</v>
      </c>
      <c r="B1703">
        <v>2844.06</v>
      </c>
      <c r="C1703">
        <v>2827.28</v>
      </c>
      <c r="D1703">
        <v>2790.68</v>
      </c>
      <c r="E1703">
        <v>2692.13</v>
      </c>
      <c r="F1703">
        <v>1765.77</v>
      </c>
      <c r="G1703">
        <v>5.3935299999999999E-2</v>
      </c>
      <c r="H1703">
        <v>0.93147100000000005</v>
      </c>
      <c r="I1703">
        <v>0</v>
      </c>
    </row>
    <row r="1704" spans="1:9" x14ac:dyDescent="0.25">
      <c r="A1704" t="s">
        <v>199</v>
      </c>
      <c r="B1704">
        <v>2845.36</v>
      </c>
      <c r="C1704">
        <v>2828.15</v>
      </c>
      <c r="D1704">
        <v>2791.51</v>
      </c>
      <c r="E1704">
        <v>2692.96</v>
      </c>
      <c r="F1704">
        <v>1766.42</v>
      </c>
      <c r="G1704">
        <v>5.4034899999999997E-2</v>
      </c>
      <c r="H1704">
        <v>0.93180399999999997</v>
      </c>
      <c r="I1704">
        <v>0</v>
      </c>
    </row>
    <row r="1705" spans="1:9" x14ac:dyDescent="0.25">
      <c r="A1705" t="s">
        <v>199</v>
      </c>
      <c r="B1705">
        <v>2844.88</v>
      </c>
      <c r="C1705">
        <v>2828.08</v>
      </c>
      <c r="D1705">
        <v>2791.56</v>
      </c>
      <c r="E1705">
        <v>2692.94</v>
      </c>
      <c r="F1705">
        <v>1767.06</v>
      </c>
      <c r="G1705">
        <v>6.6428000000000001E-2</v>
      </c>
      <c r="H1705">
        <v>0.93183300000000002</v>
      </c>
      <c r="I1705">
        <v>0</v>
      </c>
    </row>
    <row r="1706" spans="1:9" x14ac:dyDescent="0.25">
      <c r="A1706" t="s">
        <v>199</v>
      </c>
      <c r="B1706">
        <v>2842.32</v>
      </c>
      <c r="C1706">
        <v>2825.5</v>
      </c>
      <c r="D1706">
        <v>2789</v>
      </c>
      <c r="E1706">
        <v>2690.31</v>
      </c>
      <c r="F1706">
        <v>1763.82</v>
      </c>
      <c r="G1706">
        <v>5.4031900000000001E-2</v>
      </c>
      <c r="H1706">
        <v>0.93183499999999997</v>
      </c>
      <c r="I1706">
        <v>0</v>
      </c>
    </row>
    <row r="1707" spans="1:9" x14ac:dyDescent="0.25">
      <c r="A1707" t="s">
        <v>199</v>
      </c>
      <c r="B1707">
        <v>2845.08</v>
      </c>
      <c r="C1707">
        <v>2828.27</v>
      </c>
      <c r="D1707">
        <v>2791.69</v>
      </c>
      <c r="E1707">
        <v>2693.02</v>
      </c>
      <c r="F1707">
        <v>1766.66</v>
      </c>
      <c r="G1707">
        <v>5.9726500000000002E-2</v>
      </c>
      <c r="H1707">
        <v>0.93144300000000002</v>
      </c>
      <c r="I1707">
        <v>0</v>
      </c>
    </row>
    <row r="1708" spans="1:9" x14ac:dyDescent="0.25">
      <c r="A1708" t="s">
        <v>199</v>
      </c>
      <c r="B1708">
        <v>2841.41</v>
      </c>
      <c r="C1708">
        <v>2824.32</v>
      </c>
      <c r="D1708">
        <v>2787.63</v>
      </c>
      <c r="E1708">
        <v>2688.96</v>
      </c>
      <c r="F1708">
        <v>1763.04</v>
      </c>
      <c r="G1708">
        <v>8.3255700000000002E-2</v>
      </c>
      <c r="H1708">
        <v>0.93182799999999999</v>
      </c>
      <c r="I1708">
        <v>0</v>
      </c>
    </row>
    <row r="1709" spans="1:9" x14ac:dyDescent="0.25">
      <c r="A1709" t="s">
        <v>199</v>
      </c>
      <c r="B1709">
        <v>2846.24</v>
      </c>
      <c r="C1709">
        <v>2828.95</v>
      </c>
      <c r="D1709">
        <v>2792.38</v>
      </c>
      <c r="E1709">
        <v>2693.61</v>
      </c>
      <c r="F1709">
        <v>1767.01</v>
      </c>
      <c r="G1709">
        <v>5.6309400000000003E-2</v>
      </c>
      <c r="H1709">
        <v>0.93178799999999995</v>
      </c>
      <c r="I1709">
        <v>0</v>
      </c>
    </row>
    <row r="1710" spans="1:9" x14ac:dyDescent="0.25">
      <c r="A1710" t="s">
        <v>199</v>
      </c>
      <c r="B1710">
        <v>2843.98</v>
      </c>
      <c r="C1710">
        <v>2827.09</v>
      </c>
      <c r="D1710">
        <v>2790.31</v>
      </c>
      <c r="E1710">
        <v>2691.8</v>
      </c>
      <c r="F1710">
        <v>1765.38</v>
      </c>
      <c r="G1710">
        <v>6.6237299999999999E-2</v>
      </c>
      <c r="H1710">
        <v>0.93181499999999995</v>
      </c>
      <c r="I1710">
        <v>0</v>
      </c>
    </row>
    <row r="1711" spans="1:9" x14ac:dyDescent="0.25">
      <c r="A1711" t="s">
        <v>199</v>
      </c>
      <c r="B1711">
        <v>2849.04</v>
      </c>
      <c r="C1711">
        <v>2832.07</v>
      </c>
      <c r="D1711">
        <v>2795.59</v>
      </c>
      <c r="E1711">
        <v>2697.01</v>
      </c>
      <c r="F1711">
        <v>1771.03</v>
      </c>
      <c r="G1711">
        <v>5.6780600000000001E-2</v>
      </c>
      <c r="H1711">
        <v>0.93183499999999997</v>
      </c>
      <c r="I1711">
        <v>0</v>
      </c>
    </row>
    <row r="1712" spans="1:9" x14ac:dyDescent="0.25">
      <c r="A1712" t="s">
        <v>199</v>
      </c>
      <c r="B1712">
        <v>2842.11</v>
      </c>
      <c r="C1712">
        <v>2825.06</v>
      </c>
      <c r="D1712">
        <v>2788.43</v>
      </c>
      <c r="E1712">
        <v>2689.72</v>
      </c>
      <c r="F1712">
        <v>1763.29</v>
      </c>
      <c r="G1712">
        <v>5.5222800000000002E-2</v>
      </c>
      <c r="H1712">
        <v>0.93183499999999997</v>
      </c>
      <c r="I1712">
        <v>0</v>
      </c>
    </row>
    <row r="1713" spans="1:9" x14ac:dyDescent="0.25">
      <c r="A1713" t="s">
        <v>199</v>
      </c>
      <c r="B1713">
        <v>2849.93</v>
      </c>
      <c r="C1713">
        <v>2833.23</v>
      </c>
      <c r="D1713">
        <v>2796.61</v>
      </c>
      <c r="E1713">
        <v>2697.89</v>
      </c>
      <c r="F1713">
        <v>1770.25</v>
      </c>
      <c r="G1713">
        <v>6.9781499999999996E-2</v>
      </c>
      <c r="H1713">
        <v>0.93162</v>
      </c>
      <c r="I1713">
        <v>1</v>
      </c>
    </row>
    <row r="1714" spans="1:9" x14ac:dyDescent="0.25">
      <c r="A1714" t="s">
        <v>199</v>
      </c>
      <c r="B1714">
        <v>2849.55</v>
      </c>
      <c r="C1714">
        <v>2832.47</v>
      </c>
      <c r="D1714">
        <v>2795.78</v>
      </c>
      <c r="E1714">
        <v>2696.93</v>
      </c>
      <c r="F1714">
        <v>1769.46</v>
      </c>
      <c r="G1714">
        <v>5.3946399999999999E-2</v>
      </c>
      <c r="H1714">
        <v>0.93179900000000004</v>
      </c>
      <c r="I1714">
        <v>1</v>
      </c>
    </row>
    <row r="1715" spans="1:9" x14ac:dyDescent="0.25">
      <c r="A1715" t="s">
        <v>199</v>
      </c>
      <c r="B1715">
        <v>2849.6</v>
      </c>
      <c r="C1715">
        <v>2831.87</v>
      </c>
      <c r="D1715">
        <v>2795.28</v>
      </c>
      <c r="E1715">
        <v>2696.57</v>
      </c>
      <c r="F1715">
        <v>1769.4</v>
      </c>
      <c r="G1715">
        <v>5.3911100000000003E-2</v>
      </c>
      <c r="H1715">
        <v>0.931697</v>
      </c>
      <c r="I1715">
        <v>0</v>
      </c>
    </row>
    <row r="1716" spans="1:9" x14ac:dyDescent="0.25">
      <c r="A1716" t="s">
        <v>199</v>
      </c>
      <c r="B1716">
        <v>2847.43</v>
      </c>
      <c r="C1716">
        <v>2830.47</v>
      </c>
      <c r="D1716">
        <v>2793.67</v>
      </c>
      <c r="E1716">
        <v>2695.01</v>
      </c>
      <c r="F1716">
        <v>1768.9</v>
      </c>
      <c r="G1716">
        <v>5.4017599999999999E-2</v>
      </c>
      <c r="H1716">
        <v>0.93178399999999995</v>
      </c>
      <c r="I1716">
        <v>0</v>
      </c>
    </row>
    <row r="1717" spans="1:9" x14ac:dyDescent="0.25">
      <c r="A1717" t="s">
        <v>199</v>
      </c>
      <c r="B1717">
        <v>2847.09</v>
      </c>
      <c r="C1717">
        <v>2829.51</v>
      </c>
      <c r="D1717">
        <v>2792.8</v>
      </c>
      <c r="E1717">
        <v>2694.13</v>
      </c>
      <c r="F1717">
        <v>1768.13</v>
      </c>
      <c r="G1717">
        <v>5.4262999999999999E-2</v>
      </c>
      <c r="H1717">
        <v>0.93182799999999999</v>
      </c>
      <c r="I1717">
        <v>0</v>
      </c>
    </row>
    <row r="1718" spans="1:9" x14ac:dyDescent="0.25">
      <c r="A1718" t="s">
        <v>199</v>
      </c>
      <c r="B1718">
        <v>2845.5</v>
      </c>
      <c r="C1718">
        <v>2828.51</v>
      </c>
      <c r="D1718">
        <v>2791.82</v>
      </c>
      <c r="E1718">
        <v>2693.17</v>
      </c>
      <c r="F1718">
        <v>1766.26</v>
      </c>
      <c r="G1718">
        <v>5.4031299999999997E-2</v>
      </c>
      <c r="H1718">
        <v>0.93161700000000003</v>
      </c>
      <c r="I1718">
        <v>0</v>
      </c>
    </row>
    <row r="1719" spans="1:9" x14ac:dyDescent="0.25">
      <c r="A1719" t="s">
        <v>199</v>
      </c>
      <c r="B1719">
        <v>2848.1</v>
      </c>
      <c r="C1719">
        <v>2830.87</v>
      </c>
      <c r="D1719">
        <v>2794.2</v>
      </c>
      <c r="E1719">
        <v>2695.68</v>
      </c>
      <c r="F1719">
        <v>1768.98</v>
      </c>
      <c r="G1719">
        <v>5.4310200000000003E-2</v>
      </c>
      <c r="H1719">
        <v>0.93168300000000004</v>
      </c>
      <c r="I1719">
        <v>0</v>
      </c>
    </row>
    <row r="1720" spans="1:9" x14ac:dyDescent="0.25">
      <c r="A1720" t="s">
        <v>199</v>
      </c>
      <c r="B1720">
        <v>2847.53</v>
      </c>
      <c r="C1720">
        <v>2830.47</v>
      </c>
      <c r="D1720">
        <v>2793.76</v>
      </c>
      <c r="E1720">
        <v>2695.28</v>
      </c>
      <c r="F1720">
        <v>1768.29</v>
      </c>
      <c r="G1720">
        <v>5.9613100000000002E-2</v>
      </c>
      <c r="H1720">
        <v>0.93181999999999998</v>
      </c>
      <c r="I1720">
        <v>0</v>
      </c>
    </row>
    <row r="1721" spans="1:9" x14ac:dyDescent="0.25">
      <c r="A1721" t="s">
        <v>199</v>
      </c>
      <c r="B1721">
        <v>2849.51</v>
      </c>
      <c r="C1721">
        <v>2831.67</v>
      </c>
      <c r="D1721">
        <v>2795.06</v>
      </c>
      <c r="E1721">
        <v>2696.21</v>
      </c>
      <c r="F1721">
        <v>1769.19</v>
      </c>
      <c r="G1721">
        <v>5.5246900000000002E-2</v>
      </c>
      <c r="H1721">
        <v>0.93169199999999996</v>
      </c>
      <c r="I1721">
        <v>0</v>
      </c>
    </row>
    <row r="1722" spans="1:9" x14ac:dyDescent="0.25">
      <c r="A1722" t="s">
        <v>199</v>
      </c>
      <c r="B1722">
        <v>2846.6</v>
      </c>
      <c r="C1722">
        <v>2829.13</v>
      </c>
      <c r="D1722">
        <v>2792.55</v>
      </c>
      <c r="E1722">
        <v>2693.87</v>
      </c>
      <c r="F1722">
        <v>1766.99</v>
      </c>
      <c r="G1722">
        <v>5.5611399999999998E-2</v>
      </c>
      <c r="H1722">
        <v>0.93957400000000002</v>
      </c>
      <c r="I1722">
        <v>0</v>
      </c>
    </row>
    <row r="1723" spans="1:9" x14ac:dyDescent="0.25">
      <c r="A1723" t="s">
        <v>199</v>
      </c>
      <c r="B1723">
        <v>2845.71</v>
      </c>
      <c r="C1723">
        <v>2828.19</v>
      </c>
      <c r="D1723">
        <v>2791.73</v>
      </c>
      <c r="E1723">
        <v>2693.03</v>
      </c>
      <c r="F1723">
        <v>1767.5</v>
      </c>
      <c r="G1723">
        <v>7.3576900000000001E-2</v>
      </c>
      <c r="H1723">
        <v>0.93130199999999996</v>
      </c>
      <c r="I1723">
        <v>0</v>
      </c>
    </row>
    <row r="1724" spans="1:9" x14ac:dyDescent="0.25">
      <c r="A1724" t="s">
        <v>199</v>
      </c>
      <c r="B1724">
        <v>2849.4</v>
      </c>
      <c r="C1724">
        <v>2831.56</v>
      </c>
      <c r="D1724">
        <v>2794.97</v>
      </c>
      <c r="E1724">
        <v>2696.19</v>
      </c>
      <c r="F1724">
        <v>1768.78</v>
      </c>
      <c r="G1724">
        <v>5.55439E-2</v>
      </c>
      <c r="H1724">
        <v>0.93175300000000005</v>
      </c>
      <c r="I1724">
        <v>0</v>
      </c>
    </row>
    <row r="1725" spans="1:9" x14ac:dyDescent="0.25">
      <c r="A1725" t="s">
        <v>199</v>
      </c>
      <c r="B1725">
        <v>2851.33</v>
      </c>
      <c r="C1725">
        <v>2834.49</v>
      </c>
      <c r="D1725">
        <v>2797.75</v>
      </c>
      <c r="E1725">
        <v>2698.89</v>
      </c>
      <c r="F1725">
        <v>1772.09</v>
      </c>
      <c r="G1725">
        <v>5.8204199999999998E-2</v>
      </c>
      <c r="H1725">
        <v>0.93183199999999999</v>
      </c>
      <c r="I1725">
        <v>0</v>
      </c>
    </row>
    <row r="1726" spans="1:9" x14ac:dyDescent="0.25">
      <c r="A1726" t="s">
        <v>199</v>
      </c>
      <c r="B1726">
        <v>2847.23</v>
      </c>
      <c r="C1726">
        <v>2830.13</v>
      </c>
      <c r="D1726">
        <v>2793.37</v>
      </c>
      <c r="E1726">
        <v>2694.68</v>
      </c>
      <c r="F1726">
        <v>1767.61</v>
      </c>
      <c r="G1726">
        <v>5.5532999999999999E-2</v>
      </c>
      <c r="H1726">
        <v>0.93055600000000005</v>
      </c>
      <c r="I1726">
        <v>0</v>
      </c>
    </row>
    <row r="1727" spans="1:9" x14ac:dyDescent="0.25">
      <c r="A1727" t="s">
        <v>199</v>
      </c>
      <c r="B1727">
        <v>2848.88</v>
      </c>
      <c r="C1727">
        <v>2831.9</v>
      </c>
      <c r="D1727">
        <v>2795.24</v>
      </c>
      <c r="E1727">
        <v>2696.6</v>
      </c>
      <c r="F1727">
        <v>1769.09</v>
      </c>
      <c r="G1727">
        <v>8.3257399999999995E-2</v>
      </c>
      <c r="H1727">
        <v>0.93181899999999995</v>
      </c>
      <c r="I1727">
        <v>0</v>
      </c>
    </row>
    <row r="1728" spans="1:9" x14ac:dyDescent="0.25">
      <c r="A1728" t="s">
        <v>199</v>
      </c>
      <c r="B1728">
        <v>2847.37</v>
      </c>
      <c r="C1728">
        <v>2829.93</v>
      </c>
      <c r="D1728">
        <v>2793.42</v>
      </c>
      <c r="E1728">
        <v>2694.65</v>
      </c>
      <c r="F1728">
        <v>1768.2</v>
      </c>
      <c r="G1728">
        <v>6.8168400000000004E-2</v>
      </c>
      <c r="H1728">
        <v>0.93182299999999996</v>
      </c>
      <c r="I1728">
        <v>0</v>
      </c>
    </row>
    <row r="1729" spans="1:25" x14ac:dyDescent="0.25">
      <c r="A1729" t="s">
        <v>199</v>
      </c>
      <c r="B1729">
        <v>2846.46</v>
      </c>
      <c r="C1729">
        <v>2829.38</v>
      </c>
      <c r="D1729">
        <v>2792.77</v>
      </c>
      <c r="E1729">
        <v>2694.01</v>
      </c>
      <c r="F1729">
        <v>1767.49</v>
      </c>
      <c r="G1729">
        <v>5.47302E-2</v>
      </c>
      <c r="H1729">
        <v>0.93174699999999999</v>
      </c>
      <c r="I1729">
        <v>0</v>
      </c>
    </row>
    <row r="1730" spans="1:25" x14ac:dyDescent="0.25">
      <c r="A1730" t="s">
        <v>199</v>
      </c>
      <c r="B1730">
        <v>2845.58</v>
      </c>
      <c r="C1730">
        <v>2828.45</v>
      </c>
      <c r="D1730">
        <v>2791.5</v>
      </c>
      <c r="E1730">
        <v>2692.72</v>
      </c>
      <c r="F1730">
        <v>1765.6</v>
      </c>
      <c r="G1730">
        <v>6.6178899999999999E-2</v>
      </c>
      <c r="H1730">
        <v>0.93141600000000002</v>
      </c>
      <c r="I1730">
        <v>0</v>
      </c>
    </row>
    <row r="1731" spans="1:25" x14ac:dyDescent="0.25">
      <c r="A1731" t="s">
        <v>199</v>
      </c>
      <c r="B1731">
        <v>2844.4</v>
      </c>
      <c r="C1731">
        <v>2827.36</v>
      </c>
      <c r="D1731">
        <v>2790.76</v>
      </c>
      <c r="E1731">
        <v>2692.12</v>
      </c>
      <c r="F1731">
        <v>1765.35</v>
      </c>
      <c r="G1731">
        <v>5.4112300000000002E-2</v>
      </c>
      <c r="H1731">
        <v>0.93183400000000005</v>
      </c>
      <c r="I1731">
        <v>1</v>
      </c>
    </row>
    <row r="1732" spans="1:25" x14ac:dyDescent="0.25">
      <c r="A1732" t="s">
        <v>199</v>
      </c>
      <c r="B1732">
        <v>2843.5</v>
      </c>
      <c r="C1732">
        <v>2826.4</v>
      </c>
      <c r="D1732">
        <v>2789.67</v>
      </c>
      <c r="E1732">
        <v>2691.11</v>
      </c>
      <c r="F1732">
        <v>1765.21</v>
      </c>
      <c r="G1732">
        <v>5.9167699999999997E-2</v>
      </c>
      <c r="H1732">
        <v>0.93180399999999997</v>
      </c>
      <c r="I1732">
        <v>0</v>
      </c>
    </row>
    <row r="1733" spans="1:25" x14ac:dyDescent="0.25">
      <c r="A1733" t="s">
        <v>199</v>
      </c>
      <c r="B1733">
        <v>2842.9</v>
      </c>
      <c r="C1733">
        <v>2826.08</v>
      </c>
      <c r="D1733">
        <v>2789.6</v>
      </c>
      <c r="E1733">
        <v>2690.89</v>
      </c>
      <c r="F1733">
        <v>1763.33</v>
      </c>
      <c r="G1733">
        <v>5.3919399999999999E-2</v>
      </c>
      <c r="H1733">
        <v>0.92944099999999996</v>
      </c>
      <c r="I1733">
        <v>0</v>
      </c>
    </row>
    <row r="1734" spans="1:25" x14ac:dyDescent="0.25">
      <c r="A1734" t="s">
        <v>199</v>
      </c>
      <c r="B1734">
        <v>2850</v>
      </c>
      <c r="C1734">
        <v>2833.14</v>
      </c>
      <c r="D1734">
        <v>2796.41</v>
      </c>
      <c r="E1734">
        <v>2697.78</v>
      </c>
      <c r="F1734">
        <v>1770.78</v>
      </c>
      <c r="G1734">
        <v>6.2566800000000006E-2</v>
      </c>
      <c r="H1734">
        <v>0.9587</v>
      </c>
      <c r="I1734">
        <v>0</v>
      </c>
    </row>
    <row r="1735" spans="1:25" x14ac:dyDescent="0.25">
      <c r="A1735" t="s">
        <v>199</v>
      </c>
      <c r="B1735">
        <v>2850.32</v>
      </c>
      <c r="C1735">
        <v>2833.36</v>
      </c>
      <c r="D1735">
        <v>2796.68</v>
      </c>
      <c r="E1735">
        <v>2697.82</v>
      </c>
      <c r="F1735">
        <v>1770.06</v>
      </c>
      <c r="G1735">
        <v>5.42237E-2</v>
      </c>
      <c r="H1735">
        <v>0.93183000000000005</v>
      </c>
      <c r="I1735">
        <v>0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199</v>
      </c>
      <c r="B1736">
        <v>2850.79</v>
      </c>
      <c r="C1736">
        <v>2833.65</v>
      </c>
      <c r="D1736">
        <v>2796.93</v>
      </c>
      <c r="E1736">
        <v>2698.26</v>
      </c>
      <c r="F1736">
        <v>1770.82</v>
      </c>
      <c r="G1736">
        <v>8.04285E-2</v>
      </c>
      <c r="H1736">
        <v>0.93174299999999999</v>
      </c>
      <c r="I1736">
        <v>0</v>
      </c>
      <c r="R1736">
        <f>AVERAGE(B1687:B1736)</f>
        <v>2846.5386000000003</v>
      </c>
      <c r="S1736">
        <f>AVERAGE(C1687:C1736)</f>
        <v>2829.4717999999993</v>
      </c>
      <c r="U1736">
        <f>_xlfn.VAR.P(B1687:B1736)</f>
        <v>7.1757640400000824</v>
      </c>
      <c r="V1736">
        <f>_xlfn.VAR.P(C1687:C1736)</f>
        <v>6.8806547599999366</v>
      </c>
      <c r="X1736">
        <f>1.96*SQRT(U1736)/50</f>
        <v>0.10500745713722301</v>
      </c>
      <c r="Y1736">
        <f>1.96*SQRT(V1736)/50</f>
        <v>0.10282552859288545</v>
      </c>
    </row>
    <row r="1737" spans="1:25" x14ac:dyDescent="0.25">
      <c r="A1737" t="s">
        <v>200</v>
      </c>
      <c r="B1737">
        <v>142334.28567899999</v>
      </c>
      <c r="C1737" t="s">
        <v>37</v>
      </c>
    </row>
    <row r="1738" spans="1:25" x14ac:dyDescent="0.25">
      <c r="A1738" t="s">
        <v>201</v>
      </c>
      <c r="B1738">
        <v>1457.31</v>
      </c>
      <c r="C1738">
        <v>1440.5</v>
      </c>
      <c r="D1738">
        <v>1404.04</v>
      </c>
      <c r="E1738">
        <v>1368.58</v>
      </c>
      <c r="F1738">
        <v>440.93400000000003</v>
      </c>
      <c r="G1738">
        <v>5.39438E-2</v>
      </c>
      <c r="H1738">
        <v>0.93183700000000003</v>
      </c>
      <c r="I1738">
        <v>0</v>
      </c>
    </row>
    <row r="1739" spans="1:25" x14ac:dyDescent="0.25">
      <c r="A1739" t="s">
        <v>201</v>
      </c>
      <c r="B1739">
        <v>1456.68</v>
      </c>
      <c r="C1739">
        <v>1439.71</v>
      </c>
      <c r="D1739">
        <v>1403.29</v>
      </c>
      <c r="E1739">
        <v>1367.78</v>
      </c>
      <c r="F1739">
        <v>440.64600000000002</v>
      </c>
      <c r="G1739">
        <v>5.8344199999999999E-2</v>
      </c>
      <c r="H1739">
        <v>0.93060500000000002</v>
      </c>
      <c r="I1739">
        <v>0</v>
      </c>
    </row>
    <row r="1740" spans="1:25" x14ac:dyDescent="0.25">
      <c r="A1740" t="s">
        <v>201</v>
      </c>
      <c r="B1740">
        <v>1457.14</v>
      </c>
      <c r="C1740">
        <v>1440.06</v>
      </c>
      <c r="D1740">
        <v>1403.61</v>
      </c>
      <c r="E1740">
        <v>1368.1</v>
      </c>
      <c r="F1740">
        <v>440.66199999999998</v>
      </c>
      <c r="G1740">
        <v>5.3926099999999998E-2</v>
      </c>
      <c r="H1740">
        <v>0.931836</v>
      </c>
      <c r="I1740">
        <v>0</v>
      </c>
    </row>
    <row r="1741" spans="1:25" x14ac:dyDescent="0.25">
      <c r="A1741" t="s">
        <v>201</v>
      </c>
      <c r="B1741">
        <v>1457.7</v>
      </c>
      <c r="C1741">
        <v>1440.19</v>
      </c>
      <c r="D1741">
        <v>1403.65</v>
      </c>
      <c r="E1741">
        <v>1368.17</v>
      </c>
      <c r="F1741">
        <v>440.625</v>
      </c>
      <c r="G1741">
        <v>6.4007800000000004E-2</v>
      </c>
      <c r="H1741">
        <v>0.93179000000000001</v>
      </c>
      <c r="I1741">
        <v>0</v>
      </c>
    </row>
    <row r="1742" spans="1:25" x14ac:dyDescent="0.25">
      <c r="A1742" t="s">
        <v>201</v>
      </c>
      <c r="B1742">
        <v>1456.93</v>
      </c>
      <c r="C1742">
        <v>1439.85</v>
      </c>
      <c r="D1742">
        <v>1403.56</v>
      </c>
      <c r="E1742">
        <v>1368.08</v>
      </c>
      <c r="F1742">
        <v>440.68400000000003</v>
      </c>
      <c r="G1742">
        <v>5.4942699999999997E-2</v>
      </c>
      <c r="H1742">
        <v>0.93182200000000004</v>
      </c>
      <c r="I1742">
        <v>0</v>
      </c>
    </row>
    <row r="1743" spans="1:25" x14ac:dyDescent="0.25">
      <c r="A1743" t="s">
        <v>201</v>
      </c>
      <c r="B1743">
        <v>1455.79</v>
      </c>
      <c r="C1743">
        <v>1438.61</v>
      </c>
      <c r="D1743">
        <v>1402.03</v>
      </c>
      <c r="E1743">
        <v>1366.61</v>
      </c>
      <c r="F1743">
        <v>440.34</v>
      </c>
      <c r="G1743">
        <v>8.3261600000000005E-2</v>
      </c>
      <c r="H1743">
        <v>0.93182799999999999</v>
      </c>
      <c r="I1743">
        <v>0</v>
      </c>
    </row>
    <row r="1744" spans="1:25" x14ac:dyDescent="0.25">
      <c r="A1744" t="s">
        <v>201</v>
      </c>
      <c r="B1744">
        <v>1456.42</v>
      </c>
      <c r="C1744">
        <v>1439.61</v>
      </c>
      <c r="D1744">
        <v>1403.26</v>
      </c>
      <c r="E1744">
        <v>1367.77</v>
      </c>
      <c r="F1744">
        <v>440.64800000000002</v>
      </c>
      <c r="G1744">
        <v>8.3259700000000006E-2</v>
      </c>
      <c r="H1744">
        <v>0.93162800000000001</v>
      </c>
      <c r="I1744">
        <v>0</v>
      </c>
    </row>
    <row r="1745" spans="1:9" x14ac:dyDescent="0.25">
      <c r="A1745" t="s">
        <v>201</v>
      </c>
      <c r="B1745">
        <v>1456.75</v>
      </c>
      <c r="C1745">
        <v>1439.69</v>
      </c>
      <c r="D1745">
        <v>1403.34</v>
      </c>
      <c r="E1745">
        <v>1367.88</v>
      </c>
      <c r="F1745">
        <v>440.69299999999998</v>
      </c>
      <c r="G1745">
        <v>5.5269499999999999E-2</v>
      </c>
      <c r="H1745">
        <v>0.94187900000000002</v>
      </c>
      <c r="I1745">
        <v>0</v>
      </c>
    </row>
    <row r="1746" spans="1:9" x14ac:dyDescent="0.25">
      <c r="A1746" t="s">
        <v>201</v>
      </c>
      <c r="B1746">
        <v>1456.11</v>
      </c>
      <c r="C1746">
        <v>1438.72</v>
      </c>
      <c r="D1746">
        <v>1402.56</v>
      </c>
      <c r="E1746">
        <v>1367.11</v>
      </c>
      <c r="F1746">
        <v>440.37099999999998</v>
      </c>
      <c r="G1746">
        <v>5.4587700000000003E-2</v>
      </c>
      <c r="H1746">
        <v>0.95055699999999999</v>
      </c>
      <c r="I1746">
        <v>0</v>
      </c>
    </row>
    <row r="1747" spans="1:9" x14ac:dyDescent="0.25">
      <c r="A1747" t="s">
        <v>201</v>
      </c>
      <c r="B1747">
        <v>1456.57</v>
      </c>
      <c r="C1747">
        <v>1439.43</v>
      </c>
      <c r="D1747">
        <v>1402.72</v>
      </c>
      <c r="E1747">
        <v>1367.27</v>
      </c>
      <c r="F1747">
        <v>440.5</v>
      </c>
      <c r="G1747">
        <v>7.9186800000000002E-2</v>
      </c>
      <c r="H1747">
        <v>0.93183300000000002</v>
      </c>
      <c r="I1747">
        <v>0</v>
      </c>
    </row>
    <row r="1748" spans="1:9" x14ac:dyDescent="0.25">
      <c r="A1748" t="s">
        <v>201</v>
      </c>
      <c r="B1748">
        <v>1457.15</v>
      </c>
      <c r="C1748">
        <v>1439.33</v>
      </c>
      <c r="D1748">
        <v>1402.94</v>
      </c>
      <c r="E1748">
        <v>1367.47</v>
      </c>
      <c r="F1748">
        <v>440.637</v>
      </c>
      <c r="G1748">
        <v>5.44334E-2</v>
      </c>
      <c r="H1748">
        <v>0.93169100000000005</v>
      </c>
      <c r="I1748">
        <v>0</v>
      </c>
    </row>
    <row r="1749" spans="1:9" x14ac:dyDescent="0.25">
      <c r="A1749" t="s">
        <v>201</v>
      </c>
      <c r="B1749">
        <v>1456.27</v>
      </c>
      <c r="C1749">
        <v>1439.13</v>
      </c>
      <c r="D1749">
        <v>1402.56</v>
      </c>
      <c r="E1749">
        <v>1367.13</v>
      </c>
      <c r="F1749">
        <v>440.40499999999997</v>
      </c>
      <c r="G1749">
        <v>6.7049300000000006E-2</v>
      </c>
      <c r="H1749">
        <v>0.93163700000000005</v>
      </c>
      <c r="I1749">
        <v>1</v>
      </c>
    </row>
    <row r="1750" spans="1:9" x14ac:dyDescent="0.25">
      <c r="A1750" t="s">
        <v>201</v>
      </c>
      <c r="B1750">
        <v>1457.06</v>
      </c>
      <c r="C1750">
        <v>1439.86</v>
      </c>
      <c r="D1750">
        <v>1403.08</v>
      </c>
      <c r="E1750">
        <v>1367.65</v>
      </c>
      <c r="F1750">
        <v>440.50900000000001</v>
      </c>
      <c r="G1750">
        <v>6.9511699999999996E-2</v>
      </c>
      <c r="H1750">
        <v>0.93087699999999995</v>
      </c>
      <c r="I1750">
        <v>0</v>
      </c>
    </row>
    <row r="1751" spans="1:9" x14ac:dyDescent="0.25">
      <c r="A1751" t="s">
        <v>201</v>
      </c>
      <c r="B1751">
        <v>1456.27</v>
      </c>
      <c r="C1751">
        <v>1438.87</v>
      </c>
      <c r="D1751">
        <v>1402.32</v>
      </c>
      <c r="E1751">
        <v>1366.89</v>
      </c>
      <c r="F1751">
        <v>440.18700000000001</v>
      </c>
      <c r="G1751">
        <v>6.1329700000000001E-2</v>
      </c>
      <c r="H1751">
        <v>0.93181899999999995</v>
      </c>
      <c r="I1751">
        <v>0</v>
      </c>
    </row>
    <row r="1752" spans="1:9" x14ac:dyDescent="0.25">
      <c r="A1752" t="s">
        <v>201</v>
      </c>
      <c r="B1752">
        <v>1455.98</v>
      </c>
      <c r="C1752">
        <v>1439.13</v>
      </c>
      <c r="D1752">
        <v>1402.71</v>
      </c>
      <c r="E1752">
        <v>1367.23</v>
      </c>
      <c r="F1752">
        <v>440.452</v>
      </c>
      <c r="G1752">
        <v>8.3260100000000004E-2</v>
      </c>
      <c r="H1752">
        <v>0.93173700000000004</v>
      </c>
      <c r="I1752">
        <v>1</v>
      </c>
    </row>
    <row r="1753" spans="1:9" x14ac:dyDescent="0.25">
      <c r="A1753" t="s">
        <v>201</v>
      </c>
      <c r="B1753">
        <v>1458.06</v>
      </c>
      <c r="C1753">
        <v>1441.07</v>
      </c>
      <c r="D1753">
        <v>1404.45</v>
      </c>
      <c r="E1753">
        <v>1368.99</v>
      </c>
      <c r="F1753">
        <v>440.76799999999997</v>
      </c>
      <c r="G1753">
        <v>5.4095400000000002E-2</v>
      </c>
      <c r="H1753">
        <v>0.95919399999999999</v>
      </c>
      <c r="I1753">
        <v>0</v>
      </c>
    </row>
    <row r="1754" spans="1:9" x14ac:dyDescent="0.25">
      <c r="A1754" t="s">
        <v>201</v>
      </c>
      <c r="B1754">
        <v>1457.65</v>
      </c>
      <c r="C1754">
        <v>1440.78</v>
      </c>
      <c r="D1754">
        <v>1404.23</v>
      </c>
      <c r="E1754">
        <v>1368.76</v>
      </c>
      <c r="F1754">
        <v>440.84300000000002</v>
      </c>
      <c r="G1754">
        <v>5.7022200000000002E-2</v>
      </c>
      <c r="H1754">
        <v>0.95384100000000005</v>
      </c>
      <c r="I1754">
        <v>0</v>
      </c>
    </row>
    <row r="1755" spans="1:9" x14ac:dyDescent="0.25">
      <c r="A1755" t="s">
        <v>201</v>
      </c>
      <c r="B1755">
        <v>1458.05</v>
      </c>
      <c r="C1755">
        <v>1441.07</v>
      </c>
      <c r="D1755">
        <v>1404.24</v>
      </c>
      <c r="E1755">
        <v>1368.74</v>
      </c>
      <c r="F1755">
        <v>440.78399999999999</v>
      </c>
      <c r="G1755">
        <v>8.3257100000000001E-2</v>
      </c>
      <c r="H1755">
        <v>0.93130900000000005</v>
      </c>
      <c r="I1755">
        <v>0</v>
      </c>
    </row>
    <row r="1756" spans="1:9" x14ac:dyDescent="0.25">
      <c r="A1756" t="s">
        <v>201</v>
      </c>
      <c r="B1756">
        <v>1456.91</v>
      </c>
      <c r="C1756">
        <v>1439.96</v>
      </c>
      <c r="D1756">
        <v>1403.42</v>
      </c>
      <c r="E1756">
        <v>1367.93</v>
      </c>
      <c r="F1756">
        <v>440.745</v>
      </c>
      <c r="G1756">
        <v>6.4185699999999998E-2</v>
      </c>
      <c r="H1756">
        <v>0.93032999999999999</v>
      </c>
      <c r="I1756">
        <v>0</v>
      </c>
    </row>
    <row r="1757" spans="1:9" x14ac:dyDescent="0.25">
      <c r="A1757" t="s">
        <v>201</v>
      </c>
      <c r="B1757">
        <v>1457.96</v>
      </c>
      <c r="C1757">
        <v>1440.89</v>
      </c>
      <c r="D1757">
        <v>1404.43</v>
      </c>
      <c r="E1757">
        <v>1368.89</v>
      </c>
      <c r="F1757">
        <v>440.863</v>
      </c>
      <c r="G1757">
        <v>6.4133700000000002E-2</v>
      </c>
      <c r="H1757">
        <v>0.93173399999999995</v>
      </c>
      <c r="I1757">
        <v>0</v>
      </c>
    </row>
    <row r="1758" spans="1:9" x14ac:dyDescent="0.25">
      <c r="A1758" t="s">
        <v>201</v>
      </c>
      <c r="B1758">
        <v>1456.26</v>
      </c>
      <c r="C1758">
        <v>1439.39</v>
      </c>
      <c r="D1758">
        <v>1402.82</v>
      </c>
      <c r="E1758">
        <v>1367.37</v>
      </c>
      <c r="F1758">
        <v>440.61</v>
      </c>
      <c r="G1758">
        <v>5.8783299999999997E-2</v>
      </c>
      <c r="H1758">
        <v>0.95266899999999999</v>
      </c>
      <c r="I1758">
        <v>0</v>
      </c>
    </row>
    <row r="1759" spans="1:9" x14ac:dyDescent="0.25">
      <c r="A1759" t="s">
        <v>201</v>
      </c>
      <c r="B1759">
        <v>1457.14</v>
      </c>
      <c r="C1759">
        <v>1439.47</v>
      </c>
      <c r="D1759">
        <v>1402.79</v>
      </c>
      <c r="E1759">
        <v>1367.33</v>
      </c>
      <c r="F1759">
        <v>440.40699999999998</v>
      </c>
      <c r="G1759">
        <v>5.8069700000000002E-2</v>
      </c>
      <c r="H1759">
        <v>0.93182200000000004</v>
      </c>
      <c r="I1759">
        <v>0</v>
      </c>
    </row>
    <row r="1760" spans="1:9" x14ac:dyDescent="0.25">
      <c r="A1760" t="s">
        <v>201</v>
      </c>
      <c r="B1760">
        <v>1456.29</v>
      </c>
      <c r="C1760">
        <v>1438.74</v>
      </c>
      <c r="D1760">
        <v>1402.12</v>
      </c>
      <c r="E1760">
        <v>1366.71</v>
      </c>
      <c r="F1760">
        <v>440.28300000000002</v>
      </c>
      <c r="G1760">
        <v>5.4226700000000003E-2</v>
      </c>
      <c r="H1760">
        <v>0.92932999999999999</v>
      </c>
      <c r="I1760">
        <v>0</v>
      </c>
    </row>
    <row r="1761" spans="1:9" x14ac:dyDescent="0.25">
      <c r="A1761" t="s">
        <v>201</v>
      </c>
      <c r="B1761">
        <v>1456.74</v>
      </c>
      <c r="C1761">
        <v>1439.7</v>
      </c>
      <c r="D1761">
        <v>1403.09</v>
      </c>
      <c r="E1761">
        <v>1367.66</v>
      </c>
      <c r="F1761">
        <v>440.27600000000001</v>
      </c>
      <c r="G1761">
        <v>5.4636200000000003E-2</v>
      </c>
      <c r="H1761">
        <v>0.93113699999999999</v>
      </c>
      <c r="I1761">
        <v>1</v>
      </c>
    </row>
    <row r="1762" spans="1:9" x14ac:dyDescent="0.25">
      <c r="A1762" t="s">
        <v>201</v>
      </c>
      <c r="B1762">
        <v>1455.48</v>
      </c>
      <c r="C1762">
        <v>1438.25</v>
      </c>
      <c r="D1762">
        <v>1402.08</v>
      </c>
      <c r="E1762">
        <v>1366.66</v>
      </c>
      <c r="F1762">
        <v>440.52499999999998</v>
      </c>
      <c r="G1762">
        <v>5.5249699999999999E-2</v>
      </c>
      <c r="H1762">
        <v>0.93183499999999997</v>
      </c>
      <c r="I1762">
        <v>0</v>
      </c>
    </row>
    <row r="1763" spans="1:9" x14ac:dyDescent="0.25">
      <c r="A1763" t="s">
        <v>201</v>
      </c>
      <c r="B1763">
        <v>1456.16</v>
      </c>
      <c r="C1763">
        <v>1438.79</v>
      </c>
      <c r="D1763">
        <v>1402.81</v>
      </c>
      <c r="E1763">
        <v>1367.33</v>
      </c>
      <c r="F1763">
        <v>440.66699999999997</v>
      </c>
      <c r="G1763">
        <v>5.7265200000000002E-2</v>
      </c>
      <c r="H1763">
        <v>0.93177900000000002</v>
      </c>
      <c r="I1763">
        <v>0</v>
      </c>
    </row>
    <row r="1764" spans="1:9" x14ac:dyDescent="0.25">
      <c r="A1764" t="s">
        <v>201</v>
      </c>
      <c r="B1764">
        <v>1455.94</v>
      </c>
      <c r="C1764">
        <v>1438.34</v>
      </c>
      <c r="D1764">
        <v>1402.06</v>
      </c>
      <c r="E1764">
        <v>1366.64</v>
      </c>
      <c r="F1764">
        <v>440.35199999999998</v>
      </c>
      <c r="G1764">
        <v>5.4101999999999997E-2</v>
      </c>
      <c r="H1764">
        <v>0.94661700000000004</v>
      </c>
      <c r="I1764">
        <v>0</v>
      </c>
    </row>
    <row r="1765" spans="1:9" x14ac:dyDescent="0.25">
      <c r="A1765" t="s">
        <v>201</v>
      </c>
      <c r="B1765">
        <v>1455.85</v>
      </c>
      <c r="C1765">
        <v>1438.48</v>
      </c>
      <c r="D1765">
        <v>1402.16</v>
      </c>
      <c r="E1765">
        <v>1366.71</v>
      </c>
      <c r="F1765">
        <v>440.40600000000001</v>
      </c>
      <c r="G1765">
        <v>7.4389899999999995E-2</v>
      </c>
      <c r="H1765">
        <v>0.93176300000000001</v>
      </c>
      <c r="I1765">
        <v>0</v>
      </c>
    </row>
    <row r="1766" spans="1:9" x14ac:dyDescent="0.25">
      <c r="A1766" t="s">
        <v>201</v>
      </c>
      <c r="B1766">
        <v>1458.92</v>
      </c>
      <c r="C1766">
        <v>1439.55</v>
      </c>
      <c r="D1766">
        <v>1402.69</v>
      </c>
      <c r="E1766">
        <v>1367.32</v>
      </c>
      <c r="F1766">
        <v>440.52199999999999</v>
      </c>
      <c r="G1766">
        <v>5.92764E-2</v>
      </c>
      <c r="H1766">
        <v>0.93182200000000004</v>
      </c>
      <c r="I1766">
        <v>0</v>
      </c>
    </row>
    <row r="1767" spans="1:9" x14ac:dyDescent="0.25">
      <c r="A1767" t="s">
        <v>201</v>
      </c>
      <c r="B1767">
        <v>1457.15</v>
      </c>
      <c r="C1767">
        <v>1439.7</v>
      </c>
      <c r="D1767">
        <v>1403.1</v>
      </c>
      <c r="E1767">
        <v>1367.7</v>
      </c>
      <c r="F1767">
        <v>440.63400000000001</v>
      </c>
      <c r="G1767">
        <v>8.3255599999999999E-2</v>
      </c>
      <c r="H1767">
        <v>0.93176099999999995</v>
      </c>
      <c r="I1767">
        <v>0</v>
      </c>
    </row>
    <row r="1768" spans="1:9" x14ac:dyDescent="0.25">
      <c r="A1768" t="s">
        <v>201</v>
      </c>
      <c r="B1768">
        <v>1457.17</v>
      </c>
      <c r="C1768">
        <v>1439.87</v>
      </c>
      <c r="D1768">
        <v>1403.56</v>
      </c>
      <c r="E1768">
        <v>1368.1</v>
      </c>
      <c r="F1768">
        <v>440.58</v>
      </c>
      <c r="G1768">
        <v>5.5980799999999997E-2</v>
      </c>
      <c r="H1768">
        <v>0.93183499999999997</v>
      </c>
      <c r="I1768">
        <v>0</v>
      </c>
    </row>
    <row r="1769" spans="1:9" x14ac:dyDescent="0.25">
      <c r="A1769" t="s">
        <v>201</v>
      </c>
      <c r="B1769">
        <v>1455.09</v>
      </c>
      <c r="C1769">
        <v>1438.03</v>
      </c>
      <c r="D1769">
        <v>1401.83</v>
      </c>
      <c r="E1769">
        <v>1366.43</v>
      </c>
      <c r="F1769">
        <v>440.339</v>
      </c>
      <c r="G1769">
        <v>5.4503500000000003E-2</v>
      </c>
      <c r="H1769">
        <v>0.93183400000000005</v>
      </c>
      <c r="I1769">
        <v>0</v>
      </c>
    </row>
    <row r="1770" spans="1:9" x14ac:dyDescent="0.25">
      <c r="A1770" t="s">
        <v>201</v>
      </c>
      <c r="B1770">
        <v>1455.52</v>
      </c>
      <c r="C1770">
        <v>1438.58</v>
      </c>
      <c r="D1770">
        <v>1402.33</v>
      </c>
      <c r="E1770">
        <v>1366.92</v>
      </c>
      <c r="F1770">
        <v>440.37</v>
      </c>
      <c r="G1770">
        <v>5.4767299999999998E-2</v>
      </c>
      <c r="H1770">
        <v>0.95910300000000004</v>
      </c>
      <c r="I1770">
        <v>0</v>
      </c>
    </row>
    <row r="1771" spans="1:9" x14ac:dyDescent="0.25">
      <c r="A1771" t="s">
        <v>201</v>
      </c>
      <c r="B1771">
        <v>1456.64</v>
      </c>
      <c r="C1771">
        <v>1439.29</v>
      </c>
      <c r="D1771">
        <v>1402.91</v>
      </c>
      <c r="E1771">
        <v>1367.5</v>
      </c>
      <c r="F1771">
        <v>440.46199999999999</v>
      </c>
      <c r="G1771">
        <v>8.3284300000000006E-2</v>
      </c>
      <c r="H1771">
        <v>0.93177299999999996</v>
      </c>
      <c r="I1771">
        <v>0</v>
      </c>
    </row>
    <row r="1772" spans="1:9" x14ac:dyDescent="0.25">
      <c r="A1772" t="s">
        <v>201</v>
      </c>
      <c r="B1772">
        <v>1456.81</v>
      </c>
      <c r="C1772">
        <v>1440.04</v>
      </c>
      <c r="D1772">
        <v>1403.38</v>
      </c>
      <c r="E1772">
        <v>1367.93</v>
      </c>
      <c r="F1772">
        <v>440.79199999999997</v>
      </c>
      <c r="G1772">
        <v>5.4241600000000001E-2</v>
      </c>
      <c r="H1772">
        <v>0.95857899999999996</v>
      </c>
      <c r="I1772">
        <v>0</v>
      </c>
    </row>
    <row r="1773" spans="1:9" x14ac:dyDescent="0.25">
      <c r="A1773" t="s">
        <v>201</v>
      </c>
      <c r="B1773">
        <v>1456.61</v>
      </c>
      <c r="C1773">
        <v>1439.64</v>
      </c>
      <c r="D1773">
        <v>1403.13</v>
      </c>
      <c r="E1773">
        <v>1367.72</v>
      </c>
      <c r="F1773">
        <v>440.60700000000003</v>
      </c>
      <c r="G1773">
        <v>5.3911100000000003E-2</v>
      </c>
      <c r="H1773">
        <v>0.93172900000000003</v>
      </c>
      <c r="I1773">
        <v>0</v>
      </c>
    </row>
    <row r="1774" spans="1:9" x14ac:dyDescent="0.25">
      <c r="A1774" t="s">
        <v>201</v>
      </c>
      <c r="B1774">
        <v>1457.56</v>
      </c>
      <c r="C1774">
        <v>1440.66</v>
      </c>
      <c r="D1774">
        <v>1404.35</v>
      </c>
      <c r="E1774">
        <v>1368.85</v>
      </c>
      <c r="F1774">
        <v>440.91</v>
      </c>
      <c r="G1774">
        <v>6.4220700000000006E-2</v>
      </c>
      <c r="H1774">
        <v>0.93181199999999997</v>
      </c>
      <c r="I1774">
        <v>0</v>
      </c>
    </row>
    <row r="1775" spans="1:9" x14ac:dyDescent="0.25">
      <c r="A1775" t="s">
        <v>201</v>
      </c>
      <c r="B1775">
        <v>1456.85</v>
      </c>
      <c r="C1775">
        <v>1439.93</v>
      </c>
      <c r="D1775">
        <v>1403.54</v>
      </c>
      <c r="E1775">
        <v>1368.07</v>
      </c>
      <c r="F1775">
        <v>440.666</v>
      </c>
      <c r="G1775">
        <v>5.7161400000000001E-2</v>
      </c>
      <c r="H1775">
        <v>0.93152999999999997</v>
      </c>
      <c r="I1775">
        <v>0</v>
      </c>
    </row>
    <row r="1776" spans="1:9" x14ac:dyDescent="0.25">
      <c r="A1776" t="s">
        <v>201</v>
      </c>
      <c r="B1776">
        <v>1457.63</v>
      </c>
      <c r="C1776">
        <v>1440.79</v>
      </c>
      <c r="D1776">
        <v>1404.57</v>
      </c>
      <c r="E1776">
        <v>1369.05</v>
      </c>
      <c r="F1776">
        <v>440.875</v>
      </c>
      <c r="G1776">
        <v>5.42254E-2</v>
      </c>
      <c r="H1776">
        <v>0.93180399999999997</v>
      </c>
      <c r="I1776">
        <v>0</v>
      </c>
    </row>
    <row r="1777" spans="1:25" x14ac:dyDescent="0.25">
      <c r="A1777" t="s">
        <v>201</v>
      </c>
      <c r="B1777">
        <v>1456.47</v>
      </c>
      <c r="C1777">
        <v>1439.05</v>
      </c>
      <c r="D1777">
        <v>1402.73</v>
      </c>
      <c r="E1777">
        <v>1367.29</v>
      </c>
      <c r="F1777">
        <v>440.596</v>
      </c>
      <c r="G1777">
        <v>8.3255599999999999E-2</v>
      </c>
      <c r="H1777">
        <v>0.936643</v>
      </c>
      <c r="I1777">
        <v>0</v>
      </c>
    </row>
    <row r="1778" spans="1:25" x14ac:dyDescent="0.25">
      <c r="A1778" t="s">
        <v>201</v>
      </c>
      <c r="B1778">
        <v>1457.36</v>
      </c>
      <c r="C1778">
        <v>1440.1</v>
      </c>
      <c r="D1778">
        <v>1403.8</v>
      </c>
      <c r="E1778">
        <v>1368.32</v>
      </c>
      <c r="F1778">
        <v>440.94099999999997</v>
      </c>
      <c r="G1778">
        <v>6.3318600000000003E-2</v>
      </c>
      <c r="H1778">
        <v>0.95914200000000005</v>
      </c>
      <c r="I1778">
        <v>0</v>
      </c>
    </row>
    <row r="1779" spans="1:25" x14ac:dyDescent="0.25">
      <c r="A1779" t="s">
        <v>201</v>
      </c>
      <c r="B1779">
        <v>1458.43</v>
      </c>
      <c r="C1779">
        <v>1441.19</v>
      </c>
      <c r="D1779">
        <v>1404.44</v>
      </c>
      <c r="E1779">
        <v>1368.94</v>
      </c>
      <c r="F1779">
        <v>441.00799999999998</v>
      </c>
      <c r="G1779">
        <v>6.8488199999999999E-2</v>
      </c>
      <c r="H1779">
        <v>0.93183499999999997</v>
      </c>
      <c r="I1779">
        <v>0</v>
      </c>
    </row>
    <row r="1780" spans="1:25" x14ac:dyDescent="0.25">
      <c r="A1780" t="s">
        <v>201</v>
      </c>
      <c r="B1780">
        <v>1457.84</v>
      </c>
      <c r="C1780">
        <v>1440.54</v>
      </c>
      <c r="D1780">
        <v>1404.42</v>
      </c>
      <c r="E1780">
        <v>1368.91</v>
      </c>
      <c r="F1780">
        <v>440.74200000000002</v>
      </c>
      <c r="G1780">
        <v>5.5897299999999997E-2</v>
      </c>
      <c r="H1780">
        <v>0.93177900000000002</v>
      </c>
      <c r="I1780">
        <v>0</v>
      </c>
    </row>
    <row r="1781" spans="1:25" x14ac:dyDescent="0.25">
      <c r="A1781" t="s">
        <v>201</v>
      </c>
      <c r="B1781">
        <v>1458.31</v>
      </c>
      <c r="C1781">
        <v>1440.62</v>
      </c>
      <c r="D1781">
        <v>1404.25</v>
      </c>
      <c r="E1781">
        <v>1368.78</v>
      </c>
      <c r="F1781">
        <v>440.96899999999999</v>
      </c>
      <c r="G1781">
        <v>8.32561E-2</v>
      </c>
      <c r="H1781">
        <v>0.93181899999999995</v>
      </c>
      <c r="I1781">
        <v>0</v>
      </c>
    </row>
    <row r="1782" spans="1:25" x14ac:dyDescent="0.25">
      <c r="A1782" t="s">
        <v>201</v>
      </c>
      <c r="B1782">
        <v>1457.39</v>
      </c>
      <c r="C1782">
        <v>1440.57</v>
      </c>
      <c r="D1782">
        <v>1404.23</v>
      </c>
      <c r="E1782">
        <v>1368.73</v>
      </c>
      <c r="F1782">
        <v>440.88099999999997</v>
      </c>
      <c r="G1782">
        <v>6.6491499999999995E-2</v>
      </c>
      <c r="H1782">
        <v>0.93176700000000001</v>
      </c>
      <c r="I1782">
        <v>0</v>
      </c>
    </row>
    <row r="1783" spans="1:25" x14ac:dyDescent="0.25">
      <c r="A1783" t="s">
        <v>201</v>
      </c>
      <c r="B1783">
        <v>1456.92</v>
      </c>
      <c r="C1783">
        <v>1439.51</v>
      </c>
      <c r="D1783">
        <v>1402.71</v>
      </c>
      <c r="E1783">
        <v>1367.26</v>
      </c>
      <c r="F1783">
        <v>440.67599999999999</v>
      </c>
      <c r="G1783">
        <v>5.3946000000000001E-2</v>
      </c>
      <c r="H1783">
        <v>0.93170399999999998</v>
      </c>
      <c r="I1783">
        <v>0</v>
      </c>
    </row>
    <row r="1784" spans="1:25" x14ac:dyDescent="0.25">
      <c r="A1784" t="s">
        <v>201</v>
      </c>
      <c r="B1784">
        <v>1456.76</v>
      </c>
      <c r="C1784">
        <v>1439.85</v>
      </c>
      <c r="D1784">
        <v>1403.51</v>
      </c>
      <c r="E1784">
        <v>1368.01</v>
      </c>
      <c r="F1784">
        <v>440.714</v>
      </c>
      <c r="G1784">
        <v>5.3919799999999997E-2</v>
      </c>
      <c r="H1784">
        <v>0.93172100000000002</v>
      </c>
      <c r="I1784">
        <v>0</v>
      </c>
    </row>
    <row r="1785" spans="1:25" x14ac:dyDescent="0.25">
      <c r="A1785" t="s">
        <v>201</v>
      </c>
      <c r="B1785">
        <v>1457.28</v>
      </c>
      <c r="C1785">
        <v>1440.27</v>
      </c>
      <c r="D1785">
        <v>1403.53</v>
      </c>
      <c r="E1785">
        <v>1368.08</v>
      </c>
      <c r="F1785">
        <v>440.702</v>
      </c>
      <c r="G1785">
        <v>5.6063599999999998E-2</v>
      </c>
      <c r="H1785">
        <v>0.95813599999999999</v>
      </c>
      <c r="I1785">
        <v>0</v>
      </c>
    </row>
    <row r="1786" spans="1:25" x14ac:dyDescent="0.25">
      <c r="A1786" t="s">
        <v>201</v>
      </c>
      <c r="B1786">
        <v>1457.02</v>
      </c>
      <c r="C1786">
        <v>1440.14</v>
      </c>
      <c r="D1786">
        <v>1403.85</v>
      </c>
      <c r="E1786">
        <v>1368.39</v>
      </c>
      <c r="F1786">
        <v>440.73200000000003</v>
      </c>
      <c r="G1786">
        <v>5.3918599999999997E-2</v>
      </c>
      <c r="H1786">
        <v>0.93183300000000002</v>
      </c>
      <c r="I1786">
        <v>0</v>
      </c>
    </row>
    <row r="1787" spans="1:25" x14ac:dyDescent="0.25">
      <c r="A1787" t="s">
        <v>201</v>
      </c>
      <c r="B1787">
        <v>1456.81</v>
      </c>
      <c r="C1787">
        <v>1439.86</v>
      </c>
      <c r="D1787">
        <v>1403.55</v>
      </c>
      <c r="E1787">
        <v>1368.06</v>
      </c>
      <c r="F1787">
        <v>440.83</v>
      </c>
      <c r="G1787">
        <v>5.6289400000000003E-2</v>
      </c>
      <c r="H1787">
        <v>0.93162800000000001</v>
      </c>
      <c r="I1787">
        <v>0</v>
      </c>
    </row>
    <row r="1788" spans="1:25" x14ac:dyDescent="0.25">
      <c r="A1788" t="s">
        <v>201</v>
      </c>
      <c r="B1788">
        <v>1456.18</v>
      </c>
      <c r="C1788">
        <v>1439.03</v>
      </c>
      <c r="D1788">
        <v>1402.62</v>
      </c>
      <c r="E1788">
        <v>1367.17</v>
      </c>
      <c r="F1788">
        <v>440.60199999999998</v>
      </c>
      <c r="G1788">
        <v>5.3927099999999999E-2</v>
      </c>
      <c r="H1788">
        <v>0.930755</v>
      </c>
      <c r="I1788">
        <v>0</v>
      </c>
    </row>
    <row r="1789" spans="1:25" x14ac:dyDescent="0.25">
      <c r="A1789" t="s">
        <v>201</v>
      </c>
      <c r="B1789">
        <v>1456.94</v>
      </c>
      <c r="C1789">
        <v>1439.69</v>
      </c>
      <c r="D1789">
        <v>1402.93</v>
      </c>
      <c r="E1789">
        <v>1367.46</v>
      </c>
      <c r="F1789">
        <v>440.589</v>
      </c>
      <c r="G1789">
        <v>7.3966699999999996E-2</v>
      </c>
      <c r="H1789">
        <v>0.93180300000000005</v>
      </c>
      <c r="I1789">
        <v>0</v>
      </c>
    </row>
    <row r="1790" spans="1:25" x14ac:dyDescent="0.25">
      <c r="A1790" t="s">
        <v>201</v>
      </c>
      <c r="B1790">
        <v>1457.21</v>
      </c>
      <c r="C1790">
        <v>1440.26</v>
      </c>
      <c r="D1790">
        <v>1403.46</v>
      </c>
      <c r="E1790">
        <v>1368.01</v>
      </c>
      <c r="F1790">
        <v>440.55200000000002</v>
      </c>
      <c r="G1790">
        <v>6.5493599999999999E-2</v>
      </c>
      <c r="H1790">
        <v>0.93172900000000003</v>
      </c>
      <c r="I1790">
        <v>0</v>
      </c>
    </row>
    <row r="1791" spans="1:25" x14ac:dyDescent="0.25">
      <c r="A1791" t="s">
        <v>201</v>
      </c>
      <c r="B1791">
        <v>1458.5</v>
      </c>
      <c r="C1791">
        <v>1441.38</v>
      </c>
      <c r="D1791">
        <v>1404.67</v>
      </c>
      <c r="E1791">
        <v>1369.18</v>
      </c>
      <c r="F1791">
        <v>441.01499999999999</v>
      </c>
      <c r="G1791">
        <v>7.2698100000000002E-2</v>
      </c>
      <c r="H1791">
        <v>0.93181499999999995</v>
      </c>
      <c r="I1791">
        <v>1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201</v>
      </c>
      <c r="B1792">
        <v>1456.89</v>
      </c>
      <c r="C1792">
        <v>1439.68</v>
      </c>
      <c r="D1792">
        <v>1403.23</v>
      </c>
      <c r="E1792">
        <v>1367.76</v>
      </c>
      <c r="F1792">
        <v>440.88499999999999</v>
      </c>
      <c r="G1792">
        <v>5.6344400000000003E-2</v>
      </c>
      <c r="H1792">
        <v>0.92929799999999996</v>
      </c>
      <c r="I1792">
        <v>1</v>
      </c>
      <c r="R1792">
        <f>AVERAGE(B1743:B1792)</f>
        <v>1456.9023999999993</v>
      </c>
      <c r="S1792">
        <f>AVERAGE(C1743:C1792)</f>
        <v>1439.7026000000003</v>
      </c>
      <c r="U1792">
        <f>_xlfn.VAR.P(B1743:B1792)</f>
        <v>0.66985424000001781</v>
      </c>
      <c r="V1792">
        <f>_xlfn.VAR.P(C1743:C1792)</f>
        <v>0.66635524000001245</v>
      </c>
      <c r="X1792">
        <f>1.96*SQRT(U1792)/50</f>
        <v>3.2083092421922602E-2</v>
      </c>
      <c r="Y1792">
        <f>1.96*SQRT(V1792)/50</f>
        <v>3.1999189302131061E-2</v>
      </c>
    </row>
    <row r="1793" spans="1:9" x14ac:dyDescent="0.25">
      <c r="A1793" t="s">
        <v>202</v>
      </c>
      <c r="B1793">
        <v>72852.155144000004</v>
      </c>
      <c r="C1793" t="s">
        <v>37</v>
      </c>
    </row>
    <row r="1794" spans="1:9" x14ac:dyDescent="0.25">
      <c r="A1794" t="s">
        <v>203</v>
      </c>
      <c r="B1794">
        <v>2272.64</v>
      </c>
      <c r="C1794">
        <v>2255.42</v>
      </c>
      <c r="D1794">
        <v>1976.06</v>
      </c>
      <c r="E1794">
        <v>1958.35</v>
      </c>
      <c r="F1794">
        <v>902.79399999999998</v>
      </c>
      <c r="G1794">
        <v>5.5263199999999998E-2</v>
      </c>
      <c r="H1794">
        <v>0.95830899999999997</v>
      </c>
      <c r="I1794">
        <v>79</v>
      </c>
    </row>
    <row r="1795" spans="1:9" x14ac:dyDescent="0.25">
      <c r="A1795" t="s">
        <v>203</v>
      </c>
      <c r="B1795">
        <v>2298.71</v>
      </c>
      <c r="C1795">
        <v>2281.56</v>
      </c>
      <c r="D1795">
        <v>2003.74</v>
      </c>
      <c r="E1795">
        <v>1986.03</v>
      </c>
      <c r="F1795">
        <v>902.89700000000005</v>
      </c>
      <c r="G1795">
        <v>8.3282499999999995E-2</v>
      </c>
      <c r="H1795">
        <v>0.931751</v>
      </c>
      <c r="I1795">
        <v>88</v>
      </c>
    </row>
    <row r="1796" spans="1:9" x14ac:dyDescent="0.25">
      <c r="A1796" t="s">
        <v>203</v>
      </c>
      <c r="B1796">
        <v>2482.9699999999998</v>
      </c>
      <c r="C1796">
        <v>2465.37</v>
      </c>
      <c r="D1796">
        <v>2167.58</v>
      </c>
      <c r="E1796">
        <v>2149.92</v>
      </c>
      <c r="F1796">
        <v>902.29499999999996</v>
      </c>
      <c r="G1796">
        <v>5.5059499999999997E-2</v>
      </c>
      <c r="H1796">
        <v>0.93182399999999999</v>
      </c>
      <c r="I1796">
        <v>79</v>
      </c>
    </row>
    <row r="1797" spans="1:9" x14ac:dyDescent="0.25">
      <c r="A1797" t="s">
        <v>203</v>
      </c>
      <c r="B1797">
        <v>2481.15</v>
      </c>
      <c r="C1797">
        <v>2463.67</v>
      </c>
      <c r="D1797">
        <v>2165.04</v>
      </c>
      <c r="E1797">
        <v>2147.39</v>
      </c>
      <c r="F1797">
        <v>902.00300000000004</v>
      </c>
      <c r="G1797">
        <v>8.3257100000000001E-2</v>
      </c>
      <c r="H1797">
        <v>0.950152</v>
      </c>
      <c r="I1797">
        <v>118</v>
      </c>
    </row>
    <row r="1798" spans="1:9" x14ac:dyDescent="0.25">
      <c r="A1798" t="s">
        <v>203</v>
      </c>
      <c r="B1798">
        <v>2481.87</v>
      </c>
      <c r="C1798">
        <v>2463.77</v>
      </c>
      <c r="D1798">
        <v>2168.44</v>
      </c>
      <c r="E1798">
        <v>2150.6999999999998</v>
      </c>
      <c r="F1798">
        <v>902.21400000000006</v>
      </c>
      <c r="G1798">
        <v>5.4210300000000003E-2</v>
      </c>
      <c r="H1798">
        <v>0.93183300000000002</v>
      </c>
      <c r="I1798">
        <v>74</v>
      </c>
    </row>
    <row r="1799" spans="1:9" x14ac:dyDescent="0.25">
      <c r="A1799" t="s">
        <v>203</v>
      </c>
      <c r="B1799">
        <v>2482.4299999999998</v>
      </c>
      <c r="C1799">
        <v>2464.89</v>
      </c>
      <c r="D1799">
        <v>2163.65</v>
      </c>
      <c r="E1799">
        <v>2145.9299999999998</v>
      </c>
      <c r="F1799">
        <v>901.85799999999995</v>
      </c>
      <c r="G1799">
        <v>5.7424099999999999E-2</v>
      </c>
      <c r="H1799">
        <v>0.93174000000000001</v>
      </c>
      <c r="I1799">
        <v>92</v>
      </c>
    </row>
    <row r="1800" spans="1:9" x14ac:dyDescent="0.25">
      <c r="A1800" t="s">
        <v>203</v>
      </c>
      <c r="B1800">
        <v>2480.7600000000002</v>
      </c>
      <c r="C1800">
        <v>2463.14</v>
      </c>
      <c r="D1800">
        <v>2167.44</v>
      </c>
      <c r="E1800">
        <v>2149.77</v>
      </c>
      <c r="F1800">
        <v>902.27200000000005</v>
      </c>
      <c r="G1800">
        <v>5.6182900000000001E-2</v>
      </c>
      <c r="H1800">
        <v>0.93174900000000005</v>
      </c>
      <c r="I1800">
        <v>116</v>
      </c>
    </row>
    <row r="1801" spans="1:9" x14ac:dyDescent="0.25">
      <c r="A1801" t="s">
        <v>203</v>
      </c>
      <c r="B1801">
        <v>2477.98</v>
      </c>
      <c r="C1801">
        <v>2460.4299999999998</v>
      </c>
      <c r="D1801">
        <v>2162.63</v>
      </c>
      <c r="E1801">
        <v>2144.98</v>
      </c>
      <c r="F1801">
        <v>902.11900000000003</v>
      </c>
      <c r="G1801">
        <v>5.4460399999999999E-2</v>
      </c>
      <c r="H1801">
        <v>0.93183499999999997</v>
      </c>
      <c r="I1801">
        <v>110</v>
      </c>
    </row>
    <row r="1802" spans="1:9" x14ac:dyDescent="0.25">
      <c r="A1802" t="s">
        <v>203</v>
      </c>
      <c r="B1802">
        <v>2478.7600000000002</v>
      </c>
      <c r="C1802">
        <v>2461.2199999999998</v>
      </c>
      <c r="D1802">
        <v>2163.35</v>
      </c>
      <c r="E1802">
        <v>2145.64</v>
      </c>
      <c r="F1802">
        <v>902.23400000000004</v>
      </c>
      <c r="G1802">
        <v>5.3963299999999999E-2</v>
      </c>
      <c r="H1802">
        <v>0.93628400000000001</v>
      </c>
      <c r="I1802">
        <v>106</v>
      </c>
    </row>
    <row r="1803" spans="1:9" x14ac:dyDescent="0.25">
      <c r="A1803" t="s">
        <v>203</v>
      </c>
      <c r="B1803">
        <v>2479.27</v>
      </c>
      <c r="C1803">
        <v>2461.7399999999998</v>
      </c>
      <c r="D1803">
        <v>2163.17</v>
      </c>
      <c r="E1803">
        <v>2145.46</v>
      </c>
      <c r="F1803">
        <v>902.45600000000002</v>
      </c>
      <c r="G1803">
        <v>5.3957199999999997E-2</v>
      </c>
      <c r="H1803">
        <v>0.93175699999999995</v>
      </c>
      <c r="I1803">
        <v>94</v>
      </c>
    </row>
    <row r="1804" spans="1:9" x14ac:dyDescent="0.25">
      <c r="A1804" t="s">
        <v>203</v>
      </c>
      <c r="B1804">
        <v>2478.88</v>
      </c>
      <c r="C1804">
        <v>2461.2800000000002</v>
      </c>
      <c r="D1804">
        <v>2162.77</v>
      </c>
      <c r="E1804">
        <v>2145.06</v>
      </c>
      <c r="F1804">
        <v>902.34</v>
      </c>
      <c r="G1804">
        <v>5.3911000000000001E-2</v>
      </c>
      <c r="H1804">
        <v>0.93180099999999999</v>
      </c>
      <c r="I1804">
        <v>83</v>
      </c>
    </row>
    <row r="1805" spans="1:9" x14ac:dyDescent="0.25">
      <c r="A1805" t="s">
        <v>203</v>
      </c>
      <c r="B1805">
        <v>2478.04</v>
      </c>
      <c r="C1805">
        <v>2460.5700000000002</v>
      </c>
      <c r="D1805">
        <v>2163.25</v>
      </c>
      <c r="E1805">
        <v>2145.5100000000002</v>
      </c>
      <c r="F1805">
        <v>903.11300000000006</v>
      </c>
      <c r="G1805">
        <v>5.3912799999999997E-2</v>
      </c>
      <c r="H1805">
        <v>0.93182699999999996</v>
      </c>
      <c r="I1805">
        <v>112</v>
      </c>
    </row>
    <row r="1806" spans="1:9" x14ac:dyDescent="0.25">
      <c r="A1806" t="s">
        <v>203</v>
      </c>
      <c r="B1806">
        <v>2471.86</v>
      </c>
      <c r="C1806">
        <v>2454.38</v>
      </c>
      <c r="D1806">
        <v>2161.0100000000002</v>
      </c>
      <c r="E1806">
        <v>2143.2800000000002</v>
      </c>
      <c r="F1806">
        <v>902.20399999999995</v>
      </c>
      <c r="G1806">
        <v>5.40852E-2</v>
      </c>
      <c r="H1806">
        <v>0.93180099999999999</v>
      </c>
      <c r="I1806">
        <v>90</v>
      </c>
    </row>
    <row r="1807" spans="1:9" x14ac:dyDescent="0.25">
      <c r="A1807" t="s">
        <v>203</v>
      </c>
      <c r="B1807">
        <v>2468.91</v>
      </c>
      <c r="C1807">
        <v>2451.5</v>
      </c>
      <c r="D1807">
        <v>2159.0700000000002</v>
      </c>
      <c r="E1807">
        <v>2141.3200000000002</v>
      </c>
      <c r="F1807">
        <v>902.20299999999997</v>
      </c>
      <c r="G1807">
        <v>5.40753E-2</v>
      </c>
      <c r="H1807">
        <v>0.93179400000000001</v>
      </c>
      <c r="I1807">
        <v>111</v>
      </c>
    </row>
    <row r="1808" spans="1:9" x14ac:dyDescent="0.25">
      <c r="A1808" t="s">
        <v>203</v>
      </c>
      <c r="B1808">
        <v>2469.0700000000002</v>
      </c>
      <c r="C1808">
        <v>2451.62</v>
      </c>
      <c r="D1808">
        <v>2159.84</v>
      </c>
      <c r="E1808">
        <v>2142.0300000000002</v>
      </c>
      <c r="F1808">
        <v>902.80700000000002</v>
      </c>
      <c r="G1808">
        <v>5.6184600000000001E-2</v>
      </c>
      <c r="H1808">
        <v>0.94054700000000002</v>
      </c>
      <c r="I1808">
        <v>104</v>
      </c>
    </row>
    <row r="1809" spans="1:9" x14ac:dyDescent="0.25">
      <c r="A1809" t="s">
        <v>203</v>
      </c>
      <c r="B1809">
        <v>2470.9</v>
      </c>
      <c r="C1809">
        <v>2453.59</v>
      </c>
      <c r="D1809">
        <v>2159.96</v>
      </c>
      <c r="E1809">
        <v>2142.17</v>
      </c>
      <c r="F1809">
        <v>902.19799999999998</v>
      </c>
      <c r="G1809">
        <v>5.4380699999999997E-2</v>
      </c>
      <c r="H1809">
        <v>0.95694400000000002</v>
      </c>
      <c r="I1809">
        <v>98</v>
      </c>
    </row>
    <row r="1810" spans="1:9" x14ac:dyDescent="0.25">
      <c r="A1810" t="s">
        <v>203</v>
      </c>
      <c r="B1810">
        <v>2470.0700000000002</v>
      </c>
      <c r="C1810">
        <v>2452.2399999999998</v>
      </c>
      <c r="D1810">
        <v>2159.73</v>
      </c>
      <c r="E1810">
        <v>2141.96</v>
      </c>
      <c r="F1810">
        <v>902.03700000000003</v>
      </c>
      <c r="G1810">
        <v>5.6321099999999999E-2</v>
      </c>
      <c r="H1810">
        <v>0.93176199999999998</v>
      </c>
      <c r="I1810">
        <v>99</v>
      </c>
    </row>
    <row r="1811" spans="1:9" x14ac:dyDescent="0.25">
      <c r="A1811" t="s">
        <v>203</v>
      </c>
      <c r="B1811">
        <v>2470.59</v>
      </c>
      <c r="C1811">
        <v>2452.8200000000002</v>
      </c>
      <c r="D1811">
        <v>2160.6</v>
      </c>
      <c r="E1811">
        <v>2142.8200000000002</v>
      </c>
      <c r="F1811">
        <v>902.17</v>
      </c>
      <c r="G1811">
        <v>5.5324600000000002E-2</v>
      </c>
      <c r="H1811">
        <v>0.93182600000000004</v>
      </c>
      <c r="I1811">
        <v>87</v>
      </c>
    </row>
    <row r="1812" spans="1:9" x14ac:dyDescent="0.25">
      <c r="A1812" t="s">
        <v>203</v>
      </c>
      <c r="B1812">
        <v>2469.71</v>
      </c>
      <c r="C1812">
        <v>2452.2600000000002</v>
      </c>
      <c r="D1812">
        <v>2159.67</v>
      </c>
      <c r="E1812">
        <v>2141.87</v>
      </c>
      <c r="F1812">
        <v>902.32399999999996</v>
      </c>
      <c r="G1812">
        <v>5.3926000000000002E-2</v>
      </c>
      <c r="H1812">
        <v>0.93178099999999997</v>
      </c>
      <c r="I1812">
        <v>119</v>
      </c>
    </row>
    <row r="1813" spans="1:9" x14ac:dyDescent="0.25">
      <c r="A1813" t="s">
        <v>203</v>
      </c>
      <c r="B1813">
        <v>2480.96</v>
      </c>
      <c r="C1813">
        <v>2463.42</v>
      </c>
      <c r="D1813">
        <v>2167.9899999999998</v>
      </c>
      <c r="E1813">
        <v>2150.3000000000002</v>
      </c>
      <c r="F1813">
        <v>902.26900000000001</v>
      </c>
      <c r="G1813">
        <v>3.9423600000000003E-2</v>
      </c>
      <c r="H1813">
        <v>0.93172900000000003</v>
      </c>
      <c r="I1813">
        <v>104</v>
      </c>
    </row>
    <row r="1814" spans="1:9" x14ac:dyDescent="0.25">
      <c r="A1814" t="s">
        <v>203</v>
      </c>
      <c r="B1814">
        <v>2481.84</v>
      </c>
      <c r="C1814">
        <v>2463.62</v>
      </c>
      <c r="D1814">
        <v>2167.7199999999998</v>
      </c>
      <c r="E1814">
        <v>2150</v>
      </c>
      <c r="F1814">
        <v>903.06899999999996</v>
      </c>
      <c r="G1814">
        <v>5.7903799999999998E-2</v>
      </c>
      <c r="H1814">
        <v>0.93183499999999997</v>
      </c>
      <c r="I1814">
        <v>96</v>
      </c>
    </row>
    <row r="1815" spans="1:9" x14ac:dyDescent="0.25">
      <c r="A1815" t="s">
        <v>203</v>
      </c>
      <c r="B1815">
        <v>2479.98</v>
      </c>
      <c r="C1815">
        <v>2462.36</v>
      </c>
      <c r="D1815">
        <v>2167.36</v>
      </c>
      <c r="E1815">
        <v>2149.7199999999998</v>
      </c>
      <c r="F1815">
        <v>902.21799999999996</v>
      </c>
      <c r="G1815">
        <v>5.49083E-2</v>
      </c>
      <c r="H1815">
        <v>0.959144</v>
      </c>
      <c r="I1815">
        <v>107</v>
      </c>
    </row>
    <row r="1816" spans="1:9" x14ac:dyDescent="0.25">
      <c r="A1816" t="s">
        <v>203</v>
      </c>
      <c r="B1816">
        <v>2492.08</v>
      </c>
      <c r="C1816">
        <v>2473.9899999999998</v>
      </c>
      <c r="D1816">
        <v>2172.8200000000002</v>
      </c>
      <c r="E1816">
        <v>2155.12</v>
      </c>
      <c r="F1816">
        <v>902.55200000000002</v>
      </c>
      <c r="G1816">
        <v>5.8662300000000001E-2</v>
      </c>
      <c r="H1816">
        <v>0.93181499999999995</v>
      </c>
      <c r="I1816">
        <v>72</v>
      </c>
    </row>
    <row r="1817" spans="1:9" x14ac:dyDescent="0.25">
      <c r="A1817" t="s">
        <v>203</v>
      </c>
      <c r="B1817">
        <v>2481.35</v>
      </c>
      <c r="C1817">
        <v>2463.2600000000002</v>
      </c>
      <c r="D1817">
        <v>2163.9299999999998</v>
      </c>
      <c r="E1817">
        <v>2146.2399999999998</v>
      </c>
      <c r="F1817">
        <v>902.15599999999995</v>
      </c>
      <c r="G1817">
        <v>5.3944100000000002E-2</v>
      </c>
      <c r="H1817">
        <v>0.931836</v>
      </c>
      <c r="I1817">
        <v>85</v>
      </c>
    </row>
    <row r="1818" spans="1:9" x14ac:dyDescent="0.25">
      <c r="A1818" t="s">
        <v>203</v>
      </c>
      <c r="B1818">
        <v>2481.0500000000002</v>
      </c>
      <c r="C1818">
        <v>2463.0300000000002</v>
      </c>
      <c r="D1818">
        <v>2168.15</v>
      </c>
      <c r="E1818">
        <v>2150.42</v>
      </c>
      <c r="F1818">
        <v>902.00699999999995</v>
      </c>
      <c r="G1818">
        <v>6.6729499999999997E-2</v>
      </c>
      <c r="H1818">
        <v>0.931836</v>
      </c>
      <c r="I1818">
        <v>108</v>
      </c>
    </row>
    <row r="1819" spans="1:9" x14ac:dyDescent="0.25">
      <c r="A1819" t="s">
        <v>203</v>
      </c>
      <c r="B1819">
        <v>2478.84</v>
      </c>
      <c r="C1819">
        <v>2460.8200000000002</v>
      </c>
      <c r="D1819">
        <v>2166.29</v>
      </c>
      <c r="E1819">
        <v>2148.5300000000002</v>
      </c>
      <c r="F1819">
        <v>902.03899999999999</v>
      </c>
      <c r="G1819">
        <v>5.4062499999999999E-2</v>
      </c>
      <c r="H1819">
        <v>0.93019399999999997</v>
      </c>
      <c r="I1819">
        <v>106</v>
      </c>
    </row>
    <row r="1820" spans="1:9" x14ac:dyDescent="0.25">
      <c r="A1820" t="s">
        <v>203</v>
      </c>
      <c r="B1820">
        <v>2478.9299999999998</v>
      </c>
      <c r="C1820">
        <v>2461.35</v>
      </c>
      <c r="D1820">
        <v>2162.5500000000002</v>
      </c>
      <c r="E1820">
        <v>2144.81</v>
      </c>
      <c r="F1820">
        <v>902.02200000000005</v>
      </c>
      <c r="G1820">
        <v>5.49597E-2</v>
      </c>
      <c r="H1820">
        <v>0.93179999999999996</v>
      </c>
      <c r="I1820">
        <v>100</v>
      </c>
    </row>
    <row r="1821" spans="1:9" x14ac:dyDescent="0.25">
      <c r="A1821" t="s">
        <v>203</v>
      </c>
      <c r="B1821">
        <v>2478.46</v>
      </c>
      <c r="C1821">
        <v>2460.69</v>
      </c>
      <c r="D1821">
        <v>2165.3000000000002</v>
      </c>
      <c r="E1821">
        <v>2147.5500000000002</v>
      </c>
      <c r="F1821">
        <v>902.10699999999997</v>
      </c>
      <c r="G1821">
        <v>5.4089900000000003E-2</v>
      </c>
      <c r="H1821">
        <v>0.93171000000000004</v>
      </c>
      <c r="I1821">
        <v>111</v>
      </c>
    </row>
    <row r="1822" spans="1:9" x14ac:dyDescent="0.25">
      <c r="A1822" t="s">
        <v>203</v>
      </c>
      <c r="B1822">
        <v>2477.04</v>
      </c>
      <c r="C1822">
        <v>2459.5</v>
      </c>
      <c r="D1822">
        <v>2161.5700000000002</v>
      </c>
      <c r="E1822">
        <v>2143.83</v>
      </c>
      <c r="F1822">
        <v>902.32</v>
      </c>
      <c r="G1822">
        <v>5.5011999999999998E-2</v>
      </c>
      <c r="H1822">
        <v>0.93183199999999999</v>
      </c>
      <c r="I1822">
        <v>88</v>
      </c>
    </row>
    <row r="1823" spans="1:9" x14ac:dyDescent="0.25">
      <c r="A1823" t="s">
        <v>203</v>
      </c>
      <c r="B1823">
        <v>2477.06</v>
      </c>
      <c r="C1823">
        <v>2459.63</v>
      </c>
      <c r="D1823">
        <v>2161.35</v>
      </c>
      <c r="E1823">
        <v>2143.59</v>
      </c>
      <c r="F1823">
        <v>902.23800000000006</v>
      </c>
      <c r="G1823">
        <v>6.1306300000000001E-2</v>
      </c>
      <c r="H1823">
        <v>0.93180799999999997</v>
      </c>
      <c r="I1823">
        <v>94</v>
      </c>
    </row>
    <row r="1824" spans="1:9" x14ac:dyDescent="0.25">
      <c r="A1824" t="s">
        <v>203</v>
      </c>
      <c r="B1824">
        <v>2479.64</v>
      </c>
      <c r="C1824">
        <v>2462.0500000000002</v>
      </c>
      <c r="D1824">
        <v>2165.36</v>
      </c>
      <c r="E1824">
        <v>2147.61</v>
      </c>
      <c r="F1824">
        <v>902.30899999999997</v>
      </c>
      <c r="G1824">
        <v>5.8638799999999998E-2</v>
      </c>
      <c r="H1824">
        <v>0.93183199999999999</v>
      </c>
      <c r="I1824">
        <v>80</v>
      </c>
    </row>
    <row r="1825" spans="1:9" x14ac:dyDescent="0.25">
      <c r="A1825" t="s">
        <v>203</v>
      </c>
      <c r="B1825">
        <v>2479.58</v>
      </c>
      <c r="C1825">
        <v>2462.02</v>
      </c>
      <c r="D1825">
        <v>2165.7600000000002</v>
      </c>
      <c r="E1825">
        <v>2147.9899999999998</v>
      </c>
      <c r="F1825">
        <v>902.25800000000004</v>
      </c>
      <c r="G1825">
        <v>5.4126199999999999E-2</v>
      </c>
      <c r="H1825">
        <v>0.93138100000000001</v>
      </c>
      <c r="I1825">
        <v>108</v>
      </c>
    </row>
    <row r="1826" spans="1:9" x14ac:dyDescent="0.25">
      <c r="A1826" t="s">
        <v>203</v>
      </c>
      <c r="B1826">
        <v>2478.73</v>
      </c>
      <c r="C1826">
        <v>2461.25</v>
      </c>
      <c r="D1826">
        <v>2165.69</v>
      </c>
      <c r="E1826">
        <v>2147.92</v>
      </c>
      <c r="F1826">
        <v>902.36300000000006</v>
      </c>
      <c r="G1826">
        <v>5.4690799999999998E-2</v>
      </c>
      <c r="H1826">
        <v>0.93121600000000004</v>
      </c>
      <c r="I1826">
        <v>102</v>
      </c>
    </row>
    <row r="1827" spans="1:9" x14ac:dyDescent="0.25">
      <c r="A1827" t="s">
        <v>203</v>
      </c>
      <c r="B1827">
        <v>2479.7600000000002</v>
      </c>
      <c r="C1827">
        <v>2462.38</v>
      </c>
      <c r="D1827">
        <v>2166.7600000000002</v>
      </c>
      <c r="E1827">
        <v>2149</v>
      </c>
      <c r="F1827">
        <v>902.60599999999999</v>
      </c>
      <c r="G1827">
        <v>5.5687899999999999E-2</v>
      </c>
      <c r="H1827">
        <v>0.95892100000000002</v>
      </c>
      <c r="I1827">
        <v>94</v>
      </c>
    </row>
    <row r="1828" spans="1:9" x14ac:dyDescent="0.25">
      <c r="A1828" t="s">
        <v>203</v>
      </c>
      <c r="B1828">
        <v>2482.5</v>
      </c>
      <c r="C1828">
        <v>2464.52</v>
      </c>
      <c r="D1828">
        <v>2166.5300000000002</v>
      </c>
      <c r="E1828">
        <v>2148.7399999999998</v>
      </c>
      <c r="F1828">
        <v>902.55899999999997</v>
      </c>
      <c r="G1828">
        <v>5.3909499999999999E-2</v>
      </c>
      <c r="H1828">
        <v>0.93124300000000004</v>
      </c>
      <c r="I1828">
        <v>67</v>
      </c>
    </row>
    <row r="1829" spans="1:9" x14ac:dyDescent="0.25">
      <c r="A1829" t="s">
        <v>203</v>
      </c>
      <c r="B1829">
        <v>2481.04</v>
      </c>
      <c r="C1829">
        <v>2463.11</v>
      </c>
      <c r="D1829">
        <v>2163.16</v>
      </c>
      <c r="E1829">
        <v>2145.4299999999998</v>
      </c>
      <c r="F1829">
        <v>902.36800000000005</v>
      </c>
      <c r="G1829">
        <v>6.6948599999999997E-2</v>
      </c>
      <c r="H1829">
        <v>0.93161099999999997</v>
      </c>
      <c r="I1829">
        <v>96</v>
      </c>
    </row>
    <row r="1830" spans="1:9" x14ac:dyDescent="0.25">
      <c r="A1830" t="s">
        <v>203</v>
      </c>
      <c r="B1830">
        <v>2479.5700000000002</v>
      </c>
      <c r="C1830">
        <v>2461.61</v>
      </c>
      <c r="D1830">
        <v>2164.46</v>
      </c>
      <c r="E1830">
        <v>2146.6999999999998</v>
      </c>
      <c r="F1830">
        <v>903.55499999999995</v>
      </c>
      <c r="G1830">
        <v>6.9245100000000004E-2</v>
      </c>
      <c r="H1830">
        <v>0.93170299999999995</v>
      </c>
      <c r="I1830">
        <v>107</v>
      </c>
    </row>
    <row r="1831" spans="1:9" x14ac:dyDescent="0.25">
      <c r="A1831" t="s">
        <v>203</v>
      </c>
      <c r="B1831">
        <v>2471.83</v>
      </c>
      <c r="C1831">
        <v>2454.5100000000002</v>
      </c>
      <c r="D1831">
        <v>2160.59</v>
      </c>
      <c r="E1831">
        <v>2142.84</v>
      </c>
      <c r="F1831">
        <v>901.56899999999996</v>
      </c>
      <c r="G1831">
        <v>5.4696500000000002E-2</v>
      </c>
      <c r="H1831">
        <v>0.93152400000000002</v>
      </c>
      <c r="I1831">
        <v>117</v>
      </c>
    </row>
    <row r="1832" spans="1:9" x14ac:dyDescent="0.25">
      <c r="A1832" t="s">
        <v>203</v>
      </c>
      <c r="B1832">
        <v>2467.08</v>
      </c>
      <c r="C1832">
        <v>2449.69</v>
      </c>
      <c r="D1832">
        <v>2157.9299999999998</v>
      </c>
      <c r="E1832">
        <v>2140.12</v>
      </c>
      <c r="F1832">
        <v>901.84</v>
      </c>
      <c r="G1832">
        <v>6.3275600000000001E-2</v>
      </c>
      <c r="H1832">
        <v>0.931284</v>
      </c>
      <c r="I1832">
        <v>104</v>
      </c>
    </row>
    <row r="1833" spans="1:9" x14ac:dyDescent="0.25">
      <c r="A1833" t="s">
        <v>203</v>
      </c>
      <c r="B1833">
        <v>2483.19</v>
      </c>
      <c r="C1833">
        <v>2465.3200000000002</v>
      </c>
      <c r="D1833">
        <v>2165.8200000000002</v>
      </c>
      <c r="E1833">
        <v>2148.09</v>
      </c>
      <c r="F1833">
        <v>904.51800000000003</v>
      </c>
      <c r="G1833">
        <v>5.3995899999999999E-2</v>
      </c>
      <c r="H1833">
        <v>0.93183400000000005</v>
      </c>
      <c r="I1833">
        <v>110</v>
      </c>
    </row>
    <row r="1834" spans="1:9" x14ac:dyDescent="0.25">
      <c r="A1834" t="s">
        <v>203</v>
      </c>
      <c r="B1834">
        <v>2479.46</v>
      </c>
      <c r="C1834">
        <v>2461.13</v>
      </c>
      <c r="D1834">
        <v>2166.5100000000002</v>
      </c>
      <c r="E1834">
        <v>2148.7399999999998</v>
      </c>
      <c r="F1834">
        <v>905.19200000000001</v>
      </c>
      <c r="G1834">
        <v>5.4031099999999999E-2</v>
      </c>
      <c r="H1834">
        <v>0.92991400000000002</v>
      </c>
      <c r="I1834">
        <v>102</v>
      </c>
    </row>
    <row r="1835" spans="1:9" x14ac:dyDescent="0.25">
      <c r="A1835" t="s">
        <v>203</v>
      </c>
      <c r="B1835">
        <v>2469.86</v>
      </c>
      <c r="C1835">
        <v>2452.4299999999998</v>
      </c>
      <c r="D1835">
        <v>2160.15</v>
      </c>
      <c r="E1835">
        <v>2142.36</v>
      </c>
      <c r="F1835">
        <v>904.04</v>
      </c>
      <c r="G1835">
        <v>5.4323700000000003E-2</v>
      </c>
      <c r="H1835">
        <v>0.93085799999999996</v>
      </c>
      <c r="I1835">
        <v>103</v>
      </c>
    </row>
    <row r="1836" spans="1:9" x14ac:dyDescent="0.25">
      <c r="A1836" t="s">
        <v>203</v>
      </c>
      <c r="B1836">
        <v>2468.8000000000002</v>
      </c>
      <c r="C1836">
        <v>2451.37</v>
      </c>
      <c r="D1836">
        <v>2159.09</v>
      </c>
      <c r="E1836">
        <v>2141.38</v>
      </c>
      <c r="F1836">
        <v>902.30899999999997</v>
      </c>
      <c r="G1836">
        <v>5.6097599999999997E-2</v>
      </c>
      <c r="H1836">
        <v>0.93165299999999995</v>
      </c>
      <c r="I1836">
        <v>99</v>
      </c>
    </row>
    <row r="1837" spans="1:9" x14ac:dyDescent="0.25">
      <c r="A1837" t="s">
        <v>203</v>
      </c>
      <c r="B1837">
        <v>2473.38</v>
      </c>
      <c r="C1837">
        <v>2456.02</v>
      </c>
      <c r="D1837">
        <v>2160.12</v>
      </c>
      <c r="E1837">
        <v>2142.35</v>
      </c>
      <c r="F1837">
        <v>902.375</v>
      </c>
      <c r="G1837">
        <v>5.6067499999999999E-2</v>
      </c>
      <c r="H1837">
        <v>0.931751</v>
      </c>
      <c r="I1837">
        <v>97</v>
      </c>
    </row>
    <row r="1838" spans="1:9" x14ac:dyDescent="0.25">
      <c r="A1838" t="s">
        <v>203</v>
      </c>
      <c r="B1838">
        <v>2468.39</v>
      </c>
      <c r="C1838">
        <v>2451</v>
      </c>
      <c r="D1838">
        <v>2158.1999999999998</v>
      </c>
      <c r="E1838">
        <v>2140.4499999999998</v>
      </c>
      <c r="F1838">
        <v>901.70299999999997</v>
      </c>
      <c r="G1838">
        <v>5.5207600000000003E-2</v>
      </c>
      <c r="H1838">
        <v>0.93182699999999996</v>
      </c>
      <c r="I1838">
        <v>104</v>
      </c>
    </row>
    <row r="1839" spans="1:9" x14ac:dyDescent="0.25">
      <c r="A1839" t="s">
        <v>203</v>
      </c>
      <c r="B1839">
        <v>2467.46</v>
      </c>
      <c r="C1839">
        <v>2450.13</v>
      </c>
      <c r="D1839">
        <v>2157.86</v>
      </c>
      <c r="E1839">
        <v>2140.12</v>
      </c>
      <c r="F1839">
        <v>902.20100000000002</v>
      </c>
      <c r="G1839">
        <v>5.4292300000000002E-2</v>
      </c>
      <c r="H1839">
        <v>0.95921900000000004</v>
      </c>
      <c r="I1839">
        <v>87</v>
      </c>
    </row>
    <row r="1840" spans="1:9" x14ac:dyDescent="0.25">
      <c r="A1840" t="s">
        <v>203</v>
      </c>
      <c r="B1840">
        <v>2472.2600000000002</v>
      </c>
      <c r="C1840">
        <v>2454.91</v>
      </c>
      <c r="D1840">
        <v>2159.7399999999998</v>
      </c>
      <c r="E1840">
        <v>2142.02</v>
      </c>
      <c r="F1840">
        <v>902.09900000000005</v>
      </c>
      <c r="G1840">
        <v>6.9459000000000007E-2</v>
      </c>
      <c r="H1840">
        <v>0.95458799999999999</v>
      </c>
      <c r="I1840">
        <v>102</v>
      </c>
    </row>
    <row r="1841" spans="1:25" x14ac:dyDescent="0.25">
      <c r="A1841" t="s">
        <v>203</v>
      </c>
      <c r="B1841">
        <v>2488.0100000000002</v>
      </c>
      <c r="C1841">
        <v>2470.14</v>
      </c>
      <c r="D1841">
        <v>2170.77</v>
      </c>
      <c r="E1841">
        <v>2152.92</v>
      </c>
      <c r="F1841">
        <v>907.61599999999999</v>
      </c>
      <c r="G1841">
        <v>5.4096699999999998E-2</v>
      </c>
      <c r="H1841">
        <v>0.93156300000000003</v>
      </c>
      <c r="I1841">
        <v>102</v>
      </c>
    </row>
    <row r="1842" spans="1:25" x14ac:dyDescent="0.25">
      <c r="A1842" t="s">
        <v>203</v>
      </c>
      <c r="B1842">
        <v>2486.77</v>
      </c>
      <c r="C1842">
        <v>2468.56</v>
      </c>
      <c r="D1842">
        <v>2171.6</v>
      </c>
      <c r="E1842">
        <v>2153.75</v>
      </c>
      <c r="F1842">
        <v>905.31200000000001</v>
      </c>
      <c r="G1842">
        <v>8.3268700000000001E-2</v>
      </c>
      <c r="H1842">
        <v>0.93127800000000005</v>
      </c>
      <c r="I1842">
        <v>97</v>
      </c>
    </row>
    <row r="1843" spans="1:25" x14ac:dyDescent="0.25">
      <c r="A1843" t="s">
        <v>203</v>
      </c>
      <c r="B1843">
        <v>2482.1</v>
      </c>
      <c r="C1843">
        <v>2463.98</v>
      </c>
      <c r="D1843">
        <v>2168.08</v>
      </c>
      <c r="E1843">
        <v>2150.2600000000002</v>
      </c>
      <c r="F1843">
        <v>907.08199999999999</v>
      </c>
      <c r="G1843">
        <v>6.9608100000000006E-2</v>
      </c>
      <c r="H1843">
        <v>0.95921500000000004</v>
      </c>
      <c r="I1843">
        <v>95</v>
      </c>
    </row>
    <row r="1844" spans="1:25" x14ac:dyDescent="0.25">
      <c r="A1844" t="s">
        <v>203</v>
      </c>
      <c r="B1844">
        <v>2481.59</v>
      </c>
      <c r="C1844">
        <v>2463.4699999999998</v>
      </c>
      <c r="D1844">
        <v>2169.83</v>
      </c>
      <c r="E1844">
        <v>2151.9699999999998</v>
      </c>
      <c r="F1844">
        <v>907.08699999999999</v>
      </c>
      <c r="G1844">
        <v>8.3282999999999996E-2</v>
      </c>
      <c r="H1844">
        <v>0.93181000000000003</v>
      </c>
      <c r="I1844">
        <v>107</v>
      </c>
    </row>
    <row r="1845" spans="1:25" x14ac:dyDescent="0.25">
      <c r="A1845" t="s">
        <v>203</v>
      </c>
      <c r="B1845">
        <v>2481.79</v>
      </c>
      <c r="C1845">
        <v>2463.7600000000002</v>
      </c>
      <c r="D1845">
        <v>2167.4499999999998</v>
      </c>
      <c r="E1845">
        <v>2149.6799999999998</v>
      </c>
      <c r="F1845">
        <v>903.09699999999998</v>
      </c>
      <c r="G1845">
        <v>5.5211000000000003E-2</v>
      </c>
      <c r="H1845">
        <v>0.93164100000000005</v>
      </c>
      <c r="I1845">
        <v>96</v>
      </c>
    </row>
    <row r="1846" spans="1:25" x14ac:dyDescent="0.25">
      <c r="A1846" t="s">
        <v>203</v>
      </c>
      <c r="B1846">
        <v>2474.9499999999998</v>
      </c>
      <c r="C1846">
        <v>2456.9299999999998</v>
      </c>
      <c r="D1846">
        <v>2162.62</v>
      </c>
      <c r="E1846">
        <v>2144.85</v>
      </c>
      <c r="F1846">
        <v>902.39499999999998</v>
      </c>
      <c r="G1846">
        <v>5.4425899999999999E-2</v>
      </c>
      <c r="H1846">
        <v>0.95921800000000002</v>
      </c>
      <c r="I1846">
        <v>85</v>
      </c>
    </row>
    <row r="1847" spans="1:25" x14ac:dyDescent="0.25">
      <c r="A1847" t="s">
        <v>203</v>
      </c>
      <c r="B1847">
        <v>2478.29</v>
      </c>
      <c r="C1847">
        <v>2460.59</v>
      </c>
      <c r="D1847">
        <v>2161.6999999999998</v>
      </c>
      <c r="E1847">
        <v>2143.9299999999998</v>
      </c>
      <c r="F1847">
        <v>901.95799999999997</v>
      </c>
      <c r="G1847">
        <v>5.4059000000000003E-2</v>
      </c>
      <c r="H1847">
        <v>0.93168499999999999</v>
      </c>
      <c r="I1847">
        <v>83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203</v>
      </c>
      <c r="B1848">
        <v>2481.86</v>
      </c>
      <c r="C1848">
        <v>2464.3000000000002</v>
      </c>
      <c r="D1848">
        <v>2166.54</v>
      </c>
      <c r="E1848">
        <v>2148.69</v>
      </c>
      <c r="F1848">
        <v>904.68</v>
      </c>
      <c r="G1848">
        <v>6.6666699999999995E-2</v>
      </c>
      <c r="H1848">
        <v>0.93183099999999996</v>
      </c>
      <c r="I1848">
        <v>82</v>
      </c>
      <c r="R1848">
        <f>AVERAGE(B1799:B1848)</f>
        <v>2477.4541999999997</v>
      </c>
      <c r="S1848">
        <f>AVERAGE(C1799:C1848)</f>
        <v>2459.7705999999998</v>
      </c>
      <c r="U1848">
        <f>_xlfn.VAR.P(B1799:B1848)</f>
        <v>31.667064359999916</v>
      </c>
      <c r="V1848">
        <f>_xlfn.VAR.P(C1799:C1848)</f>
        <v>29.7285656399999</v>
      </c>
      <c r="X1848">
        <f>1.96*SQRT(U1848)/50</f>
        <v>0.22059210724355091</v>
      </c>
      <c r="Y1848">
        <f>1.96*SQRT(V1848)/50</f>
        <v>0.21373372009360023</v>
      </c>
    </row>
    <row r="1849" spans="1:25" x14ac:dyDescent="0.25">
      <c r="A1849" t="s">
        <v>203</v>
      </c>
      <c r="B1849">
        <v>123881.19200900001</v>
      </c>
      <c r="C1849" t="s">
        <v>37</v>
      </c>
    </row>
    <row r="1850" spans="1:25" x14ac:dyDescent="0.25">
      <c r="A1850" t="s">
        <v>204</v>
      </c>
      <c r="B1850">
        <v>4930</v>
      </c>
      <c r="C1850">
        <v>4912.43</v>
      </c>
      <c r="D1850">
        <v>4877.46</v>
      </c>
      <c r="E1850">
        <v>4343.66</v>
      </c>
      <c r="F1850">
        <v>0</v>
      </c>
      <c r="G1850">
        <v>0.24431</v>
      </c>
      <c r="H1850">
        <v>1</v>
      </c>
      <c r="I1850">
        <v>0</v>
      </c>
    </row>
    <row r="1851" spans="1:25" x14ac:dyDescent="0.25">
      <c r="A1851" t="s">
        <v>204</v>
      </c>
      <c r="B1851">
        <v>4916.08</v>
      </c>
      <c r="C1851">
        <v>4899.8</v>
      </c>
      <c r="D1851">
        <v>4865.04</v>
      </c>
      <c r="E1851">
        <v>4335.82</v>
      </c>
      <c r="F1851">
        <v>0</v>
      </c>
      <c r="G1851">
        <v>0.22110299999999999</v>
      </c>
      <c r="H1851">
        <v>1</v>
      </c>
      <c r="I1851">
        <v>0</v>
      </c>
    </row>
    <row r="1852" spans="1:25" x14ac:dyDescent="0.25">
      <c r="A1852" t="s">
        <v>204</v>
      </c>
      <c r="B1852">
        <v>4917.7299999999996</v>
      </c>
      <c r="C1852">
        <v>4901.09</v>
      </c>
      <c r="D1852">
        <v>4866.3999999999996</v>
      </c>
      <c r="E1852">
        <v>4336.6899999999996</v>
      </c>
      <c r="F1852">
        <v>0</v>
      </c>
      <c r="G1852">
        <v>0.24535000000000001</v>
      </c>
      <c r="H1852">
        <v>1</v>
      </c>
      <c r="I1852">
        <v>0</v>
      </c>
    </row>
    <row r="1853" spans="1:25" x14ac:dyDescent="0.25">
      <c r="A1853" t="s">
        <v>204</v>
      </c>
      <c r="B1853">
        <v>4919.6899999999996</v>
      </c>
      <c r="C1853">
        <v>4903.05</v>
      </c>
      <c r="D1853">
        <v>4868.26</v>
      </c>
      <c r="E1853">
        <v>4338.76</v>
      </c>
      <c r="F1853">
        <v>0</v>
      </c>
      <c r="G1853">
        <v>0.22110299999999999</v>
      </c>
      <c r="H1853">
        <v>1</v>
      </c>
      <c r="I1853">
        <v>0</v>
      </c>
    </row>
    <row r="1854" spans="1:25" x14ac:dyDescent="0.25">
      <c r="A1854" t="s">
        <v>204</v>
      </c>
      <c r="B1854">
        <v>4918.0600000000004</v>
      </c>
      <c r="C1854">
        <v>4901.79</v>
      </c>
      <c r="D1854">
        <v>4866.8</v>
      </c>
      <c r="E1854">
        <v>4337.83</v>
      </c>
      <c r="F1854">
        <v>0</v>
      </c>
      <c r="G1854">
        <v>0.24535000000000001</v>
      </c>
      <c r="H1854">
        <v>1</v>
      </c>
      <c r="I1854">
        <v>0</v>
      </c>
    </row>
    <row r="1855" spans="1:25" x14ac:dyDescent="0.25">
      <c r="A1855" t="s">
        <v>204</v>
      </c>
      <c r="B1855">
        <v>4932.92</v>
      </c>
      <c r="C1855">
        <v>4916.54</v>
      </c>
      <c r="D1855">
        <v>4867.53</v>
      </c>
      <c r="E1855">
        <v>4336.3900000000003</v>
      </c>
      <c r="F1855">
        <v>0</v>
      </c>
      <c r="G1855">
        <v>0.22110299999999999</v>
      </c>
      <c r="H1855">
        <v>1</v>
      </c>
      <c r="I1855">
        <v>0</v>
      </c>
    </row>
    <row r="1856" spans="1:25" x14ac:dyDescent="0.25">
      <c r="A1856" t="s">
        <v>204</v>
      </c>
      <c r="B1856">
        <v>4917.92</v>
      </c>
      <c r="C1856">
        <v>4901.3999999999996</v>
      </c>
      <c r="D1856">
        <v>4866.4399999999996</v>
      </c>
      <c r="E1856">
        <v>4336.5</v>
      </c>
      <c r="F1856">
        <v>0</v>
      </c>
      <c r="G1856">
        <v>0.22110299999999999</v>
      </c>
      <c r="H1856">
        <v>1</v>
      </c>
      <c r="I1856">
        <v>0</v>
      </c>
    </row>
    <row r="1857" spans="1:9" x14ac:dyDescent="0.25">
      <c r="A1857" t="s">
        <v>204</v>
      </c>
      <c r="B1857">
        <v>4918.53</v>
      </c>
      <c r="C1857">
        <v>4902.26</v>
      </c>
      <c r="D1857">
        <v>4867.47</v>
      </c>
      <c r="E1857">
        <v>4338.58</v>
      </c>
      <c r="F1857">
        <v>0</v>
      </c>
      <c r="G1857">
        <v>0.24570600000000001</v>
      </c>
      <c r="H1857">
        <v>1</v>
      </c>
      <c r="I1857">
        <v>0</v>
      </c>
    </row>
    <row r="1858" spans="1:9" x14ac:dyDescent="0.25">
      <c r="A1858" t="s">
        <v>204</v>
      </c>
      <c r="B1858">
        <v>4918.3599999999997</v>
      </c>
      <c r="C1858">
        <v>4901.62</v>
      </c>
      <c r="D1858">
        <v>4866.96</v>
      </c>
      <c r="E1858">
        <v>4339.1099999999997</v>
      </c>
      <c r="F1858">
        <v>0</v>
      </c>
      <c r="G1858">
        <v>0.24466099999999999</v>
      </c>
      <c r="H1858">
        <v>1</v>
      </c>
      <c r="I1858">
        <v>0</v>
      </c>
    </row>
    <row r="1859" spans="1:9" x14ac:dyDescent="0.25">
      <c r="A1859" t="s">
        <v>204</v>
      </c>
      <c r="B1859">
        <v>4920.2</v>
      </c>
      <c r="C1859">
        <v>4903.33</v>
      </c>
      <c r="D1859">
        <v>4868.58</v>
      </c>
      <c r="E1859">
        <v>4338.42</v>
      </c>
      <c r="F1859">
        <v>0</v>
      </c>
      <c r="G1859">
        <v>0.221223</v>
      </c>
      <c r="H1859">
        <v>1</v>
      </c>
      <c r="I1859">
        <v>0</v>
      </c>
    </row>
    <row r="1860" spans="1:9" x14ac:dyDescent="0.25">
      <c r="A1860" t="s">
        <v>204</v>
      </c>
      <c r="B1860">
        <v>4917.83</v>
      </c>
      <c r="C1860">
        <v>4901.7</v>
      </c>
      <c r="D1860">
        <v>4866.8999999999996</v>
      </c>
      <c r="E1860">
        <v>4338.21</v>
      </c>
      <c r="F1860">
        <v>0</v>
      </c>
      <c r="G1860">
        <v>0.24476899999999999</v>
      </c>
      <c r="H1860">
        <v>1</v>
      </c>
      <c r="I1860">
        <v>0</v>
      </c>
    </row>
    <row r="1861" spans="1:9" x14ac:dyDescent="0.25">
      <c r="A1861" t="s">
        <v>204</v>
      </c>
      <c r="B1861">
        <v>4917.41</v>
      </c>
      <c r="C1861">
        <v>4901.3100000000004</v>
      </c>
      <c r="D1861">
        <v>4866.4799999999996</v>
      </c>
      <c r="E1861">
        <v>4337.33</v>
      </c>
      <c r="F1861">
        <v>0</v>
      </c>
      <c r="G1861">
        <v>0.22098400000000001</v>
      </c>
      <c r="H1861">
        <v>1</v>
      </c>
      <c r="I1861">
        <v>0</v>
      </c>
    </row>
    <row r="1862" spans="1:9" x14ac:dyDescent="0.25">
      <c r="A1862" t="s">
        <v>204</v>
      </c>
      <c r="B1862">
        <v>4915.3100000000004</v>
      </c>
      <c r="C1862">
        <v>4899.22</v>
      </c>
      <c r="D1862">
        <v>4864.72</v>
      </c>
      <c r="E1862">
        <v>4337.0600000000004</v>
      </c>
      <c r="F1862">
        <v>0</v>
      </c>
      <c r="G1862">
        <v>0.244417</v>
      </c>
      <c r="H1862">
        <v>1</v>
      </c>
      <c r="I1862">
        <v>0</v>
      </c>
    </row>
    <row r="1863" spans="1:9" x14ac:dyDescent="0.25">
      <c r="A1863" t="s">
        <v>204</v>
      </c>
      <c r="B1863">
        <v>4919.72</v>
      </c>
      <c r="C1863">
        <v>4902.92</v>
      </c>
      <c r="D1863">
        <v>4867.71</v>
      </c>
      <c r="E1863">
        <v>4338.58</v>
      </c>
      <c r="F1863">
        <v>0</v>
      </c>
      <c r="G1863">
        <v>0.221223</v>
      </c>
      <c r="H1863">
        <v>1</v>
      </c>
      <c r="I1863">
        <v>0</v>
      </c>
    </row>
    <row r="1864" spans="1:9" x14ac:dyDescent="0.25">
      <c r="A1864" t="s">
        <v>204</v>
      </c>
      <c r="B1864">
        <v>4918.68</v>
      </c>
      <c r="C1864">
        <v>4902.59</v>
      </c>
      <c r="D1864">
        <v>4867.66</v>
      </c>
      <c r="E1864">
        <v>4339.78</v>
      </c>
      <c r="F1864">
        <v>0</v>
      </c>
      <c r="G1864">
        <v>0.244417</v>
      </c>
      <c r="H1864">
        <v>1</v>
      </c>
      <c r="I1864">
        <v>0</v>
      </c>
    </row>
    <row r="1865" spans="1:9" x14ac:dyDescent="0.25">
      <c r="A1865" t="s">
        <v>204</v>
      </c>
      <c r="B1865">
        <v>4919.6099999999997</v>
      </c>
      <c r="C1865">
        <v>4902.74</v>
      </c>
      <c r="D1865">
        <v>4867.8500000000004</v>
      </c>
      <c r="E1865">
        <v>4339.95</v>
      </c>
      <c r="F1865">
        <v>0</v>
      </c>
      <c r="G1865">
        <v>0.244417</v>
      </c>
      <c r="H1865">
        <v>1</v>
      </c>
      <c r="I1865">
        <v>0</v>
      </c>
    </row>
    <row r="1866" spans="1:9" x14ac:dyDescent="0.25">
      <c r="A1866" t="s">
        <v>204</v>
      </c>
      <c r="B1866">
        <v>4921.2</v>
      </c>
      <c r="C1866">
        <v>4904.1899999999996</v>
      </c>
      <c r="D1866">
        <v>4869.3999999999996</v>
      </c>
      <c r="E1866">
        <v>4339.8100000000004</v>
      </c>
      <c r="F1866">
        <v>0</v>
      </c>
      <c r="G1866">
        <v>0.22110299999999999</v>
      </c>
      <c r="H1866">
        <v>1</v>
      </c>
      <c r="I1866">
        <v>0</v>
      </c>
    </row>
    <row r="1867" spans="1:9" x14ac:dyDescent="0.25">
      <c r="A1867" t="s">
        <v>204</v>
      </c>
      <c r="B1867">
        <v>4919.53</v>
      </c>
      <c r="C1867">
        <v>4903.37</v>
      </c>
      <c r="D1867">
        <v>4868.32</v>
      </c>
      <c r="E1867">
        <v>4338.78</v>
      </c>
      <c r="F1867">
        <v>0</v>
      </c>
      <c r="G1867">
        <v>0.22110299999999999</v>
      </c>
      <c r="H1867">
        <v>1</v>
      </c>
      <c r="I1867">
        <v>0</v>
      </c>
    </row>
    <row r="1868" spans="1:9" x14ac:dyDescent="0.25">
      <c r="A1868" t="s">
        <v>204</v>
      </c>
      <c r="B1868">
        <v>4918.1400000000003</v>
      </c>
      <c r="C1868">
        <v>4901.41</v>
      </c>
      <c r="D1868">
        <v>4866.45</v>
      </c>
      <c r="E1868">
        <v>4337.62</v>
      </c>
      <c r="F1868">
        <v>0</v>
      </c>
      <c r="G1868">
        <v>0.24476899999999999</v>
      </c>
      <c r="H1868">
        <v>1</v>
      </c>
      <c r="I1868">
        <v>0</v>
      </c>
    </row>
    <row r="1869" spans="1:9" x14ac:dyDescent="0.25">
      <c r="A1869" t="s">
        <v>204</v>
      </c>
      <c r="B1869">
        <v>4919.3500000000004</v>
      </c>
      <c r="C1869">
        <v>4902.49</v>
      </c>
      <c r="D1869">
        <v>4867.34</v>
      </c>
      <c r="E1869">
        <v>4338.08</v>
      </c>
      <c r="F1869">
        <v>0</v>
      </c>
      <c r="G1869">
        <v>0.22134400000000001</v>
      </c>
      <c r="H1869">
        <v>1</v>
      </c>
      <c r="I1869">
        <v>0</v>
      </c>
    </row>
    <row r="1870" spans="1:9" x14ac:dyDescent="0.25">
      <c r="A1870" t="s">
        <v>204</v>
      </c>
      <c r="B1870">
        <v>4917.58</v>
      </c>
      <c r="C1870">
        <v>4901.47</v>
      </c>
      <c r="D1870">
        <v>4866.51</v>
      </c>
      <c r="E1870">
        <v>4337.9799999999996</v>
      </c>
      <c r="F1870">
        <v>0</v>
      </c>
      <c r="G1870">
        <v>0.244838</v>
      </c>
      <c r="H1870">
        <v>1</v>
      </c>
      <c r="I1870">
        <v>0</v>
      </c>
    </row>
    <row r="1871" spans="1:9" x14ac:dyDescent="0.25">
      <c r="A1871" t="s">
        <v>204</v>
      </c>
      <c r="B1871">
        <v>4941.6499999999996</v>
      </c>
      <c r="C1871">
        <v>4925.3999999999996</v>
      </c>
      <c r="D1871">
        <v>4866.99</v>
      </c>
      <c r="E1871">
        <v>4338.3599999999997</v>
      </c>
      <c r="F1871">
        <v>0</v>
      </c>
      <c r="G1871">
        <v>0.244838</v>
      </c>
      <c r="H1871">
        <v>1</v>
      </c>
      <c r="I1871">
        <v>0</v>
      </c>
    </row>
    <row r="1872" spans="1:9" x14ac:dyDescent="0.25">
      <c r="A1872" t="s">
        <v>204</v>
      </c>
      <c r="B1872">
        <v>4921.43</v>
      </c>
      <c r="C1872">
        <v>4904.88</v>
      </c>
      <c r="D1872">
        <v>4870.1899999999996</v>
      </c>
      <c r="E1872">
        <v>4340.32</v>
      </c>
      <c r="F1872">
        <v>0</v>
      </c>
      <c r="G1872">
        <v>0.22110299999999999</v>
      </c>
      <c r="H1872">
        <v>1</v>
      </c>
      <c r="I1872">
        <v>0</v>
      </c>
    </row>
    <row r="1873" spans="1:9" x14ac:dyDescent="0.25">
      <c r="A1873" t="s">
        <v>204</v>
      </c>
      <c r="B1873">
        <v>4921.6000000000004</v>
      </c>
      <c r="C1873">
        <v>4904.7299999999996</v>
      </c>
      <c r="D1873">
        <v>4869.97</v>
      </c>
      <c r="E1873">
        <v>4340.79</v>
      </c>
      <c r="F1873">
        <v>0</v>
      </c>
      <c r="G1873">
        <v>0.24431</v>
      </c>
      <c r="H1873">
        <v>1</v>
      </c>
      <c r="I1873">
        <v>0</v>
      </c>
    </row>
    <row r="1874" spans="1:9" x14ac:dyDescent="0.25">
      <c r="A1874" t="s">
        <v>204</v>
      </c>
      <c r="B1874">
        <v>4919.26</v>
      </c>
      <c r="C1874">
        <v>4902.62</v>
      </c>
      <c r="D1874">
        <v>4867.97</v>
      </c>
      <c r="E1874">
        <v>4338.18</v>
      </c>
      <c r="F1874">
        <v>0</v>
      </c>
      <c r="G1874">
        <v>0.22150400000000001</v>
      </c>
      <c r="H1874">
        <v>1</v>
      </c>
      <c r="I1874">
        <v>0</v>
      </c>
    </row>
    <row r="1875" spans="1:9" x14ac:dyDescent="0.25">
      <c r="A1875" t="s">
        <v>204</v>
      </c>
      <c r="B1875">
        <v>4919.8100000000004</v>
      </c>
      <c r="C1875">
        <v>4902.71</v>
      </c>
      <c r="D1875">
        <v>4868.01</v>
      </c>
      <c r="E1875">
        <v>4338.38</v>
      </c>
      <c r="F1875">
        <v>0</v>
      </c>
      <c r="G1875">
        <v>0.22098400000000001</v>
      </c>
      <c r="H1875">
        <v>1</v>
      </c>
      <c r="I1875">
        <v>0</v>
      </c>
    </row>
    <row r="1876" spans="1:9" x14ac:dyDescent="0.25">
      <c r="A1876" t="s">
        <v>204</v>
      </c>
      <c r="B1876">
        <v>4918.8999999999996</v>
      </c>
      <c r="C1876">
        <v>4902.2</v>
      </c>
      <c r="D1876">
        <v>4867.1099999999997</v>
      </c>
      <c r="E1876">
        <v>4338.2700000000004</v>
      </c>
      <c r="F1876">
        <v>0</v>
      </c>
      <c r="G1876">
        <v>0.245528</v>
      </c>
      <c r="H1876">
        <v>1</v>
      </c>
      <c r="I1876">
        <v>0</v>
      </c>
    </row>
    <row r="1877" spans="1:9" x14ac:dyDescent="0.25">
      <c r="A1877" t="s">
        <v>204</v>
      </c>
      <c r="B1877">
        <v>4917.9799999999996</v>
      </c>
      <c r="C1877">
        <v>4901.58</v>
      </c>
      <c r="D1877">
        <v>4866.53</v>
      </c>
      <c r="E1877">
        <v>4338.1099999999997</v>
      </c>
      <c r="F1877">
        <v>0</v>
      </c>
      <c r="G1877">
        <v>0.24448500000000001</v>
      </c>
      <c r="H1877">
        <v>1</v>
      </c>
      <c r="I1877">
        <v>0</v>
      </c>
    </row>
    <row r="1878" spans="1:9" x14ac:dyDescent="0.25">
      <c r="A1878" t="s">
        <v>204</v>
      </c>
      <c r="B1878">
        <v>4918.3</v>
      </c>
      <c r="C1878">
        <v>4902.24</v>
      </c>
      <c r="D1878">
        <v>4867.34</v>
      </c>
      <c r="E1878">
        <v>4336.8599999999997</v>
      </c>
      <c r="F1878">
        <v>0</v>
      </c>
      <c r="G1878">
        <v>0.22201299999999999</v>
      </c>
      <c r="H1878">
        <v>1</v>
      </c>
      <c r="I1878">
        <v>0</v>
      </c>
    </row>
    <row r="1879" spans="1:9" x14ac:dyDescent="0.25">
      <c r="A1879" t="s">
        <v>204</v>
      </c>
      <c r="B1879">
        <v>4916.37</v>
      </c>
      <c r="C1879">
        <v>4899.53</v>
      </c>
      <c r="D1879">
        <v>4864.67</v>
      </c>
      <c r="E1879">
        <v>4336.4399999999996</v>
      </c>
      <c r="F1879">
        <v>0</v>
      </c>
      <c r="G1879">
        <v>0.245528</v>
      </c>
      <c r="H1879">
        <v>1</v>
      </c>
      <c r="I1879">
        <v>0</v>
      </c>
    </row>
    <row r="1880" spans="1:9" x14ac:dyDescent="0.25">
      <c r="A1880" t="s">
        <v>204</v>
      </c>
      <c r="B1880">
        <v>4920.49</v>
      </c>
      <c r="C1880">
        <v>4904.29</v>
      </c>
      <c r="D1880">
        <v>4869.5600000000004</v>
      </c>
      <c r="E1880">
        <v>4338.6000000000004</v>
      </c>
      <c r="F1880">
        <v>0</v>
      </c>
      <c r="G1880">
        <v>0.22164400000000001</v>
      </c>
      <c r="H1880">
        <v>1</v>
      </c>
      <c r="I1880">
        <v>0</v>
      </c>
    </row>
    <row r="1881" spans="1:9" x14ac:dyDescent="0.25">
      <c r="A1881" t="s">
        <v>204</v>
      </c>
      <c r="B1881">
        <v>4917.68</v>
      </c>
      <c r="C1881">
        <v>4901.45</v>
      </c>
      <c r="D1881">
        <v>4866.55</v>
      </c>
      <c r="E1881">
        <v>4338.1400000000003</v>
      </c>
      <c r="F1881">
        <v>0</v>
      </c>
      <c r="G1881">
        <v>0.245528</v>
      </c>
      <c r="H1881">
        <v>1</v>
      </c>
      <c r="I1881">
        <v>0</v>
      </c>
    </row>
    <row r="1882" spans="1:9" x14ac:dyDescent="0.25">
      <c r="A1882" t="s">
        <v>204</v>
      </c>
      <c r="B1882">
        <v>4919.5600000000004</v>
      </c>
      <c r="C1882">
        <v>4903.45</v>
      </c>
      <c r="D1882">
        <v>4868.3</v>
      </c>
      <c r="E1882">
        <v>4338.7299999999996</v>
      </c>
      <c r="F1882">
        <v>0</v>
      </c>
      <c r="G1882">
        <v>0.22164400000000001</v>
      </c>
      <c r="H1882">
        <v>1</v>
      </c>
      <c r="I1882">
        <v>0</v>
      </c>
    </row>
    <row r="1883" spans="1:9" x14ac:dyDescent="0.25">
      <c r="A1883" t="s">
        <v>204</v>
      </c>
      <c r="B1883">
        <v>4918.6099999999997</v>
      </c>
      <c r="C1883">
        <v>4901.8100000000004</v>
      </c>
      <c r="D1883">
        <v>4866.83</v>
      </c>
      <c r="E1883">
        <v>4338.7700000000004</v>
      </c>
      <c r="F1883">
        <v>0</v>
      </c>
      <c r="G1883">
        <v>0.245528</v>
      </c>
      <c r="H1883">
        <v>1</v>
      </c>
      <c r="I1883">
        <v>0</v>
      </c>
    </row>
    <row r="1884" spans="1:9" x14ac:dyDescent="0.25">
      <c r="A1884" t="s">
        <v>204</v>
      </c>
      <c r="B1884">
        <v>4918.75</v>
      </c>
      <c r="C1884">
        <v>4902.66</v>
      </c>
      <c r="D1884">
        <v>4867.5</v>
      </c>
      <c r="E1884">
        <v>4339.62</v>
      </c>
      <c r="F1884">
        <v>0</v>
      </c>
      <c r="G1884">
        <v>0.244417</v>
      </c>
      <c r="H1884">
        <v>1</v>
      </c>
      <c r="I1884">
        <v>0</v>
      </c>
    </row>
    <row r="1885" spans="1:9" x14ac:dyDescent="0.25">
      <c r="A1885" t="s">
        <v>204</v>
      </c>
      <c r="B1885">
        <v>4921.62</v>
      </c>
      <c r="C1885">
        <v>4904.6099999999997</v>
      </c>
      <c r="D1885">
        <v>4869.8100000000004</v>
      </c>
      <c r="E1885">
        <v>4339.47</v>
      </c>
      <c r="F1885">
        <v>0</v>
      </c>
      <c r="G1885">
        <v>0.22124099999999999</v>
      </c>
      <c r="H1885">
        <v>1</v>
      </c>
      <c r="I1885">
        <v>0</v>
      </c>
    </row>
    <row r="1886" spans="1:9" x14ac:dyDescent="0.25">
      <c r="A1886" t="s">
        <v>204</v>
      </c>
      <c r="B1886">
        <v>4918.4399999999996</v>
      </c>
      <c r="C1886">
        <v>4902.3900000000003</v>
      </c>
      <c r="D1886">
        <v>4867.57</v>
      </c>
      <c r="E1886">
        <v>4337.21</v>
      </c>
      <c r="F1886">
        <v>0</v>
      </c>
      <c r="G1886">
        <v>0.245281</v>
      </c>
      <c r="H1886">
        <v>1</v>
      </c>
      <c r="I1886">
        <v>0</v>
      </c>
    </row>
    <row r="1887" spans="1:9" x14ac:dyDescent="0.25">
      <c r="A1887" t="s">
        <v>204</v>
      </c>
      <c r="B1887">
        <v>4916.75</v>
      </c>
      <c r="C1887">
        <v>4900.6400000000003</v>
      </c>
      <c r="D1887">
        <v>4865.6400000000003</v>
      </c>
      <c r="E1887">
        <v>4337.0600000000004</v>
      </c>
      <c r="F1887">
        <v>0</v>
      </c>
      <c r="G1887">
        <v>0.24476899999999999</v>
      </c>
      <c r="H1887">
        <v>1</v>
      </c>
      <c r="I1887">
        <v>0</v>
      </c>
    </row>
    <row r="1888" spans="1:9" x14ac:dyDescent="0.25">
      <c r="A1888" t="s">
        <v>204</v>
      </c>
      <c r="B1888">
        <v>4915.93</v>
      </c>
      <c r="C1888">
        <v>4899.88</v>
      </c>
      <c r="D1888">
        <v>4865.0600000000004</v>
      </c>
      <c r="E1888">
        <v>4336.21</v>
      </c>
      <c r="F1888">
        <v>0</v>
      </c>
      <c r="G1888">
        <v>0.22148200000000001</v>
      </c>
      <c r="H1888">
        <v>1</v>
      </c>
      <c r="I1888">
        <v>0</v>
      </c>
    </row>
    <row r="1889" spans="1:25" x14ac:dyDescent="0.25">
      <c r="A1889" t="s">
        <v>204</v>
      </c>
      <c r="B1889">
        <v>4914.91</v>
      </c>
      <c r="C1889">
        <v>4898.82</v>
      </c>
      <c r="D1889">
        <v>4863.8900000000003</v>
      </c>
      <c r="E1889">
        <v>4336.03</v>
      </c>
      <c r="F1889">
        <v>0</v>
      </c>
      <c r="G1889">
        <v>0.24476899999999999</v>
      </c>
      <c r="H1889">
        <v>1</v>
      </c>
      <c r="I1889">
        <v>0</v>
      </c>
    </row>
    <row r="1890" spans="1:25" x14ac:dyDescent="0.25">
      <c r="A1890" t="s">
        <v>204</v>
      </c>
      <c r="B1890">
        <v>4916.8500000000004</v>
      </c>
      <c r="C1890">
        <v>4900.76</v>
      </c>
      <c r="D1890">
        <v>4865.8100000000004</v>
      </c>
      <c r="E1890">
        <v>4336.91</v>
      </c>
      <c r="F1890">
        <v>0</v>
      </c>
      <c r="G1890">
        <v>0.22124099999999999</v>
      </c>
      <c r="H1890">
        <v>1</v>
      </c>
      <c r="I1890">
        <v>0</v>
      </c>
    </row>
    <row r="1891" spans="1:25" x14ac:dyDescent="0.25">
      <c r="A1891" t="s">
        <v>204</v>
      </c>
      <c r="B1891">
        <v>4913.01</v>
      </c>
      <c r="C1891">
        <v>4896.88</v>
      </c>
      <c r="D1891">
        <v>4862.04</v>
      </c>
      <c r="E1891">
        <v>4334.97</v>
      </c>
      <c r="F1891">
        <v>0</v>
      </c>
      <c r="G1891">
        <v>0.24424199999999999</v>
      </c>
      <c r="H1891">
        <v>1</v>
      </c>
      <c r="I1891">
        <v>0</v>
      </c>
    </row>
    <row r="1892" spans="1:25" x14ac:dyDescent="0.25">
      <c r="A1892" t="s">
        <v>204</v>
      </c>
      <c r="B1892">
        <v>4914.25</v>
      </c>
      <c r="C1892">
        <v>4898.17</v>
      </c>
      <c r="D1892">
        <v>4863.3</v>
      </c>
      <c r="E1892">
        <v>4334.0200000000004</v>
      </c>
      <c r="F1892">
        <v>0</v>
      </c>
      <c r="G1892">
        <v>0.22148200000000001</v>
      </c>
      <c r="H1892">
        <v>1</v>
      </c>
      <c r="I1892">
        <v>0</v>
      </c>
    </row>
    <row r="1893" spans="1:25" x14ac:dyDescent="0.25">
      <c r="A1893" t="s">
        <v>204</v>
      </c>
      <c r="B1893">
        <v>4915.01</v>
      </c>
      <c r="C1893">
        <v>4898.87</v>
      </c>
      <c r="D1893">
        <v>4863.95</v>
      </c>
      <c r="E1893">
        <v>4335.66</v>
      </c>
      <c r="F1893">
        <v>0</v>
      </c>
      <c r="G1893">
        <v>0.245281</v>
      </c>
      <c r="H1893">
        <v>1</v>
      </c>
      <c r="I1893">
        <v>0</v>
      </c>
    </row>
    <row r="1894" spans="1:25" x14ac:dyDescent="0.25">
      <c r="A1894" t="s">
        <v>204</v>
      </c>
      <c r="B1894">
        <v>4917.46</v>
      </c>
      <c r="C1894">
        <v>4901.33</v>
      </c>
      <c r="D1894">
        <v>4866.53</v>
      </c>
      <c r="E1894">
        <v>4337.21</v>
      </c>
      <c r="F1894">
        <v>0</v>
      </c>
      <c r="G1894">
        <v>0.22148200000000001</v>
      </c>
      <c r="H1894">
        <v>1</v>
      </c>
      <c r="I1894">
        <v>0</v>
      </c>
    </row>
    <row r="1895" spans="1:25" x14ac:dyDescent="0.25">
      <c r="A1895" t="s">
        <v>204</v>
      </c>
      <c r="B1895">
        <v>4917.71</v>
      </c>
      <c r="C1895">
        <v>4901.57</v>
      </c>
      <c r="D1895">
        <v>4866.58</v>
      </c>
      <c r="E1895">
        <v>4337.33</v>
      </c>
      <c r="F1895">
        <v>0</v>
      </c>
      <c r="G1895">
        <v>0.22148200000000001</v>
      </c>
      <c r="H1895">
        <v>1</v>
      </c>
      <c r="I1895">
        <v>0</v>
      </c>
    </row>
    <row r="1896" spans="1:25" x14ac:dyDescent="0.25">
      <c r="A1896" t="s">
        <v>204</v>
      </c>
      <c r="B1896">
        <v>4915.72</v>
      </c>
      <c r="C1896">
        <v>4898.67</v>
      </c>
      <c r="D1896">
        <v>4863.7700000000004</v>
      </c>
      <c r="E1896">
        <v>4336.33</v>
      </c>
      <c r="F1896">
        <v>0</v>
      </c>
      <c r="G1896">
        <v>0.245281</v>
      </c>
      <c r="H1896">
        <v>1</v>
      </c>
      <c r="I1896">
        <v>0</v>
      </c>
    </row>
    <row r="1897" spans="1:25" x14ac:dyDescent="0.25">
      <c r="A1897" t="s">
        <v>204</v>
      </c>
      <c r="B1897">
        <v>4915.46</v>
      </c>
      <c r="C1897">
        <v>4899.07</v>
      </c>
      <c r="D1897">
        <v>4864.25</v>
      </c>
      <c r="E1897">
        <v>4337.2700000000004</v>
      </c>
      <c r="F1897">
        <v>0</v>
      </c>
      <c r="G1897">
        <v>0.24424199999999999</v>
      </c>
      <c r="H1897">
        <v>1</v>
      </c>
      <c r="I1897">
        <v>0</v>
      </c>
    </row>
    <row r="1898" spans="1:25" x14ac:dyDescent="0.25">
      <c r="A1898" t="s">
        <v>204</v>
      </c>
      <c r="B1898">
        <v>4917.68</v>
      </c>
      <c r="C1898">
        <v>4901</v>
      </c>
      <c r="D1898">
        <v>4866.03</v>
      </c>
      <c r="E1898">
        <v>4337.08</v>
      </c>
      <c r="F1898">
        <v>0</v>
      </c>
      <c r="G1898">
        <v>0.22201299999999999</v>
      </c>
      <c r="H1898">
        <v>1</v>
      </c>
      <c r="I1898">
        <v>0</v>
      </c>
    </row>
    <row r="1899" spans="1:25" x14ac:dyDescent="0.25">
      <c r="A1899" t="s">
        <v>204</v>
      </c>
      <c r="B1899">
        <v>4917.3100000000004</v>
      </c>
      <c r="C1899">
        <v>4901.22</v>
      </c>
      <c r="D1899">
        <v>4866.2</v>
      </c>
      <c r="E1899">
        <v>4336.62</v>
      </c>
      <c r="F1899">
        <v>0</v>
      </c>
      <c r="G1899">
        <v>0.22148200000000001</v>
      </c>
      <c r="H1899">
        <v>1</v>
      </c>
      <c r="I1899">
        <v>0</v>
      </c>
    </row>
    <row r="1900" spans="1:25" x14ac:dyDescent="0.25">
      <c r="A1900" t="s">
        <v>204</v>
      </c>
      <c r="B1900">
        <v>4916.28</v>
      </c>
      <c r="C1900">
        <v>4900.17</v>
      </c>
      <c r="D1900">
        <v>4865.2700000000004</v>
      </c>
      <c r="E1900">
        <v>4337.33</v>
      </c>
      <c r="F1900">
        <v>0</v>
      </c>
      <c r="G1900">
        <v>0.244417</v>
      </c>
      <c r="H1900">
        <v>1</v>
      </c>
      <c r="I1900">
        <v>0</v>
      </c>
    </row>
    <row r="1901" spans="1:25" x14ac:dyDescent="0.25">
      <c r="A1901" t="s">
        <v>204</v>
      </c>
      <c r="B1901">
        <v>4937.66</v>
      </c>
      <c r="C1901">
        <v>4921.46</v>
      </c>
      <c r="D1901">
        <v>4866.3599999999997</v>
      </c>
      <c r="E1901">
        <v>4336.72</v>
      </c>
      <c r="F1901">
        <v>0</v>
      </c>
      <c r="G1901">
        <v>0.221465</v>
      </c>
      <c r="H1901">
        <v>1</v>
      </c>
      <c r="I1901">
        <v>0</v>
      </c>
    </row>
    <row r="1902" spans="1:25" x14ac:dyDescent="0.25">
      <c r="A1902" t="s">
        <v>204</v>
      </c>
      <c r="B1902">
        <v>4917.2</v>
      </c>
      <c r="C1902">
        <v>4900.71</v>
      </c>
      <c r="D1902">
        <v>4865.8100000000004</v>
      </c>
      <c r="E1902">
        <v>4336.66</v>
      </c>
      <c r="F1902">
        <v>0</v>
      </c>
      <c r="G1902">
        <v>0.244585</v>
      </c>
      <c r="H1902">
        <v>1</v>
      </c>
      <c r="I1902">
        <v>0</v>
      </c>
    </row>
    <row r="1903" spans="1:25" x14ac:dyDescent="0.25">
      <c r="A1903" t="s">
        <v>204</v>
      </c>
      <c r="B1903">
        <v>4915.3599999999997</v>
      </c>
      <c r="C1903">
        <v>4899.28</v>
      </c>
      <c r="D1903">
        <v>4864.42</v>
      </c>
      <c r="E1903">
        <v>4336.38</v>
      </c>
      <c r="F1903">
        <v>0</v>
      </c>
      <c r="G1903">
        <v>0.244585</v>
      </c>
      <c r="H1903">
        <v>1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204</v>
      </c>
      <c r="B1904">
        <v>4916.91</v>
      </c>
      <c r="C1904">
        <v>4900.16</v>
      </c>
      <c r="D1904">
        <v>4865.2700000000004</v>
      </c>
      <c r="E1904">
        <v>4336.09</v>
      </c>
      <c r="F1904">
        <v>0</v>
      </c>
      <c r="G1904">
        <v>0.221748</v>
      </c>
      <c r="H1904">
        <v>1</v>
      </c>
      <c r="I1904">
        <v>0</v>
      </c>
      <c r="R1904">
        <f>AVERAGE(B1855:B1904)</f>
        <v>4919.0839999999989</v>
      </c>
      <c r="S1904">
        <f>AVERAGE(C1855:C1904)</f>
        <v>4902.6754000000019</v>
      </c>
      <c r="U1904">
        <f>_xlfn.VAR.P(B1855:B1904)</f>
        <v>25.765391999999501</v>
      </c>
      <c r="V1904">
        <f>_xlfn.VAR.P(C1855:C1904)</f>
        <v>25.585148839999629</v>
      </c>
      <c r="X1904">
        <f>1.96*SQRT(U1904)/50</f>
        <v>0.19897771725215674</v>
      </c>
      <c r="Y1904">
        <f>1.96*SQRT(V1904)/50</f>
        <v>0.19828051622259063</v>
      </c>
    </row>
    <row r="1905" spans="1:9" x14ac:dyDescent="0.25">
      <c r="A1905" t="s">
        <v>204</v>
      </c>
      <c r="B1905">
        <v>245961.94523700001</v>
      </c>
      <c r="C1905" t="s">
        <v>37</v>
      </c>
    </row>
    <row r="1906" spans="1:9" x14ac:dyDescent="0.25">
      <c r="A1906" t="s">
        <v>205</v>
      </c>
      <c r="B1906">
        <v>2833.17</v>
      </c>
      <c r="C1906">
        <v>2816.08</v>
      </c>
      <c r="D1906">
        <v>2779.63</v>
      </c>
      <c r="E1906">
        <v>924.53</v>
      </c>
      <c r="F1906">
        <v>0</v>
      </c>
      <c r="G1906">
        <v>0.11505799999999999</v>
      </c>
      <c r="H1906">
        <v>0.88938300000000003</v>
      </c>
      <c r="I1906">
        <v>1</v>
      </c>
    </row>
    <row r="1907" spans="1:9" x14ac:dyDescent="0.25">
      <c r="A1907" t="s">
        <v>205</v>
      </c>
      <c r="B1907">
        <v>2830.42</v>
      </c>
      <c r="C1907">
        <v>2812.81</v>
      </c>
      <c r="D1907">
        <v>2776.42</v>
      </c>
      <c r="E1907">
        <v>924.928</v>
      </c>
      <c r="F1907">
        <v>0</v>
      </c>
      <c r="G1907">
        <v>0.114927</v>
      </c>
      <c r="H1907">
        <v>0.89957900000000002</v>
      </c>
      <c r="I1907">
        <v>1</v>
      </c>
    </row>
    <row r="1908" spans="1:9" x14ac:dyDescent="0.25">
      <c r="A1908" t="s">
        <v>205</v>
      </c>
      <c r="B1908">
        <v>2833.24</v>
      </c>
      <c r="C1908">
        <v>2815.62</v>
      </c>
      <c r="D1908">
        <v>2779.11</v>
      </c>
      <c r="E1908">
        <v>925.20399999999995</v>
      </c>
      <c r="F1908">
        <v>0</v>
      </c>
      <c r="G1908">
        <v>0.115027</v>
      </c>
      <c r="H1908">
        <v>0.90052299999999996</v>
      </c>
      <c r="I1908">
        <v>0</v>
      </c>
    </row>
    <row r="1909" spans="1:9" x14ac:dyDescent="0.25">
      <c r="A1909" t="s">
        <v>205</v>
      </c>
      <c r="B1909">
        <v>2833.44</v>
      </c>
      <c r="C1909">
        <v>2816.11</v>
      </c>
      <c r="D1909">
        <v>2779.94</v>
      </c>
      <c r="E1909">
        <v>925.08100000000002</v>
      </c>
      <c r="F1909">
        <v>0</v>
      </c>
      <c r="G1909">
        <v>0.11509</v>
      </c>
      <c r="H1909">
        <v>0.90063400000000005</v>
      </c>
      <c r="I1909">
        <v>0</v>
      </c>
    </row>
    <row r="1910" spans="1:9" x14ac:dyDescent="0.25">
      <c r="A1910" t="s">
        <v>205</v>
      </c>
      <c r="B1910">
        <v>2830.18</v>
      </c>
      <c r="C1910">
        <v>2812.77</v>
      </c>
      <c r="D1910">
        <v>2776.32</v>
      </c>
      <c r="E1910">
        <v>924.28499999999997</v>
      </c>
      <c r="F1910">
        <v>0</v>
      </c>
      <c r="G1910">
        <v>0.114968</v>
      </c>
      <c r="H1910">
        <v>0.89788900000000005</v>
      </c>
      <c r="I1910">
        <v>0</v>
      </c>
    </row>
    <row r="1911" spans="1:9" x14ac:dyDescent="0.25">
      <c r="A1911" t="s">
        <v>205</v>
      </c>
      <c r="B1911">
        <v>2832.27</v>
      </c>
      <c r="C1911">
        <v>2814.38</v>
      </c>
      <c r="D1911">
        <v>2778.07</v>
      </c>
      <c r="E1911">
        <v>924.88</v>
      </c>
      <c r="F1911">
        <v>0</v>
      </c>
      <c r="G1911">
        <v>0.114996</v>
      </c>
      <c r="H1911">
        <v>0.89943399999999996</v>
      </c>
      <c r="I1911">
        <v>0</v>
      </c>
    </row>
    <row r="1912" spans="1:9" x14ac:dyDescent="0.25">
      <c r="A1912" t="s">
        <v>205</v>
      </c>
      <c r="B1912">
        <v>2832.5</v>
      </c>
      <c r="C1912">
        <v>2815.13</v>
      </c>
      <c r="D1912">
        <v>2778.75</v>
      </c>
      <c r="E1912">
        <v>925.30200000000002</v>
      </c>
      <c r="F1912">
        <v>0</v>
      </c>
      <c r="G1912">
        <v>0.100754</v>
      </c>
      <c r="H1912">
        <v>0.886405</v>
      </c>
      <c r="I1912">
        <v>0</v>
      </c>
    </row>
    <row r="1913" spans="1:9" x14ac:dyDescent="0.25">
      <c r="A1913" t="s">
        <v>205</v>
      </c>
      <c r="B1913">
        <v>2828.24</v>
      </c>
      <c r="C1913">
        <v>2810.31</v>
      </c>
      <c r="D1913">
        <v>2773.9</v>
      </c>
      <c r="E1913">
        <v>924.66300000000001</v>
      </c>
      <c r="F1913">
        <v>0</v>
      </c>
      <c r="G1913">
        <v>0.114939</v>
      </c>
      <c r="H1913">
        <v>0.90088500000000005</v>
      </c>
      <c r="I1913">
        <v>0</v>
      </c>
    </row>
    <row r="1914" spans="1:9" x14ac:dyDescent="0.25">
      <c r="A1914" t="s">
        <v>205</v>
      </c>
      <c r="B1914">
        <v>2832.23</v>
      </c>
      <c r="C1914">
        <v>2814.93</v>
      </c>
      <c r="D1914">
        <v>2778.49</v>
      </c>
      <c r="E1914">
        <v>924.14099999999996</v>
      </c>
      <c r="F1914">
        <v>0</v>
      </c>
      <c r="G1914">
        <v>0.11570900000000001</v>
      </c>
      <c r="H1914">
        <v>0.89941300000000002</v>
      </c>
      <c r="I1914">
        <v>0</v>
      </c>
    </row>
    <row r="1915" spans="1:9" x14ac:dyDescent="0.25">
      <c r="A1915" t="s">
        <v>205</v>
      </c>
      <c r="B1915">
        <v>2830.56</v>
      </c>
      <c r="C1915">
        <v>2812.7</v>
      </c>
      <c r="D1915">
        <v>2776.36</v>
      </c>
      <c r="E1915">
        <v>925.19600000000003</v>
      </c>
      <c r="F1915">
        <v>0</v>
      </c>
      <c r="G1915">
        <v>0.115008</v>
      </c>
      <c r="H1915">
        <v>0.89922400000000002</v>
      </c>
      <c r="I1915">
        <v>0</v>
      </c>
    </row>
    <row r="1916" spans="1:9" x14ac:dyDescent="0.25">
      <c r="A1916" t="s">
        <v>205</v>
      </c>
      <c r="B1916">
        <v>2828.13</v>
      </c>
      <c r="C1916">
        <v>2810.58</v>
      </c>
      <c r="D1916">
        <v>2774.48</v>
      </c>
      <c r="E1916">
        <v>925.41399999999999</v>
      </c>
      <c r="F1916">
        <v>0</v>
      </c>
      <c r="G1916">
        <v>0.114926</v>
      </c>
      <c r="H1916">
        <v>0.90083400000000002</v>
      </c>
      <c r="I1916">
        <v>0</v>
      </c>
    </row>
    <row r="1917" spans="1:9" x14ac:dyDescent="0.25">
      <c r="A1917" t="s">
        <v>205</v>
      </c>
      <c r="B1917">
        <v>2830.99</v>
      </c>
      <c r="C1917">
        <v>2813.21</v>
      </c>
      <c r="D1917">
        <v>2777.01</v>
      </c>
      <c r="E1917">
        <v>925.07500000000005</v>
      </c>
      <c r="F1917">
        <v>0</v>
      </c>
      <c r="G1917">
        <v>0.11493299999999999</v>
      </c>
      <c r="H1917">
        <v>0.868954</v>
      </c>
      <c r="I1917">
        <v>0</v>
      </c>
    </row>
    <row r="1918" spans="1:9" x14ac:dyDescent="0.25">
      <c r="A1918" t="s">
        <v>205</v>
      </c>
      <c r="B1918">
        <v>2829.94</v>
      </c>
      <c r="C1918">
        <v>2812.32</v>
      </c>
      <c r="D1918">
        <v>2775.98</v>
      </c>
      <c r="E1918">
        <v>924.54700000000003</v>
      </c>
      <c r="F1918">
        <v>0</v>
      </c>
      <c r="G1918">
        <v>0.11495900000000001</v>
      </c>
      <c r="H1918">
        <v>0.88812899999999995</v>
      </c>
      <c r="I1918">
        <v>0</v>
      </c>
    </row>
    <row r="1919" spans="1:9" x14ac:dyDescent="0.25">
      <c r="A1919" t="s">
        <v>205</v>
      </c>
      <c r="B1919">
        <v>2828.75</v>
      </c>
      <c r="C1919">
        <v>2811.48</v>
      </c>
      <c r="D1919">
        <v>2775.22</v>
      </c>
      <c r="E1919">
        <v>924.17600000000004</v>
      </c>
      <c r="F1919">
        <v>0</v>
      </c>
      <c r="G1919">
        <v>0.114926</v>
      </c>
      <c r="H1919">
        <v>0.89748300000000003</v>
      </c>
      <c r="I1919">
        <v>0</v>
      </c>
    </row>
    <row r="1920" spans="1:9" x14ac:dyDescent="0.25">
      <c r="A1920" t="s">
        <v>205</v>
      </c>
      <c r="B1920">
        <v>2829.44</v>
      </c>
      <c r="C1920">
        <v>2811.85</v>
      </c>
      <c r="D1920">
        <v>2775.52</v>
      </c>
      <c r="E1920">
        <v>924.06500000000005</v>
      </c>
      <c r="F1920">
        <v>0</v>
      </c>
      <c r="G1920">
        <v>0.115165</v>
      </c>
      <c r="H1920">
        <v>0.90079200000000004</v>
      </c>
      <c r="I1920">
        <v>0</v>
      </c>
    </row>
    <row r="1921" spans="1:9" x14ac:dyDescent="0.25">
      <c r="A1921" t="s">
        <v>205</v>
      </c>
      <c r="B1921">
        <v>2828.85</v>
      </c>
      <c r="C1921">
        <v>2810.9</v>
      </c>
      <c r="D1921">
        <v>2774.54</v>
      </c>
      <c r="E1921">
        <v>924.30399999999997</v>
      </c>
      <c r="F1921">
        <v>0</v>
      </c>
      <c r="G1921">
        <v>0.11057699999999999</v>
      </c>
      <c r="H1921">
        <v>0.90071500000000004</v>
      </c>
      <c r="I1921">
        <v>0</v>
      </c>
    </row>
    <row r="1922" spans="1:9" x14ac:dyDescent="0.25">
      <c r="A1922" t="s">
        <v>205</v>
      </c>
      <c r="B1922">
        <v>2830.05</v>
      </c>
      <c r="C1922">
        <v>2811.93</v>
      </c>
      <c r="D1922">
        <v>2775.92</v>
      </c>
      <c r="E1922">
        <v>924.14300000000003</v>
      </c>
      <c r="F1922">
        <v>0</v>
      </c>
      <c r="G1922">
        <v>9.3784500000000007E-2</v>
      </c>
      <c r="H1922">
        <v>0.86895500000000003</v>
      </c>
      <c r="I1922">
        <v>0</v>
      </c>
    </row>
    <row r="1923" spans="1:9" x14ac:dyDescent="0.25">
      <c r="A1923" t="s">
        <v>205</v>
      </c>
      <c r="B1923">
        <v>2832.05</v>
      </c>
      <c r="C1923">
        <v>2814.13</v>
      </c>
      <c r="D1923">
        <v>2777.95</v>
      </c>
      <c r="E1923">
        <v>924.92200000000003</v>
      </c>
      <c r="F1923">
        <v>0</v>
      </c>
      <c r="G1923">
        <v>0.117183</v>
      </c>
      <c r="H1923">
        <v>0.89954900000000004</v>
      </c>
      <c r="I1923">
        <v>0</v>
      </c>
    </row>
    <row r="1924" spans="1:9" x14ac:dyDescent="0.25">
      <c r="A1924" t="s">
        <v>205</v>
      </c>
      <c r="B1924">
        <v>2828.91</v>
      </c>
      <c r="C1924">
        <v>2811.3</v>
      </c>
      <c r="D1924">
        <v>2775.21</v>
      </c>
      <c r="E1924">
        <v>924.673</v>
      </c>
      <c r="F1924">
        <v>0</v>
      </c>
      <c r="G1924">
        <v>0.114923</v>
      </c>
      <c r="H1924">
        <v>0.89600999999999997</v>
      </c>
      <c r="I1924">
        <v>0</v>
      </c>
    </row>
    <row r="1925" spans="1:9" x14ac:dyDescent="0.25">
      <c r="A1925" t="s">
        <v>205</v>
      </c>
      <c r="B1925">
        <v>2828.25</v>
      </c>
      <c r="C1925">
        <v>2810.82</v>
      </c>
      <c r="D1925">
        <v>2774.89</v>
      </c>
      <c r="E1925">
        <v>924.71900000000005</v>
      </c>
      <c r="F1925">
        <v>0</v>
      </c>
      <c r="G1925">
        <v>0.11496099999999999</v>
      </c>
      <c r="H1925">
        <v>0.86895500000000003</v>
      </c>
      <c r="I1925">
        <v>0</v>
      </c>
    </row>
    <row r="1926" spans="1:9" x14ac:dyDescent="0.25">
      <c r="A1926" t="s">
        <v>205</v>
      </c>
      <c r="B1926">
        <v>2829.82</v>
      </c>
      <c r="C1926">
        <v>2812.4</v>
      </c>
      <c r="D1926">
        <v>2776.21</v>
      </c>
      <c r="E1926">
        <v>924.87099999999998</v>
      </c>
      <c r="F1926">
        <v>0</v>
      </c>
      <c r="G1926">
        <v>0.114958</v>
      </c>
      <c r="H1926">
        <v>0.89730900000000002</v>
      </c>
      <c r="I1926">
        <v>0</v>
      </c>
    </row>
    <row r="1927" spans="1:9" x14ac:dyDescent="0.25">
      <c r="A1927" t="s">
        <v>205</v>
      </c>
      <c r="B1927">
        <v>2831.68</v>
      </c>
      <c r="C1927">
        <v>2814.06</v>
      </c>
      <c r="D1927">
        <v>2778.03</v>
      </c>
      <c r="E1927">
        <v>925.24300000000005</v>
      </c>
      <c r="F1927">
        <v>0</v>
      </c>
      <c r="G1927">
        <v>0.11602999999999999</v>
      </c>
      <c r="H1927">
        <v>0.87973800000000002</v>
      </c>
      <c r="I1927">
        <v>0</v>
      </c>
    </row>
    <row r="1928" spans="1:9" x14ac:dyDescent="0.25">
      <c r="A1928" t="s">
        <v>205</v>
      </c>
      <c r="B1928">
        <v>2831.67</v>
      </c>
      <c r="C1928">
        <v>2814.1</v>
      </c>
      <c r="D1928">
        <v>2778.06</v>
      </c>
      <c r="E1928">
        <v>924.24400000000003</v>
      </c>
      <c r="F1928">
        <v>0</v>
      </c>
      <c r="G1928">
        <v>0.114952</v>
      </c>
      <c r="H1928">
        <v>0.90078000000000003</v>
      </c>
      <c r="I1928">
        <v>0</v>
      </c>
    </row>
    <row r="1929" spans="1:9" x14ac:dyDescent="0.25">
      <c r="A1929" t="s">
        <v>205</v>
      </c>
      <c r="B1929">
        <v>2831.17</v>
      </c>
      <c r="C1929">
        <v>2813.57</v>
      </c>
      <c r="D1929">
        <v>2777.21</v>
      </c>
      <c r="E1929">
        <v>924.827</v>
      </c>
      <c r="F1929">
        <v>0</v>
      </c>
      <c r="G1929">
        <v>0.114941</v>
      </c>
      <c r="H1929">
        <v>0.89313399999999998</v>
      </c>
      <c r="I1929">
        <v>0</v>
      </c>
    </row>
    <row r="1930" spans="1:9" x14ac:dyDescent="0.25">
      <c r="A1930" t="s">
        <v>205</v>
      </c>
      <c r="B1930">
        <v>2830.05</v>
      </c>
      <c r="C1930">
        <v>2812.04</v>
      </c>
      <c r="D1930">
        <v>2775.83</v>
      </c>
      <c r="E1930">
        <v>923.94</v>
      </c>
      <c r="F1930">
        <v>0</v>
      </c>
      <c r="G1930">
        <v>8.6094400000000001E-2</v>
      </c>
      <c r="H1930">
        <v>0.88461599999999996</v>
      </c>
      <c r="I1930">
        <v>0</v>
      </c>
    </row>
    <row r="1931" spans="1:9" x14ac:dyDescent="0.25">
      <c r="A1931" t="s">
        <v>205</v>
      </c>
      <c r="B1931">
        <v>2832.62</v>
      </c>
      <c r="C1931">
        <v>2814.99</v>
      </c>
      <c r="D1931">
        <v>2778.9</v>
      </c>
      <c r="E1931">
        <v>924.83699999999999</v>
      </c>
      <c r="F1931">
        <v>0</v>
      </c>
      <c r="G1931">
        <v>0.11493100000000001</v>
      </c>
      <c r="H1931">
        <v>0.88927800000000001</v>
      </c>
      <c r="I1931">
        <v>0</v>
      </c>
    </row>
    <row r="1932" spans="1:9" x14ac:dyDescent="0.25">
      <c r="A1932" t="s">
        <v>205</v>
      </c>
      <c r="B1932">
        <v>2827.19</v>
      </c>
      <c r="C1932">
        <v>2809.97</v>
      </c>
      <c r="D1932">
        <v>2773.71</v>
      </c>
      <c r="E1932">
        <v>923.89700000000005</v>
      </c>
      <c r="F1932">
        <v>0</v>
      </c>
      <c r="G1932">
        <v>0.11494500000000001</v>
      </c>
      <c r="H1932">
        <v>0.88899799999999995</v>
      </c>
      <c r="I1932">
        <v>0</v>
      </c>
    </row>
    <row r="1933" spans="1:9" x14ac:dyDescent="0.25">
      <c r="A1933" t="s">
        <v>205</v>
      </c>
      <c r="B1933">
        <v>2832.3</v>
      </c>
      <c r="C1933">
        <v>2814.35</v>
      </c>
      <c r="D1933">
        <v>2778.48</v>
      </c>
      <c r="E1933">
        <v>924.45799999999997</v>
      </c>
      <c r="F1933">
        <v>0</v>
      </c>
      <c r="G1933">
        <v>0.114926</v>
      </c>
      <c r="H1933">
        <v>0.92930900000000005</v>
      </c>
      <c r="I1933">
        <v>0</v>
      </c>
    </row>
    <row r="1934" spans="1:9" x14ac:dyDescent="0.25">
      <c r="A1934" t="s">
        <v>205</v>
      </c>
      <c r="B1934">
        <v>2824.46</v>
      </c>
      <c r="C1934">
        <v>2806.46</v>
      </c>
      <c r="D1934">
        <v>2770.42</v>
      </c>
      <c r="E1934">
        <v>923.84900000000005</v>
      </c>
      <c r="F1934">
        <v>0</v>
      </c>
      <c r="G1934">
        <v>9.3270699999999998E-2</v>
      </c>
      <c r="H1934">
        <v>0.86895500000000003</v>
      </c>
      <c r="I1934">
        <v>0</v>
      </c>
    </row>
    <row r="1935" spans="1:9" x14ac:dyDescent="0.25">
      <c r="A1935" t="s">
        <v>205</v>
      </c>
      <c r="B1935">
        <v>2828.68</v>
      </c>
      <c r="C1935">
        <v>2811.13</v>
      </c>
      <c r="D1935">
        <v>2774.96</v>
      </c>
      <c r="E1935">
        <v>923.90700000000004</v>
      </c>
      <c r="F1935">
        <v>0</v>
      </c>
      <c r="G1935">
        <v>0.115069</v>
      </c>
      <c r="H1935">
        <v>0.86895599999999995</v>
      </c>
      <c r="I1935">
        <v>1</v>
      </c>
    </row>
    <row r="1936" spans="1:9" x14ac:dyDescent="0.25">
      <c r="A1936" t="s">
        <v>205</v>
      </c>
      <c r="B1936">
        <v>2831.53</v>
      </c>
      <c r="C1936">
        <v>2813.91</v>
      </c>
      <c r="D1936">
        <v>2777.71</v>
      </c>
      <c r="E1936">
        <v>924.72900000000004</v>
      </c>
      <c r="F1936">
        <v>0</v>
      </c>
      <c r="G1936">
        <v>0.115217</v>
      </c>
      <c r="H1936">
        <v>0.86895500000000003</v>
      </c>
      <c r="I1936">
        <v>0</v>
      </c>
    </row>
    <row r="1937" spans="1:9" x14ac:dyDescent="0.25">
      <c r="A1937" t="s">
        <v>205</v>
      </c>
      <c r="B1937">
        <v>2832.03</v>
      </c>
      <c r="C1937">
        <v>2814.45</v>
      </c>
      <c r="D1937">
        <v>2778.27</v>
      </c>
      <c r="E1937">
        <v>924.34699999999998</v>
      </c>
      <c r="F1937">
        <v>0</v>
      </c>
      <c r="G1937">
        <v>0.115078</v>
      </c>
      <c r="H1937">
        <v>0.88366900000000004</v>
      </c>
      <c r="I1937">
        <v>0</v>
      </c>
    </row>
    <row r="1938" spans="1:9" x14ac:dyDescent="0.25">
      <c r="A1938" t="s">
        <v>205</v>
      </c>
      <c r="B1938">
        <v>2827.54</v>
      </c>
      <c r="C1938">
        <v>2809.89</v>
      </c>
      <c r="D1938">
        <v>2773.71</v>
      </c>
      <c r="E1938">
        <v>923.76</v>
      </c>
      <c r="F1938">
        <v>0</v>
      </c>
      <c r="G1938">
        <v>0.115039</v>
      </c>
      <c r="H1938">
        <v>0.87340899999999999</v>
      </c>
      <c r="I1938">
        <v>0</v>
      </c>
    </row>
    <row r="1939" spans="1:9" x14ac:dyDescent="0.25">
      <c r="A1939" t="s">
        <v>205</v>
      </c>
      <c r="B1939">
        <v>2829.48</v>
      </c>
      <c r="C1939">
        <v>2811.55</v>
      </c>
      <c r="D1939">
        <v>2775.45</v>
      </c>
      <c r="E1939">
        <v>924.82</v>
      </c>
      <c r="F1939">
        <v>0</v>
      </c>
      <c r="G1939">
        <v>0.114923</v>
      </c>
      <c r="H1939">
        <v>0.89007899999999995</v>
      </c>
      <c r="I1939">
        <v>0</v>
      </c>
    </row>
    <row r="1940" spans="1:9" x14ac:dyDescent="0.25">
      <c r="A1940" t="s">
        <v>205</v>
      </c>
      <c r="B1940">
        <v>2828.84</v>
      </c>
      <c r="C1940">
        <v>2811.17</v>
      </c>
      <c r="D1940">
        <v>2775.17</v>
      </c>
      <c r="E1940">
        <v>923.83600000000001</v>
      </c>
      <c r="F1940">
        <v>0</v>
      </c>
      <c r="G1940">
        <v>0.115208</v>
      </c>
      <c r="H1940">
        <v>0.90043499999999999</v>
      </c>
      <c r="I1940">
        <v>0</v>
      </c>
    </row>
    <row r="1941" spans="1:9" x14ac:dyDescent="0.25">
      <c r="A1941" t="s">
        <v>205</v>
      </c>
      <c r="B1941">
        <v>2829.77</v>
      </c>
      <c r="C1941">
        <v>2812.26</v>
      </c>
      <c r="D1941">
        <v>2776.09</v>
      </c>
      <c r="E1941">
        <v>924.31899999999996</v>
      </c>
      <c r="F1941">
        <v>0</v>
      </c>
      <c r="G1941">
        <v>0.115771</v>
      </c>
      <c r="H1941">
        <v>0.89948799999999995</v>
      </c>
      <c r="I1941">
        <v>0</v>
      </c>
    </row>
    <row r="1942" spans="1:9" x14ac:dyDescent="0.25">
      <c r="A1942" t="s">
        <v>205</v>
      </c>
      <c r="B1942">
        <v>2831.06</v>
      </c>
      <c r="C1942">
        <v>2813.48</v>
      </c>
      <c r="D1942">
        <v>2777.33</v>
      </c>
      <c r="E1942">
        <v>924.40800000000002</v>
      </c>
      <c r="F1942">
        <v>0</v>
      </c>
      <c r="G1942">
        <v>0.114943</v>
      </c>
      <c r="H1942">
        <v>0.89186600000000005</v>
      </c>
      <c r="I1942">
        <v>0</v>
      </c>
    </row>
    <row r="1943" spans="1:9" x14ac:dyDescent="0.25">
      <c r="A1943" t="s">
        <v>205</v>
      </c>
      <c r="B1943">
        <v>2830.03</v>
      </c>
      <c r="C1943">
        <v>2812.18</v>
      </c>
      <c r="D1943">
        <v>2776.05</v>
      </c>
      <c r="E1943">
        <v>924.10799999999995</v>
      </c>
      <c r="F1943">
        <v>0</v>
      </c>
      <c r="G1943">
        <v>8.3398700000000006E-2</v>
      </c>
      <c r="H1943">
        <v>0.86895599999999995</v>
      </c>
      <c r="I1943">
        <v>0</v>
      </c>
    </row>
    <row r="1944" spans="1:9" x14ac:dyDescent="0.25">
      <c r="A1944" t="s">
        <v>205</v>
      </c>
      <c r="B1944">
        <v>2830.1</v>
      </c>
      <c r="C1944">
        <v>2812.09</v>
      </c>
      <c r="D1944">
        <v>2776.06</v>
      </c>
      <c r="E1944">
        <v>924.62599999999998</v>
      </c>
      <c r="F1944">
        <v>0</v>
      </c>
      <c r="G1944">
        <v>0.114926</v>
      </c>
      <c r="H1944">
        <v>0.900586</v>
      </c>
      <c r="I1944">
        <v>0</v>
      </c>
    </row>
    <row r="1945" spans="1:9" x14ac:dyDescent="0.25">
      <c r="A1945" t="s">
        <v>205</v>
      </c>
      <c r="B1945">
        <v>2830.26</v>
      </c>
      <c r="C1945">
        <v>2812.75</v>
      </c>
      <c r="D1945">
        <v>2776.86</v>
      </c>
      <c r="E1945">
        <v>924.82399999999996</v>
      </c>
      <c r="F1945">
        <v>0</v>
      </c>
      <c r="G1945">
        <v>0.115067</v>
      </c>
      <c r="H1945">
        <v>0.89590000000000003</v>
      </c>
      <c r="I1945">
        <v>0</v>
      </c>
    </row>
    <row r="1946" spans="1:9" x14ac:dyDescent="0.25">
      <c r="A1946" t="s">
        <v>205</v>
      </c>
      <c r="B1946">
        <v>2831.53</v>
      </c>
      <c r="C1946">
        <v>2813.95</v>
      </c>
      <c r="D1946">
        <v>2777.68</v>
      </c>
      <c r="E1946">
        <v>924.63400000000001</v>
      </c>
      <c r="F1946">
        <v>0</v>
      </c>
      <c r="G1946">
        <v>0.115118</v>
      </c>
      <c r="H1946">
        <v>0.89976500000000004</v>
      </c>
      <c r="I1946">
        <v>0</v>
      </c>
    </row>
    <row r="1947" spans="1:9" x14ac:dyDescent="0.25">
      <c r="A1947" t="s">
        <v>205</v>
      </c>
      <c r="B1947">
        <v>2833.5</v>
      </c>
      <c r="C1947">
        <v>2813</v>
      </c>
      <c r="D1947">
        <v>2777.04</v>
      </c>
      <c r="E1947">
        <v>925.09199999999998</v>
      </c>
      <c r="F1947">
        <v>0</v>
      </c>
      <c r="G1947">
        <v>0.114929</v>
      </c>
      <c r="H1947">
        <v>0.86895599999999995</v>
      </c>
      <c r="I1947">
        <v>0</v>
      </c>
    </row>
    <row r="1948" spans="1:9" x14ac:dyDescent="0.25">
      <c r="A1948" t="s">
        <v>205</v>
      </c>
      <c r="B1948">
        <v>2828.83</v>
      </c>
      <c r="C1948">
        <v>2811.25</v>
      </c>
      <c r="D1948">
        <v>2775.23</v>
      </c>
      <c r="E1948">
        <v>924.54700000000003</v>
      </c>
      <c r="F1948">
        <v>0</v>
      </c>
      <c r="G1948">
        <v>0.114924</v>
      </c>
      <c r="H1948">
        <v>0.90073099999999995</v>
      </c>
      <c r="I1948">
        <v>0</v>
      </c>
    </row>
    <row r="1949" spans="1:9" x14ac:dyDescent="0.25">
      <c r="A1949" t="s">
        <v>205</v>
      </c>
      <c r="B1949">
        <v>2831.17</v>
      </c>
      <c r="C1949">
        <v>2813.96</v>
      </c>
      <c r="D1949">
        <v>2777.99</v>
      </c>
      <c r="E1949">
        <v>924.16300000000001</v>
      </c>
      <c r="F1949">
        <v>0</v>
      </c>
      <c r="G1949">
        <v>0.10277</v>
      </c>
      <c r="H1949">
        <v>0.87468699999999999</v>
      </c>
      <c r="I1949">
        <v>0</v>
      </c>
    </row>
    <row r="1950" spans="1:9" x14ac:dyDescent="0.25">
      <c r="A1950" t="s">
        <v>205</v>
      </c>
      <c r="B1950">
        <v>2831</v>
      </c>
      <c r="C1950">
        <v>2813.51</v>
      </c>
      <c r="D1950">
        <v>2777.28</v>
      </c>
      <c r="E1950">
        <v>925.327</v>
      </c>
      <c r="F1950">
        <v>0</v>
      </c>
      <c r="G1950">
        <v>0.114935</v>
      </c>
      <c r="H1950">
        <v>0.86892800000000003</v>
      </c>
      <c r="I1950">
        <v>0</v>
      </c>
    </row>
    <row r="1951" spans="1:9" x14ac:dyDescent="0.25">
      <c r="A1951" t="s">
        <v>205</v>
      </c>
      <c r="B1951">
        <v>2830.98</v>
      </c>
      <c r="C1951">
        <v>2813.58</v>
      </c>
      <c r="D1951">
        <v>2777.59</v>
      </c>
      <c r="E1951">
        <v>924.83199999999999</v>
      </c>
      <c r="F1951">
        <v>0</v>
      </c>
      <c r="G1951">
        <v>0.115004</v>
      </c>
      <c r="H1951">
        <v>0.89995499999999995</v>
      </c>
      <c r="I1951">
        <v>0</v>
      </c>
    </row>
    <row r="1952" spans="1:9" x14ac:dyDescent="0.25">
      <c r="A1952" t="s">
        <v>205</v>
      </c>
      <c r="B1952">
        <v>2831.52</v>
      </c>
      <c r="C1952">
        <v>2814.14</v>
      </c>
      <c r="D1952">
        <v>2777.99</v>
      </c>
      <c r="E1952">
        <v>923.91600000000005</v>
      </c>
      <c r="F1952">
        <v>0</v>
      </c>
      <c r="G1952">
        <v>0.114925</v>
      </c>
      <c r="H1952">
        <v>0.89784600000000003</v>
      </c>
      <c r="I1952">
        <v>0</v>
      </c>
    </row>
    <row r="1953" spans="1:25" x14ac:dyDescent="0.25">
      <c r="A1953" t="s">
        <v>205</v>
      </c>
      <c r="B1953">
        <v>2830.81</v>
      </c>
      <c r="C1953">
        <v>2813.56</v>
      </c>
      <c r="D1953">
        <v>2777.46</v>
      </c>
      <c r="E1953">
        <v>924.54399999999998</v>
      </c>
      <c r="F1953">
        <v>0</v>
      </c>
      <c r="G1953">
        <v>0.114963</v>
      </c>
      <c r="H1953">
        <v>0.86894300000000002</v>
      </c>
      <c r="I1953">
        <v>0</v>
      </c>
    </row>
    <row r="1954" spans="1:25" x14ac:dyDescent="0.25">
      <c r="A1954" t="s">
        <v>205</v>
      </c>
      <c r="B1954">
        <v>2830.46</v>
      </c>
      <c r="C1954">
        <v>2813.12</v>
      </c>
      <c r="D1954">
        <v>2777.07</v>
      </c>
      <c r="E1954">
        <v>925.47500000000002</v>
      </c>
      <c r="F1954">
        <v>0</v>
      </c>
      <c r="G1954">
        <v>0.114927</v>
      </c>
      <c r="H1954">
        <v>0.89916300000000005</v>
      </c>
      <c r="I1954">
        <v>0</v>
      </c>
    </row>
    <row r="1955" spans="1:25" x14ac:dyDescent="0.25">
      <c r="A1955" t="s">
        <v>205</v>
      </c>
      <c r="B1955">
        <v>2828.21</v>
      </c>
      <c r="C1955">
        <v>2810.38</v>
      </c>
      <c r="D1955">
        <v>2774.38</v>
      </c>
      <c r="E1955">
        <v>924.89499999999998</v>
      </c>
      <c r="F1955">
        <v>0</v>
      </c>
      <c r="G1955">
        <v>0.114929</v>
      </c>
      <c r="H1955">
        <v>0.89626700000000004</v>
      </c>
      <c r="I1955">
        <v>0</v>
      </c>
    </row>
    <row r="1956" spans="1:25" x14ac:dyDescent="0.25">
      <c r="A1956" t="s">
        <v>205</v>
      </c>
      <c r="B1956">
        <v>2830.18</v>
      </c>
      <c r="C1956">
        <v>2812.39</v>
      </c>
      <c r="D1956">
        <v>2776.41</v>
      </c>
      <c r="E1956">
        <v>924.88499999999999</v>
      </c>
      <c r="F1956">
        <v>0</v>
      </c>
      <c r="G1956">
        <v>0.114924</v>
      </c>
      <c r="H1956">
        <v>0.89597899999999997</v>
      </c>
      <c r="I1956">
        <v>0</v>
      </c>
    </row>
    <row r="1957" spans="1:25" x14ac:dyDescent="0.25">
      <c r="A1957" t="s">
        <v>205</v>
      </c>
      <c r="B1957">
        <v>2828.54</v>
      </c>
      <c r="C1957">
        <v>2810.64</v>
      </c>
      <c r="D1957">
        <v>2774.62</v>
      </c>
      <c r="E1957">
        <v>925.29700000000003</v>
      </c>
      <c r="F1957">
        <v>0</v>
      </c>
      <c r="G1957">
        <v>0.115103</v>
      </c>
      <c r="H1957">
        <v>0.86895599999999995</v>
      </c>
      <c r="I1957">
        <v>0</v>
      </c>
    </row>
    <row r="1958" spans="1:25" x14ac:dyDescent="0.25">
      <c r="A1958" t="s">
        <v>205</v>
      </c>
      <c r="B1958">
        <v>2828.89</v>
      </c>
      <c r="C1958">
        <v>2811.16</v>
      </c>
      <c r="D1958">
        <v>2774.93</v>
      </c>
      <c r="E1958">
        <v>924.52300000000002</v>
      </c>
      <c r="F1958">
        <v>0</v>
      </c>
      <c r="G1958">
        <v>0.114925</v>
      </c>
      <c r="H1958">
        <v>0.90093500000000004</v>
      </c>
      <c r="I1958">
        <v>0</v>
      </c>
    </row>
    <row r="1959" spans="1:25" x14ac:dyDescent="0.25">
      <c r="A1959" t="s">
        <v>205</v>
      </c>
      <c r="B1959">
        <v>2830.29</v>
      </c>
      <c r="C1959">
        <v>2812.76</v>
      </c>
      <c r="D1959">
        <v>2776.92</v>
      </c>
      <c r="E1959">
        <v>924.67200000000003</v>
      </c>
      <c r="F1959">
        <v>0</v>
      </c>
      <c r="G1959">
        <v>8.8131799999999996E-2</v>
      </c>
      <c r="H1959">
        <v>0.90050699999999995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205</v>
      </c>
      <c r="B1960">
        <v>2827.43</v>
      </c>
      <c r="C1960">
        <v>2810.11</v>
      </c>
      <c r="D1960">
        <v>2773.93</v>
      </c>
      <c r="E1960">
        <v>924.726</v>
      </c>
      <c r="F1960">
        <v>0</v>
      </c>
      <c r="G1960">
        <v>9.4108800000000006E-2</v>
      </c>
      <c r="H1960">
        <v>0.89937400000000001</v>
      </c>
      <c r="I1960">
        <v>0</v>
      </c>
      <c r="R1960">
        <f>AVERAGE(B1911:B1960)</f>
        <v>2830.0956000000001</v>
      </c>
      <c r="S1960">
        <f>AVERAGE(C1911:C1960)</f>
        <v>2812.4055999999996</v>
      </c>
      <c r="U1960">
        <f>_xlfn.VAR.P(B1911:B1960)</f>
        <v>2.9221046400000783</v>
      </c>
      <c r="V1960">
        <f>_xlfn.VAR.P(C1911:C1960)</f>
        <v>2.8315206399999333</v>
      </c>
      <c r="X1960">
        <f>1.96*SQRT(U1960)/50</f>
        <v>6.7009125304019007E-2</v>
      </c>
      <c r="Y1960">
        <f>1.96*SQRT(V1960)/50</f>
        <v>6.5962321640839011E-2</v>
      </c>
    </row>
    <row r="1961" spans="1:25" x14ac:dyDescent="0.25">
      <c r="A1961" t="s">
        <v>206</v>
      </c>
      <c r="B1961">
        <v>141513.12979499999</v>
      </c>
      <c r="C1961" t="s">
        <v>37</v>
      </c>
    </row>
    <row r="1962" spans="1:25" x14ac:dyDescent="0.25">
      <c r="A1962" t="s">
        <v>207</v>
      </c>
      <c r="B1962">
        <v>1449.01</v>
      </c>
      <c r="C1962">
        <v>1431.62</v>
      </c>
      <c r="D1962">
        <v>1395.67</v>
      </c>
      <c r="E1962">
        <v>924.48</v>
      </c>
      <c r="F1962">
        <v>0</v>
      </c>
      <c r="G1962">
        <v>0.114929</v>
      </c>
      <c r="H1962">
        <v>0.87527100000000002</v>
      </c>
      <c r="I1962">
        <v>0</v>
      </c>
    </row>
    <row r="1963" spans="1:25" x14ac:dyDescent="0.25">
      <c r="A1963" t="s">
        <v>207</v>
      </c>
      <c r="B1963">
        <v>1448.68</v>
      </c>
      <c r="C1963">
        <v>1430.83</v>
      </c>
      <c r="D1963">
        <v>1394.73</v>
      </c>
      <c r="E1963">
        <v>923.66499999999996</v>
      </c>
      <c r="F1963">
        <v>0</v>
      </c>
      <c r="G1963">
        <v>0.116637</v>
      </c>
      <c r="H1963">
        <v>0.89101300000000005</v>
      </c>
      <c r="I1963">
        <v>0</v>
      </c>
    </row>
    <row r="1964" spans="1:25" x14ac:dyDescent="0.25">
      <c r="A1964" t="s">
        <v>207</v>
      </c>
      <c r="B1964">
        <v>1449.88</v>
      </c>
      <c r="C1964">
        <v>1432.12</v>
      </c>
      <c r="D1964">
        <v>1396.06</v>
      </c>
      <c r="E1964">
        <v>924.73800000000006</v>
      </c>
      <c r="F1964">
        <v>0</v>
      </c>
      <c r="G1964">
        <v>0.114943</v>
      </c>
      <c r="H1964">
        <v>0.90095899999999995</v>
      </c>
      <c r="I1964">
        <v>0</v>
      </c>
    </row>
    <row r="1965" spans="1:25" x14ac:dyDescent="0.25">
      <c r="A1965" t="s">
        <v>207</v>
      </c>
      <c r="B1965">
        <v>1450.66</v>
      </c>
      <c r="C1965">
        <v>1430.05</v>
      </c>
      <c r="D1965">
        <v>1394.48</v>
      </c>
      <c r="E1965">
        <v>923.45399999999995</v>
      </c>
      <c r="F1965">
        <v>0</v>
      </c>
      <c r="G1965">
        <v>0.115165</v>
      </c>
      <c r="H1965">
        <v>0.89947900000000003</v>
      </c>
      <c r="I1965">
        <v>0</v>
      </c>
    </row>
    <row r="1966" spans="1:25" x14ac:dyDescent="0.25">
      <c r="A1966" t="s">
        <v>207</v>
      </c>
      <c r="B1966">
        <v>1449.3</v>
      </c>
      <c r="C1966">
        <v>1431.9</v>
      </c>
      <c r="D1966">
        <v>1396.05</v>
      </c>
      <c r="E1966">
        <v>924.51900000000001</v>
      </c>
      <c r="F1966">
        <v>0</v>
      </c>
      <c r="G1966">
        <v>0.114924</v>
      </c>
      <c r="H1966">
        <v>0.89934800000000004</v>
      </c>
      <c r="I1966">
        <v>0</v>
      </c>
    </row>
    <row r="1967" spans="1:25" x14ac:dyDescent="0.25">
      <c r="A1967" t="s">
        <v>207</v>
      </c>
      <c r="B1967">
        <v>1450.38</v>
      </c>
      <c r="C1967">
        <v>1432.61</v>
      </c>
      <c r="D1967">
        <v>1396.41</v>
      </c>
      <c r="E1967">
        <v>924.79</v>
      </c>
      <c r="F1967">
        <v>0</v>
      </c>
      <c r="G1967">
        <v>0.114942</v>
      </c>
      <c r="H1967">
        <v>0.868954</v>
      </c>
      <c r="I1967">
        <v>0</v>
      </c>
    </row>
    <row r="1968" spans="1:25" x14ac:dyDescent="0.25">
      <c r="A1968" t="s">
        <v>207</v>
      </c>
      <c r="B1968">
        <v>1449.99</v>
      </c>
      <c r="C1968">
        <v>1432.15</v>
      </c>
      <c r="D1968">
        <v>1396.38</v>
      </c>
      <c r="E1968">
        <v>925.15300000000002</v>
      </c>
      <c r="F1968">
        <v>0</v>
      </c>
      <c r="G1968">
        <v>0.115023</v>
      </c>
      <c r="H1968">
        <v>0.89922500000000005</v>
      </c>
      <c r="I1968">
        <v>0</v>
      </c>
    </row>
    <row r="1969" spans="1:9" x14ac:dyDescent="0.25">
      <c r="A1969" t="s">
        <v>207</v>
      </c>
      <c r="B1969">
        <v>1450.61</v>
      </c>
      <c r="C1969">
        <v>1432.85</v>
      </c>
      <c r="D1969">
        <v>1396.58</v>
      </c>
      <c r="E1969">
        <v>925.12400000000002</v>
      </c>
      <c r="F1969">
        <v>0</v>
      </c>
      <c r="G1969">
        <v>0.114955</v>
      </c>
      <c r="H1969">
        <v>0.86895500000000003</v>
      </c>
      <c r="I1969">
        <v>0</v>
      </c>
    </row>
    <row r="1970" spans="1:9" x14ac:dyDescent="0.25">
      <c r="A1970" t="s">
        <v>207</v>
      </c>
      <c r="B1970">
        <v>1449.97</v>
      </c>
      <c r="C1970">
        <v>1432.58</v>
      </c>
      <c r="D1970">
        <v>1396.62</v>
      </c>
      <c r="E1970">
        <v>925.21100000000001</v>
      </c>
      <c r="F1970">
        <v>0</v>
      </c>
      <c r="G1970">
        <v>0.10548100000000001</v>
      </c>
      <c r="H1970">
        <v>0.86895599999999995</v>
      </c>
      <c r="I1970">
        <v>0</v>
      </c>
    </row>
    <row r="1971" spans="1:9" x14ac:dyDescent="0.25">
      <c r="A1971" t="s">
        <v>207</v>
      </c>
      <c r="B1971">
        <v>1450.04</v>
      </c>
      <c r="C1971">
        <v>1432.37</v>
      </c>
      <c r="D1971">
        <v>1396.39</v>
      </c>
      <c r="E1971">
        <v>924.9</v>
      </c>
      <c r="F1971">
        <v>0</v>
      </c>
      <c r="G1971">
        <v>0.114969</v>
      </c>
      <c r="H1971">
        <v>0.894096</v>
      </c>
      <c r="I1971">
        <v>0</v>
      </c>
    </row>
    <row r="1972" spans="1:9" x14ac:dyDescent="0.25">
      <c r="A1972" t="s">
        <v>207</v>
      </c>
      <c r="B1972">
        <v>1449.51</v>
      </c>
      <c r="C1972">
        <v>1432.19</v>
      </c>
      <c r="D1972">
        <v>1396.03</v>
      </c>
      <c r="E1972">
        <v>924.79200000000003</v>
      </c>
      <c r="F1972">
        <v>0</v>
      </c>
      <c r="G1972">
        <v>0.11573</v>
      </c>
      <c r="H1972">
        <v>0.89850300000000005</v>
      </c>
      <c r="I1972">
        <v>0</v>
      </c>
    </row>
    <row r="1973" spans="1:9" x14ac:dyDescent="0.25">
      <c r="A1973" t="s">
        <v>207</v>
      </c>
      <c r="B1973">
        <v>1450</v>
      </c>
      <c r="C1973">
        <v>1432.32</v>
      </c>
      <c r="D1973">
        <v>1396.16</v>
      </c>
      <c r="E1973">
        <v>924.95799999999997</v>
      </c>
      <c r="F1973">
        <v>0</v>
      </c>
      <c r="G1973">
        <v>0.11497400000000001</v>
      </c>
      <c r="H1973">
        <v>0.86895599999999995</v>
      </c>
      <c r="I1973">
        <v>0</v>
      </c>
    </row>
    <row r="1974" spans="1:9" x14ac:dyDescent="0.25">
      <c r="A1974" t="s">
        <v>207</v>
      </c>
      <c r="B1974">
        <v>1448.85</v>
      </c>
      <c r="C1974">
        <v>1431.07</v>
      </c>
      <c r="D1974">
        <v>1395.24</v>
      </c>
      <c r="E1974">
        <v>924.04399999999998</v>
      </c>
      <c r="F1974">
        <v>0</v>
      </c>
      <c r="G1974">
        <v>0.114981</v>
      </c>
      <c r="H1974">
        <v>0.86895599999999995</v>
      </c>
      <c r="I1974">
        <v>0</v>
      </c>
    </row>
    <row r="1975" spans="1:9" x14ac:dyDescent="0.25">
      <c r="A1975" t="s">
        <v>207</v>
      </c>
      <c r="B1975">
        <v>1449.92</v>
      </c>
      <c r="C1975">
        <v>1432.83</v>
      </c>
      <c r="D1975">
        <v>1396.54</v>
      </c>
      <c r="E1975">
        <v>925.03</v>
      </c>
      <c r="F1975">
        <v>0</v>
      </c>
      <c r="G1975">
        <v>0.114938</v>
      </c>
      <c r="H1975">
        <v>0.87593699999999997</v>
      </c>
      <c r="I1975">
        <v>0</v>
      </c>
    </row>
    <row r="1976" spans="1:9" x14ac:dyDescent="0.25">
      <c r="A1976" t="s">
        <v>207</v>
      </c>
      <c r="B1976">
        <v>1449.3</v>
      </c>
      <c r="C1976">
        <v>1431.94</v>
      </c>
      <c r="D1976">
        <v>1395.65</v>
      </c>
      <c r="E1976">
        <v>924.5</v>
      </c>
      <c r="F1976">
        <v>0</v>
      </c>
      <c r="G1976">
        <v>0.114923</v>
      </c>
      <c r="H1976">
        <v>0.898428</v>
      </c>
      <c r="I1976">
        <v>0</v>
      </c>
    </row>
    <row r="1977" spans="1:9" x14ac:dyDescent="0.25">
      <c r="A1977" t="s">
        <v>207</v>
      </c>
      <c r="B1977">
        <v>1449.47</v>
      </c>
      <c r="C1977">
        <v>1432.4</v>
      </c>
      <c r="D1977">
        <v>1396.23</v>
      </c>
      <c r="E1977">
        <v>924.92200000000003</v>
      </c>
      <c r="F1977">
        <v>0</v>
      </c>
      <c r="G1977">
        <v>0.118455</v>
      </c>
      <c r="H1977">
        <v>0.86895599999999995</v>
      </c>
      <c r="I1977">
        <v>0</v>
      </c>
    </row>
    <row r="1978" spans="1:9" x14ac:dyDescent="0.25">
      <c r="A1978" t="s">
        <v>207</v>
      </c>
      <c r="B1978">
        <v>1450.35</v>
      </c>
      <c r="C1978">
        <v>1433.26</v>
      </c>
      <c r="D1978">
        <v>1397.06</v>
      </c>
      <c r="E1978">
        <v>925.64499999999998</v>
      </c>
      <c r="F1978">
        <v>0</v>
      </c>
      <c r="G1978">
        <v>0.114923</v>
      </c>
      <c r="H1978">
        <v>0.868954</v>
      </c>
      <c r="I1978">
        <v>0</v>
      </c>
    </row>
    <row r="1979" spans="1:9" x14ac:dyDescent="0.25">
      <c r="A1979" t="s">
        <v>207</v>
      </c>
      <c r="B1979">
        <v>1448.85</v>
      </c>
      <c r="C1979">
        <v>1431.78</v>
      </c>
      <c r="D1979">
        <v>1395.63</v>
      </c>
      <c r="E1979">
        <v>924.53</v>
      </c>
      <c r="F1979">
        <v>0</v>
      </c>
      <c r="G1979">
        <v>0.114923</v>
      </c>
      <c r="H1979">
        <v>0.86895500000000003</v>
      </c>
      <c r="I1979">
        <v>1</v>
      </c>
    </row>
    <row r="1980" spans="1:9" x14ac:dyDescent="0.25">
      <c r="A1980" t="s">
        <v>207</v>
      </c>
      <c r="B1980">
        <v>1449.05</v>
      </c>
      <c r="C1980">
        <v>1431.6</v>
      </c>
      <c r="D1980">
        <v>1395.63</v>
      </c>
      <c r="E1980">
        <v>924.38</v>
      </c>
      <c r="F1980">
        <v>0</v>
      </c>
      <c r="G1980">
        <v>0.115121</v>
      </c>
      <c r="H1980">
        <v>0.89927900000000005</v>
      </c>
      <c r="I1980">
        <v>0</v>
      </c>
    </row>
    <row r="1981" spans="1:9" x14ac:dyDescent="0.25">
      <c r="A1981" t="s">
        <v>207</v>
      </c>
      <c r="B1981">
        <v>1451.38</v>
      </c>
      <c r="C1981">
        <v>1433.6</v>
      </c>
      <c r="D1981">
        <v>1397.36</v>
      </c>
      <c r="E1981">
        <v>925.47199999999998</v>
      </c>
      <c r="F1981">
        <v>0</v>
      </c>
      <c r="G1981">
        <v>0.114923</v>
      </c>
      <c r="H1981">
        <v>0.88925600000000005</v>
      </c>
      <c r="I1981">
        <v>0</v>
      </c>
    </row>
    <row r="1982" spans="1:9" x14ac:dyDescent="0.25">
      <c r="A1982" t="s">
        <v>207</v>
      </c>
      <c r="B1982">
        <v>1451</v>
      </c>
      <c r="C1982">
        <v>1433.56</v>
      </c>
      <c r="D1982">
        <v>1397.08</v>
      </c>
      <c r="E1982">
        <v>925.40899999999999</v>
      </c>
      <c r="F1982">
        <v>0</v>
      </c>
      <c r="G1982">
        <v>0.115022</v>
      </c>
      <c r="H1982">
        <v>0.90098299999999998</v>
      </c>
      <c r="I1982">
        <v>0</v>
      </c>
    </row>
    <row r="1983" spans="1:9" x14ac:dyDescent="0.25">
      <c r="A1983" t="s">
        <v>207</v>
      </c>
      <c r="B1983">
        <v>1451.77</v>
      </c>
      <c r="C1983">
        <v>1434.54</v>
      </c>
      <c r="D1983">
        <v>1398.19</v>
      </c>
      <c r="E1983">
        <v>926.34799999999996</v>
      </c>
      <c r="F1983">
        <v>0</v>
      </c>
      <c r="G1983">
        <v>0.11495</v>
      </c>
      <c r="H1983">
        <v>0.89914899999999998</v>
      </c>
      <c r="I1983">
        <v>0</v>
      </c>
    </row>
    <row r="1984" spans="1:9" x14ac:dyDescent="0.25">
      <c r="A1984" t="s">
        <v>207</v>
      </c>
      <c r="B1984">
        <v>1451.02</v>
      </c>
      <c r="C1984">
        <v>1433.34</v>
      </c>
      <c r="D1984">
        <v>1397</v>
      </c>
      <c r="E1984">
        <v>925.44799999999998</v>
      </c>
      <c r="F1984">
        <v>0</v>
      </c>
      <c r="G1984">
        <v>0.114926</v>
      </c>
      <c r="H1984">
        <v>0.89713900000000002</v>
      </c>
      <c r="I1984">
        <v>0</v>
      </c>
    </row>
    <row r="1985" spans="1:9" x14ac:dyDescent="0.25">
      <c r="A1985" t="s">
        <v>207</v>
      </c>
      <c r="B1985">
        <v>1449.24</v>
      </c>
      <c r="C1985">
        <v>1432.06</v>
      </c>
      <c r="D1985">
        <v>1396</v>
      </c>
      <c r="E1985">
        <v>924.60400000000004</v>
      </c>
      <c r="F1985">
        <v>0</v>
      </c>
      <c r="G1985">
        <v>0.114923</v>
      </c>
      <c r="H1985">
        <v>0.888567</v>
      </c>
      <c r="I1985">
        <v>0</v>
      </c>
    </row>
    <row r="1986" spans="1:9" x14ac:dyDescent="0.25">
      <c r="A1986" t="s">
        <v>207</v>
      </c>
      <c r="B1986">
        <v>1449.96</v>
      </c>
      <c r="C1986">
        <v>1432.74</v>
      </c>
      <c r="D1986">
        <v>1396.89</v>
      </c>
      <c r="E1986">
        <v>925.45799999999997</v>
      </c>
      <c r="F1986">
        <v>0</v>
      </c>
      <c r="G1986">
        <v>0.11493399999999999</v>
      </c>
      <c r="H1986">
        <v>0.90104300000000004</v>
      </c>
      <c r="I1986">
        <v>0</v>
      </c>
    </row>
    <row r="1987" spans="1:9" x14ac:dyDescent="0.25">
      <c r="A1987" t="s">
        <v>207</v>
      </c>
      <c r="B1987">
        <v>1449</v>
      </c>
      <c r="C1987">
        <v>1431.9</v>
      </c>
      <c r="D1987">
        <v>1395.97</v>
      </c>
      <c r="E1987">
        <v>924.53700000000003</v>
      </c>
      <c r="F1987">
        <v>0</v>
      </c>
      <c r="G1987">
        <v>8.3902099999999993E-2</v>
      </c>
      <c r="H1987">
        <v>0.90099899999999999</v>
      </c>
      <c r="I1987">
        <v>0</v>
      </c>
    </row>
    <row r="1988" spans="1:9" x14ac:dyDescent="0.25">
      <c r="A1988" t="s">
        <v>207</v>
      </c>
      <c r="B1988">
        <v>1451.27</v>
      </c>
      <c r="C1988">
        <v>1433.51</v>
      </c>
      <c r="D1988">
        <v>1397.66</v>
      </c>
      <c r="E1988">
        <v>925.66499999999996</v>
      </c>
      <c r="F1988">
        <v>0</v>
      </c>
      <c r="G1988">
        <v>0.11493</v>
      </c>
      <c r="H1988">
        <v>0.89632500000000004</v>
      </c>
      <c r="I1988">
        <v>0</v>
      </c>
    </row>
    <row r="1989" spans="1:9" x14ac:dyDescent="0.25">
      <c r="A1989" t="s">
        <v>207</v>
      </c>
      <c r="B1989">
        <v>1449.46</v>
      </c>
      <c r="C1989">
        <v>1432.08</v>
      </c>
      <c r="D1989">
        <v>1396.16</v>
      </c>
      <c r="E1989">
        <v>924.58100000000002</v>
      </c>
      <c r="F1989">
        <v>0</v>
      </c>
      <c r="G1989">
        <v>0.11493299999999999</v>
      </c>
      <c r="H1989">
        <v>0.87267099999999997</v>
      </c>
      <c r="I1989">
        <v>0</v>
      </c>
    </row>
    <row r="1990" spans="1:9" x14ac:dyDescent="0.25">
      <c r="A1990" t="s">
        <v>207</v>
      </c>
      <c r="B1990">
        <v>1449.02</v>
      </c>
      <c r="C1990">
        <v>1431.66</v>
      </c>
      <c r="D1990">
        <v>1395.41</v>
      </c>
      <c r="E1990">
        <v>924.34699999999998</v>
      </c>
      <c r="F1990">
        <v>0</v>
      </c>
      <c r="G1990">
        <v>0.118644</v>
      </c>
      <c r="H1990">
        <v>0.86894400000000005</v>
      </c>
      <c r="I1990">
        <v>0</v>
      </c>
    </row>
    <row r="1991" spans="1:9" x14ac:dyDescent="0.25">
      <c r="A1991" t="s">
        <v>207</v>
      </c>
      <c r="B1991">
        <v>1448.27</v>
      </c>
      <c r="C1991">
        <v>1431.26</v>
      </c>
      <c r="D1991">
        <v>1395.24</v>
      </c>
      <c r="E1991">
        <v>923.87900000000002</v>
      </c>
      <c r="F1991">
        <v>0</v>
      </c>
      <c r="G1991">
        <v>0.114941</v>
      </c>
      <c r="H1991">
        <v>0.86936400000000003</v>
      </c>
      <c r="I1991">
        <v>0</v>
      </c>
    </row>
    <row r="1992" spans="1:9" x14ac:dyDescent="0.25">
      <c r="A1992" t="s">
        <v>207</v>
      </c>
      <c r="B1992">
        <v>1449.81</v>
      </c>
      <c r="C1992">
        <v>1432.72</v>
      </c>
      <c r="D1992">
        <v>1397.06</v>
      </c>
      <c r="E1992">
        <v>925.47299999999996</v>
      </c>
      <c r="F1992">
        <v>0</v>
      </c>
      <c r="G1992">
        <v>0.11494600000000001</v>
      </c>
      <c r="H1992">
        <v>0.89500199999999996</v>
      </c>
      <c r="I1992">
        <v>0</v>
      </c>
    </row>
    <row r="1993" spans="1:9" x14ac:dyDescent="0.25">
      <c r="A1993" t="s">
        <v>207</v>
      </c>
      <c r="B1993">
        <v>1452.01</v>
      </c>
      <c r="C1993">
        <v>1434.29</v>
      </c>
      <c r="D1993">
        <v>1398.33</v>
      </c>
      <c r="E1993">
        <v>926.33600000000001</v>
      </c>
      <c r="F1993">
        <v>0</v>
      </c>
      <c r="G1993">
        <v>0.115024</v>
      </c>
      <c r="H1993">
        <v>0.90088999999999997</v>
      </c>
      <c r="I1993">
        <v>0</v>
      </c>
    </row>
    <row r="1994" spans="1:9" x14ac:dyDescent="0.25">
      <c r="A1994" t="s">
        <v>207</v>
      </c>
      <c r="B1994">
        <v>1451.9</v>
      </c>
      <c r="C1994">
        <v>1434.54</v>
      </c>
      <c r="D1994">
        <v>1398.44</v>
      </c>
      <c r="E1994">
        <v>926.49699999999996</v>
      </c>
      <c r="F1994">
        <v>0</v>
      </c>
      <c r="G1994">
        <v>0.11502999999999999</v>
      </c>
      <c r="H1994">
        <v>0.89941800000000005</v>
      </c>
      <c r="I1994">
        <v>0</v>
      </c>
    </row>
    <row r="1995" spans="1:9" x14ac:dyDescent="0.25">
      <c r="A1995" t="s">
        <v>207</v>
      </c>
      <c r="B1995">
        <v>1449.95</v>
      </c>
      <c r="C1995">
        <v>1432.82</v>
      </c>
      <c r="D1995">
        <v>1396.59</v>
      </c>
      <c r="E1995">
        <v>924.92399999999998</v>
      </c>
      <c r="F1995">
        <v>0</v>
      </c>
      <c r="G1995">
        <v>8.3295099999999997E-2</v>
      </c>
      <c r="H1995">
        <v>0.86895199999999995</v>
      </c>
      <c r="I1995">
        <v>0</v>
      </c>
    </row>
    <row r="1996" spans="1:9" x14ac:dyDescent="0.25">
      <c r="A1996" t="s">
        <v>207</v>
      </c>
      <c r="B1996">
        <v>1451.41</v>
      </c>
      <c r="C1996">
        <v>1434.02</v>
      </c>
      <c r="D1996">
        <v>1397.94</v>
      </c>
      <c r="E1996">
        <v>926.19200000000001</v>
      </c>
      <c r="F1996">
        <v>0</v>
      </c>
      <c r="G1996">
        <v>0.114935</v>
      </c>
      <c r="H1996">
        <v>0.89358000000000004</v>
      </c>
      <c r="I1996">
        <v>0</v>
      </c>
    </row>
    <row r="1997" spans="1:9" x14ac:dyDescent="0.25">
      <c r="A1997" t="s">
        <v>207</v>
      </c>
      <c r="B1997">
        <v>1449.78</v>
      </c>
      <c r="C1997">
        <v>1432.66</v>
      </c>
      <c r="D1997">
        <v>1396.46</v>
      </c>
      <c r="E1997">
        <v>924.85299999999995</v>
      </c>
      <c r="F1997">
        <v>0</v>
      </c>
      <c r="G1997">
        <v>0.11497</v>
      </c>
      <c r="H1997">
        <v>0.86895599999999995</v>
      </c>
      <c r="I1997">
        <v>0</v>
      </c>
    </row>
    <row r="1998" spans="1:9" x14ac:dyDescent="0.25">
      <c r="A1998" t="s">
        <v>207</v>
      </c>
      <c r="B1998">
        <v>1451.59</v>
      </c>
      <c r="C1998">
        <v>1433.85</v>
      </c>
      <c r="D1998">
        <v>1397.74</v>
      </c>
      <c r="E1998">
        <v>925.66800000000001</v>
      </c>
      <c r="F1998">
        <v>0</v>
      </c>
      <c r="G1998">
        <v>0.115041</v>
      </c>
      <c r="H1998">
        <v>0.86894800000000005</v>
      </c>
      <c r="I1998">
        <v>0</v>
      </c>
    </row>
    <row r="1999" spans="1:9" x14ac:dyDescent="0.25">
      <c r="A1999" t="s">
        <v>207</v>
      </c>
      <c r="B1999">
        <v>1451.25</v>
      </c>
      <c r="C1999">
        <v>1434.15</v>
      </c>
      <c r="D1999">
        <v>1397.82</v>
      </c>
      <c r="E1999">
        <v>926.00900000000001</v>
      </c>
      <c r="F1999">
        <v>0</v>
      </c>
      <c r="G1999">
        <v>0.115131</v>
      </c>
      <c r="H1999">
        <v>0.86895500000000003</v>
      </c>
      <c r="I1999">
        <v>0</v>
      </c>
    </row>
    <row r="2000" spans="1:9" x14ac:dyDescent="0.25">
      <c r="A2000" t="s">
        <v>207</v>
      </c>
      <c r="B2000">
        <v>1449.83</v>
      </c>
      <c r="C2000">
        <v>1432.72</v>
      </c>
      <c r="D2000">
        <v>1396.64</v>
      </c>
      <c r="E2000">
        <v>924.91899999999998</v>
      </c>
      <c r="F2000">
        <v>0</v>
      </c>
      <c r="G2000">
        <v>0.11510099999999999</v>
      </c>
      <c r="H2000">
        <v>0.89971599999999996</v>
      </c>
      <c r="I2000">
        <v>0</v>
      </c>
    </row>
    <row r="2001" spans="1:25" x14ac:dyDescent="0.25">
      <c r="A2001" t="s">
        <v>207</v>
      </c>
      <c r="B2001">
        <v>1451.67</v>
      </c>
      <c r="C2001">
        <v>1433.87</v>
      </c>
      <c r="D2001">
        <v>1398.05</v>
      </c>
      <c r="E2001">
        <v>926.178</v>
      </c>
      <c r="F2001">
        <v>0</v>
      </c>
      <c r="G2001">
        <v>0.1134</v>
      </c>
      <c r="H2001">
        <v>0.86893600000000004</v>
      </c>
      <c r="I2001">
        <v>0</v>
      </c>
    </row>
    <row r="2002" spans="1:25" x14ac:dyDescent="0.25">
      <c r="A2002" t="s">
        <v>207</v>
      </c>
      <c r="B2002">
        <v>1450.82</v>
      </c>
      <c r="C2002">
        <v>1433.38</v>
      </c>
      <c r="D2002">
        <v>1397.27</v>
      </c>
      <c r="E2002">
        <v>925.72199999999998</v>
      </c>
      <c r="F2002">
        <v>0</v>
      </c>
      <c r="G2002">
        <v>0.114966</v>
      </c>
      <c r="H2002">
        <v>0.89289600000000002</v>
      </c>
      <c r="I2002">
        <v>0</v>
      </c>
    </row>
    <row r="2003" spans="1:25" x14ac:dyDescent="0.25">
      <c r="A2003" t="s">
        <v>207</v>
      </c>
      <c r="B2003">
        <v>1450.61</v>
      </c>
      <c r="C2003">
        <v>1433.58</v>
      </c>
      <c r="D2003">
        <v>1397.27</v>
      </c>
      <c r="E2003">
        <v>925.66499999999996</v>
      </c>
      <c r="F2003">
        <v>0</v>
      </c>
      <c r="G2003">
        <v>0.114923</v>
      </c>
      <c r="H2003">
        <v>0.89415699999999998</v>
      </c>
      <c r="I2003">
        <v>0</v>
      </c>
    </row>
    <row r="2004" spans="1:25" x14ac:dyDescent="0.25">
      <c r="A2004" t="s">
        <v>207</v>
      </c>
      <c r="B2004">
        <v>1449.72</v>
      </c>
      <c r="C2004">
        <v>1432.63</v>
      </c>
      <c r="D2004">
        <v>1396.35</v>
      </c>
      <c r="E2004">
        <v>924.93200000000002</v>
      </c>
      <c r="F2004">
        <v>0</v>
      </c>
      <c r="G2004">
        <v>0.115004</v>
      </c>
      <c r="H2004">
        <v>0.868954</v>
      </c>
      <c r="I2004">
        <v>0</v>
      </c>
    </row>
    <row r="2005" spans="1:25" x14ac:dyDescent="0.25">
      <c r="A2005" t="s">
        <v>207</v>
      </c>
      <c r="B2005">
        <v>1450.21</v>
      </c>
      <c r="C2005">
        <v>1432.91</v>
      </c>
      <c r="D2005">
        <v>1396.55</v>
      </c>
      <c r="E2005">
        <v>925.00699999999995</v>
      </c>
      <c r="F2005">
        <v>0</v>
      </c>
      <c r="G2005">
        <v>0.114995</v>
      </c>
      <c r="H2005">
        <v>0.90043600000000001</v>
      </c>
      <c r="I2005">
        <v>0</v>
      </c>
    </row>
    <row r="2006" spans="1:25" x14ac:dyDescent="0.25">
      <c r="A2006" t="s">
        <v>207</v>
      </c>
      <c r="B2006">
        <v>1451.02</v>
      </c>
      <c r="C2006">
        <v>1433.88</v>
      </c>
      <c r="D2006">
        <v>1397.86</v>
      </c>
      <c r="E2006">
        <v>926.04300000000001</v>
      </c>
      <c r="F2006">
        <v>0</v>
      </c>
      <c r="G2006">
        <v>0.114924</v>
      </c>
      <c r="H2006">
        <v>0.90107700000000002</v>
      </c>
      <c r="I2006">
        <v>0</v>
      </c>
    </row>
    <row r="2007" spans="1:25" x14ac:dyDescent="0.25">
      <c r="A2007" t="s">
        <v>207</v>
      </c>
      <c r="B2007">
        <v>1450.12</v>
      </c>
      <c r="C2007">
        <v>1432.76</v>
      </c>
      <c r="D2007">
        <v>1396.74</v>
      </c>
      <c r="E2007">
        <v>925.32899999999995</v>
      </c>
      <c r="F2007">
        <v>0</v>
      </c>
      <c r="G2007">
        <v>0.114924</v>
      </c>
      <c r="H2007">
        <v>0.89897400000000005</v>
      </c>
      <c r="I2007">
        <v>0</v>
      </c>
    </row>
    <row r="2008" spans="1:25" x14ac:dyDescent="0.25">
      <c r="A2008" t="s">
        <v>207</v>
      </c>
      <c r="B2008">
        <v>1449.31</v>
      </c>
      <c r="C2008">
        <v>1431.83</v>
      </c>
      <c r="D2008">
        <v>1396.01</v>
      </c>
      <c r="E2008">
        <v>924.79700000000003</v>
      </c>
      <c r="F2008">
        <v>0</v>
      </c>
      <c r="G2008">
        <v>0.115423</v>
      </c>
      <c r="H2008">
        <v>0.89758800000000005</v>
      </c>
      <c r="I2008">
        <v>0</v>
      </c>
    </row>
    <row r="2009" spans="1:25" x14ac:dyDescent="0.25">
      <c r="A2009" t="s">
        <v>207</v>
      </c>
      <c r="B2009">
        <v>1449.81</v>
      </c>
      <c r="C2009">
        <v>1432.7</v>
      </c>
      <c r="D2009">
        <v>1396.37</v>
      </c>
      <c r="E2009">
        <v>924.94500000000005</v>
      </c>
      <c r="F2009">
        <v>0</v>
      </c>
      <c r="G2009">
        <v>0.10495699999999999</v>
      </c>
      <c r="H2009">
        <v>0.86895599999999995</v>
      </c>
      <c r="I2009">
        <v>0</v>
      </c>
    </row>
    <row r="2010" spans="1:25" x14ac:dyDescent="0.25">
      <c r="A2010" t="s">
        <v>207</v>
      </c>
      <c r="B2010">
        <v>1449.66</v>
      </c>
      <c r="C2010">
        <v>1432.53</v>
      </c>
      <c r="D2010">
        <v>1396.31</v>
      </c>
      <c r="E2010">
        <v>924.73500000000001</v>
      </c>
      <c r="F2010">
        <v>0</v>
      </c>
      <c r="G2010">
        <v>0.114923</v>
      </c>
      <c r="H2010">
        <v>0.89986900000000003</v>
      </c>
      <c r="I2010">
        <v>0</v>
      </c>
    </row>
    <row r="2011" spans="1:25" x14ac:dyDescent="0.25">
      <c r="A2011" t="s">
        <v>207</v>
      </c>
      <c r="B2011">
        <v>1451.14</v>
      </c>
      <c r="C2011">
        <v>1434.02</v>
      </c>
      <c r="D2011">
        <v>1397.66</v>
      </c>
      <c r="E2011">
        <v>925.98500000000001</v>
      </c>
      <c r="F2011">
        <v>0</v>
      </c>
      <c r="G2011">
        <v>0.115118</v>
      </c>
      <c r="H2011">
        <v>0.87197800000000003</v>
      </c>
      <c r="I2011">
        <v>0</v>
      </c>
    </row>
    <row r="2012" spans="1:25" x14ac:dyDescent="0.25">
      <c r="A2012" t="s">
        <v>207</v>
      </c>
      <c r="B2012">
        <v>1452.73</v>
      </c>
      <c r="C2012">
        <v>1433.68</v>
      </c>
      <c r="D2012">
        <v>1397.87</v>
      </c>
      <c r="E2012">
        <v>925.93499999999995</v>
      </c>
      <c r="F2012">
        <v>0</v>
      </c>
      <c r="G2012">
        <v>0.114924</v>
      </c>
      <c r="H2012">
        <v>0.900621</v>
      </c>
      <c r="I2012">
        <v>0</v>
      </c>
    </row>
    <row r="2013" spans="1:25" x14ac:dyDescent="0.25">
      <c r="A2013" t="s">
        <v>207</v>
      </c>
      <c r="B2013">
        <v>1451.31</v>
      </c>
      <c r="C2013">
        <v>1433.51</v>
      </c>
      <c r="D2013">
        <v>1397.66</v>
      </c>
      <c r="E2013">
        <v>925.75599999999997</v>
      </c>
      <c r="F2013">
        <v>0</v>
      </c>
      <c r="G2013">
        <v>0.115093</v>
      </c>
      <c r="H2013">
        <v>0.90033099999999999</v>
      </c>
      <c r="I2013">
        <v>0</v>
      </c>
    </row>
    <row r="2014" spans="1:25" x14ac:dyDescent="0.25">
      <c r="A2014" t="s">
        <v>207</v>
      </c>
      <c r="B2014">
        <v>1449.53</v>
      </c>
      <c r="C2014">
        <v>1432.34</v>
      </c>
      <c r="D2014">
        <v>1396.55</v>
      </c>
      <c r="E2014">
        <v>924.94899999999996</v>
      </c>
      <c r="F2014">
        <v>0</v>
      </c>
      <c r="G2014">
        <v>9.6326999999999996E-2</v>
      </c>
      <c r="H2014">
        <v>0.89791200000000004</v>
      </c>
      <c r="I2014">
        <v>0</v>
      </c>
    </row>
    <row r="2015" spans="1:25" x14ac:dyDescent="0.25">
      <c r="A2015" t="s">
        <v>207</v>
      </c>
      <c r="B2015">
        <v>1450.52</v>
      </c>
      <c r="C2015">
        <v>1432.83</v>
      </c>
      <c r="D2015">
        <v>1397.06</v>
      </c>
      <c r="E2015">
        <v>925.42200000000003</v>
      </c>
      <c r="F2015">
        <v>0</v>
      </c>
      <c r="G2015">
        <v>0.11496000000000001</v>
      </c>
      <c r="H2015">
        <v>0.90094300000000005</v>
      </c>
      <c r="I2015">
        <v>0</v>
      </c>
      <c r="R2015" t="s">
        <v>70</v>
      </c>
      <c r="U2015" t="s">
        <v>69</v>
      </c>
      <c r="X2015" t="s">
        <v>67</v>
      </c>
    </row>
    <row r="2016" spans="1:25" x14ac:dyDescent="0.25">
      <c r="A2016" t="s">
        <v>207</v>
      </c>
      <c r="B2016">
        <v>1451.19</v>
      </c>
      <c r="C2016">
        <v>1433.76</v>
      </c>
      <c r="D2016">
        <v>1397.62</v>
      </c>
      <c r="E2016">
        <v>925.95399999999995</v>
      </c>
      <c r="F2016">
        <v>0</v>
      </c>
      <c r="G2016">
        <v>0.115872</v>
      </c>
      <c r="H2016">
        <v>0.90027199999999996</v>
      </c>
      <c r="I2016">
        <v>0</v>
      </c>
      <c r="R2016">
        <f>AVERAGE(B1967:B2016)</f>
        <v>1450.2915999999998</v>
      </c>
      <c r="S2016">
        <f>AVERAGE(C1967:C2016)</f>
        <v>1432.8835999999999</v>
      </c>
      <c r="U2016">
        <f>_xlfn.VAR.P(B1967:B2016)</f>
        <v>0.94657744000002908</v>
      </c>
      <c r="V2016">
        <f>_xlfn.VAR.P(C1967:C2016)</f>
        <v>0.7208390399999971</v>
      </c>
      <c r="X2016">
        <f>1.96*SQRT(U2016)/50</f>
        <v>3.8138546870609066E-2</v>
      </c>
      <c r="Y2016">
        <f>1.96*SQRT(V2016)/50</f>
        <v>3.3281678179226414E-2</v>
      </c>
    </row>
    <row r="2017" spans="1:9" x14ac:dyDescent="0.25">
      <c r="A2017" t="s">
        <v>208</v>
      </c>
      <c r="B2017">
        <v>72522.017668999993</v>
      </c>
      <c r="C2017" t="s">
        <v>37</v>
      </c>
    </row>
    <row r="2018" spans="1:9" x14ac:dyDescent="0.25">
      <c r="A2018" t="s">
        <v>219</v>
      </c>
      <c r="B2018">
        <v>1699.04</v>
      </c>
      <c r="C2018">
        <v>1682.92</v>
      </c>
      <c r="D2018">
        <v>1645.52</v>
      </c>
      <c r="E2018">
        <v>1609.94</v>
      </c>
      <c r="F2018">
        <v>440.79700000000003</v>
      </c>
      <c r="G2018">
        <v>5.6007399999999999E-2</v>
      </c>
      <c r="H2018">
        <v>0.93099500000000002</v>
      </c>
      <c r="I2018">
        <v>0</v>
      </c>
    </row>
    <row r="2019" spans="1:9" x14ac:dyDescent="0.25">
      <c r="A2019" t="s">
        <v>219</v>
      </c>
      <c r="B2019">
        <v>1698.77</v>
      </c>
      <c r="C2019">
        <v>1682.93</v>
      </c>
      <c r="D2019">
        <v>1645.97</v>
      </c>
      <c r="E2019">
        <v>1610.37</v>
      </c>
      <c r="F2019">
        <v>440.84</v>
      </c>
      <c r="G2019">
        <v>5.3982299999999997E-2</v>
      </c>
      <c r="H2019">
        <v>0.93171199999999998</v>
      </c>
      <c r="I2019">
        <v>0</v>
      </c>
    </row>
    <row r="2020" spans="1:9" x14ac:dyDescent="0.25">
      <c r="A2020" t="s">
        <v>219</v>
      </c>
      <c r="B2020">
        <v>1699.93</v>
      </c>
      <c r="C2020">
        <v>1683.16</v>
      </c>
      <c r="D2020">
        <v>1646.41</v>
      </c>
      <c r="E2020">
        <v>1610.86</v>
      </c>
      <c r="F2020">
        <v>440.81299999999999</v>
      </c>
      <c r="G2020">
        <v>5.9707999999999997E-2</v>
      </c>
      <c r="H2020">
        <v>0.93113800000000002</v>
      </c>
      <c r="I2020">
        <v>0</v>
      </c>
    </row>
    <row r="2021" spans="1:9" x14ac:dyDescent="0.25">
      <c r="A2021" t="s">
        <v>219</v>
      </c>
      <c r="B2021">
        <v>1708.78</v>
      </c>
      <c r="C2021">
        <v>1692.39</v>
      </c>
      <c r="D2021">
        <v>1645.01</v>
      </c>
      <c r="E2021">
        <v>1609.37</v>
      </c>
      <c r="F2021">
        <v>440.63600000000002</v>
      </c>
      <c r="G2021">
        <v>5.5025900000000003E-2</v>
      </c>
      <c r="H2021">
        <v>0.93178399999999995</v>
      </c>
      <c r="I2021">
        <v>0</v>
      </c>
    </row>
    <row r="2022" spans="1:9" x14ac:dyDescent="0.25">
      <c r="A2022" t="s">
        <v>219</v>
      </c>
      <c r="B2022">
        <v>1723.18</v>
      </c>
      <c r="C2022">
        <v>1706.89</v>
      </c>
      <c r="D2022">
        <v>1645.42</v>
      </c>
      <c r="E2022">
        <v>1609.56</v>
      </c>
      <c r="F2022">
        <v>440.60399999999998</v>
      </c>
      <c r="G2022">
        <v>5.3978900000000003E-2</v>
      </c>
      <c r="H2022">
        <v>0.93183000000000005</v>
      </c>
      <c r="I2022">
        <v>0</v>
      </c>
    </row>
    <row r="2023" spans="1:9" x14ac:dyDescent="0.25">
      <c r="A2023" t="s">
        <v>219</v>
      </c>
      <c r="B2023">
        <v>1724.32</v>
      </c>
      <c r="C2023">
        <v>1708.03</v>
      </c>
      <c r="D2023">
        <v>1646.93</v>
      </c>
      <c r="E2023">
        <v>1611.07</v>
      </c>
      <c r="F2023">
        <v>440.98399999999998</v>
      </c>
      <c r="G2023">
        <v>6.5079499999999998E-2</v>
      </c>
      <c r="H2023">
        <v>0.931836</v>
      </c>
      <c r="I2023">
        <v>0</v>
      </c>
    </row>
    <row r="2024" spans="1:9" x14ac:dyDescent="0.25">
      <c r="A2024" t="s">
        <v>219</v>
      </c>
      <c r="B2024">
        <v>1723.73</v>
      </c>
      <c r="C2024">
        <v>1707.37</v>
      </c>
      <c r="D2024">
        <v>1646.08</v>
      </c>
      <c r="E2024">
        <v>1610.2</v>
      </c>
      <c r="F2024">
        <v>440.73599999999999</v>
      </c>
      <c r="G2024">
        <v>6.7001500000000005E-2</v>
      </c>
      <c r="H2024">
        <v>0.93169000000000002</v>
      </c>
      <c r="I2024">
        <v>0</v>
      </c>
    </row>
    <row r="2025" spans="1:9" x14ac:dyDescent="0.25">
      <c r="A2025" t="s">
        <v>219</v>
      </c>
      <c r="B2025">
        <v>1722.87</v>
      </c>
      <c r="C2025">
        <v>1706.64</v>
      </c>
      <c r="D2025">
        <v>1645.4</v>
      </c>
      <c r="E2025">
        <v>1609.53</v>
      </c>
      <c r="F2025">
        <v>440.65100000000001</v>
      </c>
      <c r="G2025">
        <v>5.9024500000000001E-2</v>
      </c>
      <c r="H2025">
        <v>0.93119399999999997</v>
      </c>
      <c r="I2025">
        <v>0</v>
      </c>
    </row>
    <row r="2026" spans="1:9" x14ac:dyDescent="0.25">
      <c r="A2026" t="s">
        <v>219</v>
      </c>
      <c r="B2026">
        <v>1722.12</v>
      </c>
      <c r="C2026">
        <v>1705.85</v>
      </c>
      <c r="D2026">
        <v>1644.76</v>
      </c>
      <c r="E2026">
        <v>1608.93</v>
      </c>
      <c r="F2026">
        <v>440.45800000000003</v>
      </c>
      <c r="G2026">
        <v>6.0345700000000002E-2</v>
      </c>
      <c r="H2026">
        <v>0.931809</v>
      </c>
      <c r="I2026">
        <v>0</v>
      </c>
    </row>
    <row r="2027" spans="1:9" x14ac:dyDescent="0.25">
      <c r="A2027" t="s">
        <v>219</v>
      </c>
      <c r="B2027">
        <v>1700.73</v>
      </c>
      <c r="C2027">
        <v>1684.33</v>
      </c>
      <c r="D2027">
        <v>1645.47</v>
      </c>
      <c r="E2027">
        <v>1609.87</v>
      </c>
      <c r="F2027">
        <v>440.54899999999998</v>
      </c>
      <c r="G2027">
        <v>5.5602800000000001E-2</v>
      </c>
      <c r="H2027">
        <v>0.93181499999999995</v>
      </c>
      <c r="I2027">
        <v>0</v>
      </c>
    </row>
    <row r="2028" spans="1:9" x14ac:dyDescent="0.25">
      <c r="A2028" t="s">
        <v>219</v>
      </c>
      <c r="B2028">
        <v>1698.79</v>
      </c>
      <c r="C2028">
        <v>1682.36</v>
      </c>
      <c r="D2028">
        <v>1645.19</v>
      </c>
      <c r="E2028">
        <v>1609.63</v>
      </c>
      <c r="F2028">
        <v>440.6</v>
      </c>
      <c r="G2028">
        <v>5.6722799999999997E-2</v>
      </c>
      <c r="H2028">
        <v>0.93993400000000005</v>
      </c>
      <c r="I2028">
        <v>0</v>
      </c>
    </row>
    <row r="2029" spans="1:9" x14ac:dyDescent="0.25">
      <c r="A2029" t="s">
        <v>219</v>
      </c>
      <c r="B2029">
        <v>1697.33</v>
      </c>
      <c r="C2029">
        <v>1680.96</v>
      </c>
      <c r="D2029">
        <v>1644.17</v>
      </c>
      <c r="E2029">
        <v>1608.62</v>
      </c>
      <c r="F2029">
        <v>440.31700000000001</v>
      </c>
      <c r="G2029">
        <v>6.0973800000000002E-2</v>
      </c>
      <c r="H2029">
        <v>0.931836</v>
      </c>
      <c r="I2029">
        <v>0</v>
      </c>
    </row>
    <row r="2030" spans="1:9" x14ac:dyDescent="0.25">
      <c r="A2030" t="s">
        <v>219</v>
      </c>
      <c r="B2030">
        <v>1697.94</v>
      </c>
      <c r="C2030">
        <v>1681.19</v>
      </c>
      <c r="D2030">
        <v>1644.25</v>
      </c>
      <c r="E2030">
        <v>1608.71</v>
      </c>
      <c r="F2030">
        <v>440.43299999999999</v>
      </c>
      <c r="G2030">
        <v>5.3946000000000001E-2</v>
      </c>
      <c r="H2030">
        <v>0.93183499999999997</v>
      </c>
      <c r="I2030">
        <v>0</v>
      </c>
    </row>
    <row r="2031" spans="1:9" x14ac:dyDescent="0.25">
      <c r="A2031" t="s">
        <v>219</v>
      </c>
      <c r="B2031">
        <v>1697.73</v>
      </c>
      <c r="C2031">
        <v>1681.13</v>
      </c>
      <c r="D2031">
        <v>1644.19</v>
      </c>
      <c r="E2031">
        <v>1608.62</v>
      </c>
      <c r="F2031">
        <v>440.54500000000002</v>
      </c>
      <c r="G2031">
        <v>3.5293499999999998E-2</v>
      </c>
      <c r="H2031">
        <v>0.93168399999999996</v>
      </c>
      <c r="I2031">
        <v>0</v>
      </c>
    </row>
    <row r="2032" spans="1:9" x14ac:dyDescent="0.25">
      <c r="A2032" t="s">
        <v>219</v>
      </c>
      <c r="B2032">
        <v>1697.77</v>
      </c>
      <c r="C2032">
        <v>1681.38</v>
      </c>
      <c r="D2032">
        <v>1644.57</v>
      </c>
      <c r="E2032">
        <v>1608.99</v>
      </c>
      <c r="F2032">
        <v>440.68599999999998</v>
      </c>
      <c r="G2032">
        <v>5.8454100000000002E-2</v>
      </c>
      <c r="H2032">
        <v>0.95812799999999998</v>
      </c>
      <c r="I2032">
        <v>0</v>
      </c>
    </row>
    <row r="2033" spans="1:9" x14ac:dyDescent="0.25">
      <c r="A2033" t="s">
        <v>219</v>
      </c>
      <c r="B2033">
        <v>1697.63</v>
      </c>
      <c r="C2033">
        <v>1681.3</v>
      </c>
      <c r="D2033">
        <v>1644.63</v>
      </c>
      <c r="E2033">
        <v>1609.11</v>
      </c>
      <c r="F2033">
        <v>440.53</v>
      </c>
      <c r="G2033">
        <v>5.3914900000000002E-2</v>
      </c>
      <c r="H2033">
        <v>0.93183099999999996</v>
      </c>
      <c r="I2033">
        <v>0</v>
      </c>
    </row>
    <row r="2034" spans="1:9" x14ac:dyDescent="0.25">
      <c r="A2034" t="s">
        <v>219</v>
      </c>
      <c r="B2034">
        <v>1698.41</v>
      </c>
      <c r="C2034">
        <v>1682.13</v>
      </c>
      <c r="D2034">
        <v>1645.4</v>
      </c>
      <c r="E2034">
        <v>1609.83</v>
      </c>
      <c r="F2034">
        <v>440.61</v>
      </c>
      <c r="G2034">
        <v>6.1533499999999998E-2</v>
      </c>
      <c r="H2034">
        <v>0.93182299999999996</v>
      </c>
      <c r="I2034">
        <v>0</v>
      </c>
    </row>
    <row r="2035" spans="1:9" x14ac:dyDescent="0.25">
      <c r="A2035" t="s">
        <v>219</v>
      </c>
      <c r="B2035">
        <v>1697.86</v>
      </c>
      <c r="C2035">
        <v>1681.62</v>
      </c>
      <c r="D2035">
        <v>1644.94</v>
      </c>
      <c r="E2035">
        <v>1609.38</v>
      </c>
      <c r="F2035">
        <v>440.67599999999999</v>
      </c>
      <c r="G2035">
        <v>5.6469600000000002E-2</v>
      </c>
      <c r="H2035">
        <v>0.93163099999999999</v>
      </c>
      <c r="I2035">
        <v>0</v>
      </c>
    </row>
    <row r="2036" spans="1:9" x14ac:dyDescent="0.25">
      <c r="A2036" t="s">
        <v>219</v>
      </c>
      <c r="B2036">
        <v>1699.65</v>
      </c>
      <c r="C2036">
        <v>1683.47</v>
      </c>
      <c r="D2036">
        <v>1646.41</v>
      </c>
      <c r="E2036">
        <v>1610.87</v>
      </c>
      <c r="F2036">
        <v>440.69299999999998</v>
      </c>
      <c r="G2036">
        <v>5.4081900000000002E-2</v>
      </c>
      <c r="H2036">
        <v>0.93949899999999997</v>
      </c>
      <c r="I2036">
        <v>0</v>
      </c>
    </row>
    <row r="2037" spans="1:9" x14ac:dyDescent="0.25">
      <c r="A2037" t="s">
        <v>219</v>
      </c>
      <c r="B2037">
        <v>1699.39</v>
      </c>
      <c r="C2037">
        <v>1682.97</v>
      </c>
      <c r="D2037">
        <v>1645.83</v>
      </c>
      <c r="E2037">
        <v>1610.25</v>
      </c>
      <c r="F2037">
        <v>440.803</v>
      </c>
      <c r="G2037">
        <v>8.33005E-2</v>
      </c>
      <c r="H2037">
        <v>0.931813</v>
      </c>
      <c r="I2037">
        <v>0</v>
      </c>
    </row>
    <row r="2038" spans="1:9" x14ac:dyDescent="0.25">
      <c r="A2038" t="s">
        <v>219</v>
      </c>
      <c r="B2038">
        <v>1700.71</v>
      </c>
      <c r="C2038">
        <v>1683.6</v>
      </c>
      <c r="D2038">
        <v>1646.63</v>
      </c>
      <c r="E2038">
        <v>1611.05</v>
      </c>
      <c r="F2038">
        <v>441.1</v>
      </c>
      <c r="G2038">
        <v>3.6459199999999997E-2</v>
      </c>
      <c r="H2038">
        <v>0.93182200000000004</v>
      </c>
      <c r="I2038">
        <v>0</v>
      </c>
    </row>
    <row r="2039" spans="1:9" x14ac:dyDescent="0.25">
      <c r="A2039" t="s">
        <v>219</v>
      </c>
      <c r="B2039">
        <v>1698.28</v>
      </c>
      <c r="C2039">
        <v>1682.04</v>
      </c>
      <c r="D2039">
        <v>1645.17</v>
      </c>
      <c r="E2039">
        <v>1609.61</v>
      </c>
      <c r="F2039">
        <v>440.71</v>
      </c>
      <c r="G2039">
        <v>5.4054100000000001E-2</v>
      </c>
      <c r="H2039">
        <v>0.93174999999999997</v>
      </c>
      <c r="I2039">
        <v>0</v>
      </c>
    </row>
    <row r="2040" spans="1:9" x14ac:dyDescent="0.25">
      <c r="A2040" t="s">
        <v>219</v>
      </c>
      <c r="B2040">
        <v>1699.34</v>
      </c>
      <c r="C2040">
        <v>1682.74</v>
      </c>
      <c r="D2040">
        <v>1645.67</v>
      </c>
      <c r="E2040">
        <v>1610.11</v>
      </c>
      <c r="F2040">
        <v>440.66</v>
      </c>
      <c r="G2040">
        <v>5.9345000000000002E-2</v>
      </c>
      <c r="H2040">
        <v>0.93174199999999996</v>
      </c>
      <c r="I2040">
        <v>0</v>
      </c>
    </row>
    <row r="2041" spans="1:9" x14ac:dyDescent="0.25">
      <c r="A2041" t="s">
        <v>219</v>
      </c>
      <c r="B2041">
        <v>1698.61</v>
      </c>
      <c r="C2041">
        <v>1682.38</v>
      </c>
      <c r="D2041">
        <v>1645.7</v>
      </c>
      <c r="E2041">
        <v>1610.19</v>
      </c>
      <c r="F2041">
        <v>440.64600000000002</v>
      </c>
      <c r="G2041">
        <v>8.3255800000000005E-2</v>
      </c>
      <c r="H2041">
        <v>0.931728</v>
      </c>
      <c r="I2041">
        <v>0</v>
      </c>
    </row>
    <row r="2042" spans="1:9" x14ac:dyDescent="0.25">
      <c r="A2042" t="s">
        <v>219</v>
      </c>
      <c r="B2042">
        <v>1699.28</v>
      </c>
      <c r="C2042">
        <v>1682.27</v>
      </c>
      <c r="D2042">
        <v>1645.21</v>
      </c>
      <c r="E2042">
        <v>1609.74</v>
      </c>
      <c r="F2042">
        <v>440.64100000000002</v>
      </c>
      <c r="G2042">
        <v>5.4098899999999998E-2</v>
      </c>
      <c r="H2042">
        <v>0.93167199999999994</v>
      </c>
      <c r="I2042">
        <v>0</v>
      </c>
    </row>
    <row r="2043" spans="1:9" x14ac:dyDescent="0.25">
      <c r="A2043" t="s">
        <v>219</v>
      </c>
      <c r="B2043">
        <v>1698.98</v>
      </c>
      <c r="C2043">
        <v>1682.76</v>
      </c>
      <c r="D2043">
        <v>1645.86</v>
      </c>
      <c r="E2043">
        <v>1610.29</v>
      </c>
      <c r="F2043">
        <v>440.726</v>
      </c>
      <c r="G2043">
        <v>5.8375099999999999E-2</v>
      </c>
      <c r="H2043">
        <v>0.94419399999999998</v>
      </c>
      <c r="I2043">
        <v>1</v>
      </c>
    </row>
    <row r="2044" spans="1:9" x14ac:dyDescent="0.25">
      <c r="A2044" t="s">
        <v>219</v>
      </c>
      <c r="B2044">
        <v>1698.7</v>
      </c>
      <c r="C2044">
        <v>1682.45</v>
      </c>
      <c r="D2044">
        <v>1645.5</v>
      </c>
      <c r="E2044">
        <v>1609.93</v>
      </c>
      <c r="F2044">
        <v>440.67599999999999</v>
      </c>
      <c r="G2044">
        <v>5.6017200000000003E-2</v>
      </c>
      <c r="H2044">
        <v>0.93183499999999997</v>
      </c>
      <c r="I2044">
        <v>0</v>
      </c>
    </row>
    <row r="2045" spans="1:9" x14ac:dyDescent="0.25">
      <c r="A2045" t="s">
        <v>219</v>
      </c>
      <c r="B2045">
        <v>1699.15</v>
      </c>
      <c r="C2045">
        <v>1682.87</v>
      </c>
      <c r="D2045">
        <v>1646.08</v>
      </c>
      <c r="E2045">
        <v>1610.51</v>
      </c>
      <c r="F2045">
        <v>440.87299999999999</v>
      </c>
      <c r="G2045">
        <v>6.9408999999999998E-2</v>
      </c>
      <c r="H2045">
        <v>0.944913</v>
      </c>
      <c r="I2045">
        <v>0</v>
      </c>
    </row>
    <row r="2046" spans="1:9" x14ac:dyDescent="0.25">
      <c r="A2046" t="s">
        <v>219</v>
      </c>
      <c r="B2046">
        <v>1697.74</v>
      </c>
      <c r="C2046">
        <v>1681.57</v>
      </c>
      <c r="D2046">
        <v>1644.49</v>
      </c>
      <c r="E2046">
        <v>1608.93</v>
      </c>
      <c r="F2046">
        <v>440.63600000000002</v>
      </c>
      <c r="G2046">
        <v>5.8684300000000002E-2</v>
      </c>
      <c r="H2046">
        <v>0.93176899999999996</v>
      </c>
      <c r="I2046">
        <v>0</v>
      </c>
    </row>
    <row r="2047" spans="1:9" x14ac:dyDescent="0.25">
      <c r="A2047" t="s">
        <v>219</v>
      </c>
      <c r="B2047">
        <v>1699.45</v>
      </c>
      <c r="C2047">
        <v>1683.1</v>
      </c>
      <c r="D2047">
        <v>1646.06</v>
      </c>
      <c r="E2047">
        <v>1610.54</v>
      </c>
      <c r="F2047">
        <v>440.786</v>
      </c>
      <c r="G2047">
        <v>5.41576E-2</v>
      </c>
      <c r="H2047">
        <v>0.93124799999999996</v>
      </c>
      <c r="I2047">
        <v>0</v>
      </c>
    </row>
    <row r="2048" spans="1:9" x14ac:dyDescent="0.25">
      <c r="A2048" t="s">
        <v>219</v>
      </c>
      <c r="B2048">
        <v>1699.62</v>
      </c>
      <c r="C2048">
        <v>1683.32</v>
      </c>
      <c r="D2048">
        <v>1646.35</v>
      </c>
      <c r="E2048">
        <v>1610.85</v>
      </c>
      <c r="F2048">
        <v>440.76100000000002</v>
      </c>
      <c r="G2048">
        <v>3.65715E-2</v>
      </c>
      <c r="H2048">
        <v>0.93176400000000004</v>
      </c>
      <c r="I2048">
        <v>0</v>
      </c>
    </row>
    <row r="2049" spans="1:9" x14ac:dyDescent="0.25">
      <c r="A2049" t="s">
        <v>219</v>
      </c>
      <c r="B2049">
        <v>1699.82</v>
      </c>
      <c r="C2049">
        <v>1683.56</v>
      </c>
      <c r="D2049">
        <v>1646.6</v>
      </c>
      <c r="E2049">
        <v>1611.06</v>
      </c>
      <c r="F2049">
        <v>440.91800000000001</v>
      </c>
      <c r="G2049">
        <v>8.3256999999999998E-2</v>
      </c>
      <c r="H2049">
        <v>0.93124600000000002</v>
      </c>
      <c r="I2049">
        <v>0</v>
      </c>
    </row>
    <row r="2050" spans="1:9" x14ac:dyDescent="0.25">
      <c r="A2050" t="s">
        <v>219</v>
      </c>
      <c r="B2050">
        <v>1698.99</v>
      </c>
      <c r="C2050">
        <v>1682.81</v>
      </c>
      <c r="D2050">
        <v>1646.22</v>
      </c>
      <c r="E2050">
        <v>1610.7</v>
      </c>
      <c r="F2050">
        <v>440.86900000000003</v>
      </c>
      <c r="G2050">
        <v>8.3267499999999994E-2</v>
      </c>
      <c r="H2050">
        <v>0.95588799999999996</v>
      </c>
      <c r="I2050">
        <v>0</v>
      </c>
    </row>
    <row r="2051" spans="1:9" x14ac:dyDescent="0.25">
      <c r="A2051" t="s">
        <v>219</v>
      </c>
      <c r="B2051">
        <v>1699.37</v>
      </c>
      <c r="C2051">
        <v>1683.1</v>
      </c>
      <c r="D2051">
        <v>1646.25</v>
      </c>
      <c r="E2051">
        <v>1610.72</v>
      </c>
      <c r="F2051">
        <v>441.09</v>
      </c>
      <c r="G2051">
        <v>5.53716E-2</v>
      </c>
      <c r="H2051">
        <v>0.93170900000000001</v>
      </c>
      <c r="I2051">
        <v>0</v>
      </c>
    </row>
    <row r="2052" spans="1:9" x14ac:dyDescent="0.25">
      <c r="A2052" t="s">
        <v>219</v>
      </c>
      <c r="B2052">
        <v>1699.42</v>
      </c>
      <c r="C2052">
        <v>1683.19</v>
      </c>
      <c r="D2052">
        <v>1646.4</v>
      </c>
      <c r="E2052">
        <v>1610.84</v>
      </c>
      <c r="F2052">
        <v>440.81</v>
      </c>
      <c r="G2052">
        <v>5.4911700000000001E-2</v>
      </c>
      <c r="H2052">
        <v>0.93182699999999996</v>
      </c>
      <c r="I2052">
        <v>0</v>
      </c>
    </row>
    <row r="2053" spans="1:9" x14ac:dyDescent="0.25">
      <c r="A2053" t="s">
        <v>219</v>
      </c>
      <c r="B2053">
        <v>1698.35</v>
      </c>
      <c r="C2053">
        <v>1681.96</v>
      </c>
      <c r="D2053">
        <v>1645.15</v>
      </c>
      <c r="E2053">
        <v>1609.59</v>
      </c>
      <c r="F2053">
        <v>440.57600000000002</v>
      </c>
      <c r="G2053">
        <v>5.99055E-2</v>
      </c>
      <c r="H2053">
        <v>0.93181199999999997</v>
      </c>
      <c r="I2053">
        <v>0</v>
      </c>
    </row>
    <row r="2054" spans="1:9" x14ac:dyDescent="0.25">
      <c r="A2054" t="s">
        <v>219</v>
      </c>
      <c r="B2054">
        <v>1698.21</v>
      </c>
      <c r="C2054">
        <v>1682.04</v>
      </c>
      <c r="D2054">
        <v>1645.15</v>
      </c>
      <c r="E2054">
        <v>1609.63</v>
      </c>
      <c r="F2054">
        <v>440.57400000000001</v>
      </c>
      <c r="G2054">
        <v>6.9026400000000002E-2</v>
      </c>
      <c r="H2054">
        <v>0.95908099999999996</v>
      </c>
      <c r="I2054">
        <v>0</v>
      </c>
    </row>
    <row r="2055" spans="1:9" x14ac:dyDescent="0.25">
      <c r="A2055" t="s">
        <v>219</v>
      </c>
      <c r="B2055">
        <v>1697.26</v>
      </c>
      <c r="C2055">
        <v>1681</v>
      </c>
      <c r="D2055">
        <v>1644.09</v>
      </c>
      <c r="E2055">
        <v>1608.56</v>
      </c>
      <c r="F2055">
        <v>440.50400000000002</v>
      </c>
      <c r="G2055">
        <v>5.3910800000000002E-2</v>
      </c>
      <c r="H2055">
        <v>0.93168099999999998</v>
      </c>
      <c r="I2055">
        <v>0</v>
      </c>
    </row>
    <row r="2056" spans="1:9" x14ac:dyDescent="0.25">
      <c r="A2056" t="s">
        <v>219</v>
      </c>
      <c r="B2056">
        <v>1699.38</v>
      </c>
      <c r="C2056">
        <v>1682.96</v>
      </c>
      <c r="D2056">
        <v>1646.13</v>
      </c>
      <c r="E2056">
        <v>1610.59</v>
      </c>
      <c r="F2056">
        <v>440.69200000000001</v>
      </c>
      <c r="G2056">
        <v>5.4378500000000003E-2</v>
      </c>
      <c r="H2056">
        <v>0.931836</v>
      </c>
      <c r="I2056">
        <v>0</v>
      </c>
    </row>
    <row r="2057" spans="1:9" x14ac:dyDescent="0.25">
      <c r="A2057" t="s">
        <v>219</v>
      </c>
      <c r="B2057">
        <v>1699.07</v>
      </c>
      <c r="C2057">
        <v>1682.72</v>
      </c>
      <c r="D2057">
        <v>1645.98</v>
      </c>
      <c r="E2057">
        <v>1610.44</v>
      </c>
      <c r="F2057">
        <v>440.64600000000002</v>
      </c>
      <c r="G2057">
        <v>5.5113299999999997E-2</v>
      </c>
      <c r="H2057">
        <v>0.93182399999999999</v>
      </c>
      <c r="I2057">
        <v>0</v>
      </c>
    </row>
    <row r="2058" spans="1:9" x14ac:dyDescent="0.25">
      <c r="A2058" t="s">
        <v>219</v>
      </c>
      <c r="B2058">
        <v>1698.61</v>
      </c>
      <c r="C2058">
        <v>1682.41</v>
      </c>
      <c r="D2058">
        <v>1645.62</v>
      </c>
      <c r="E2058">
        <v>1610.06</v>
      </c>
      <c r="F2058">
        <v>440.60199999999998</v>
      </c>
      <c r="G2058">
        <v>5.4897000000000001E-2</v>
      </c>
      <c r="H2058">
        <v>0.93183199999999999</v>
      </c>
      <c r="I2058">
        <v>0</v>
      </c>
    </row>
    <row r="2059" spans="1:9" x14ac:dyDescent="0.25">
      <c r="A2059" t="s">
        <v>219</v>
      </c>
      <c r="B2059">
        <v>1697.57</v>
      </c>
      <c r="C2059">
        <v>1681.18</v>
      </c>
      <c r="D2059">
        <v>1644.53</v>
      </c>
      <c r="E2059">
        <v>1609.01</v>
      </c>
      <c r="F2059">
        <v>440.51</v>
      </c>
      <c r="G2059">
        <v>6.5955899999999998E-2</v>
      </c>
      <c r="H2059">
        <v>0.93183400000000005</v>
      </c>
      <c r="I2059">
        <v>0</v>
      </c>
    </row>
    <row r="2060" spans="1:9" x14ac:dyDescent="0.25">
      <c r="A2060" t="s">
        <v>219</v>
      </c>
      <c r="B2060">
        <v>1697.79</v>
      </c>
      <c r="C2060">
        <v>1681.63</v>
      </c>
      <c r="D2060">
        <v>1644.88</v>
      </c>
      <c r="E2060">
        <v>1609.32</v>
      </c>
      <c r="F2060">
        <v>440.66</v>
      </c>
      <c r="G2060">
        <v>5.4835200000000001E-2</v>
      </c>
      <c r="H2060">
        <v>0.929427</v>
      </c>
      <c r="I2060">
        <v>1</v>
      </c>
    </row>
    <row r="2061" spans="1:9" x14ac:dyDescent="0.25">
      <c r="A2061" t="s">
        <v>219</v>
      </c>
      <c r="B2061">
        <v>1699.47</v>
      </c>
      <c r="C2061">
        <v>1683.17</v>
      </c>
      <c r="D2061">
        <v>1646.37</v>
      </c>
      <c r="E2061">
        <v>1610.82</v>
      </c>
      <c r="F2061">
        <v>440.67899999999997</v>
      </c>
      <c r="G2061">
        <v>7.2035500000000002E-2</v>
      </c>
      <c r="H2061">
        <v>0.93166899999999997</v>
      </c>
      <c r="I2061">
        <v>0</v>
      </c>
    </row>
    <row r="2062" spans="1:9" x14ac:dyDescent="0.25">
      <c r="A2062" t="s">
        <v>219</v>
      </c>
      <c r="B2062">
        <v>1699.53</v>
      </c>
      <c r="C2062">
        <v>1683.28</v>
      </c>
      <c r="D2062">
        <v>1646.55</v>
      </c>
      <c r="E2062">
        <v>1610.99</v>
      </c>
      <c r="F2062">
        <v>440.86</v>
      </c>
      <c r="G2062">
        <v>5.7326000000000002E-2</v>
      </c>
      <c r="H2062">
        <v>0.95917300000000005</v>
      </c>
      <c r="I2062">
        <v>0</v>
      </c>
    </row>
    <row r="2063" spans="1:9" x14ac:dyDescent="0.25">
      <c r="A2063" t="s">
        <v>219</v>
      </c>
      <c r="B2063">
        <v>1700.69</v>
      </c>
      <c r="C2063">
        <v>1684.25</v>
      </c>
      <c r="D2063">
        <v>1647.52</v>
      </c>
      <c r="E2063">
        <v>1611.94</v>
      </c>
      <c r="F2063">
        <v>441.12599999999998</v>
      </c>
      <c r="G2063">
        <v>6.0572399999999998E-2</v>
      </c>
      <c r="H2063">
        <v>0.93162</v>
      </c>
      <c r="I2063">
        <v>0</v>
      </c>
    </row>
    <row r="2064" spans="1:9" x14ac:dyDescent="0.25">
      <c r="A2064" t="s">
        <v>219</v>
      </c>
      <c r="B2064">
        <v>1698.15</v>
      </c>
      <c r="C2064">
        <v>1681.95</v>
      </c>
      <c r="D2064">
        <v>1645.29</v>
      </c>
      <c r="E2064">
        <v>1609.73</v>
      </c>
      <c r="F2064">
        <v>440.697</v>
      </c>
      <c r="G2064">
        <v>8.3262100000000006E-2</v>
      </c>
      <c r="H2064">
        <v>0.93166899999999997</v>
      </c>
      <c r="I2064">
        <v>0</v>
      </c>
    </row>
    <row r="2065" spans="1:25" x14ac:dyDescent="0.25">
      <c r="A2065" t="s">
        <v>219</v>
      </c>
      <c r="B2065">
        <v>1698.83</v>
      </c>
      <c r="C2065">
        <v>1682.51</v>
      </c>
      <c r="D2065">
        <v>1645.69</v>
      </c>
      <c r="E2065">
        <v>1610.15</v>
      </c>
      <c r="F2065">
        <v>440.88200000000001</v>
      </c>
      <c r="G2065">
        <v>5.8291099999999998E-2</v>
      </c>
      <c r="H2065">
        <v>0.93181199999999997</v>
      </c>
      <c r="I2065">
        <v>0</v>
      </c>
    </row>
    <row r="2066" spans="1:25" x14ac:dyDescent="0.25">
      <c r="A2066" t="s">
        <v>219</v>
      </c>
      <c r="B2066">
        <v>1699.36</v>
      </c>
      <c r="C2066">
        <v>1683.17</v>
      </c>
      <c r="D2066">
        <v>1646.15</v>
      </c>
      <c r="E2066">
        <v>1610.59</v>
      </c>
      <c r="F2066">
        <v>440.55500000000001</v>
      </c>
      <c r="G2066">
        <v>5.4010099999999998E-2</v>
      </c>
      <c r="H2066">
        <v>0.93179599999999996</v>
      </c>
      <c r="I2066">
        <v>0</v>
      </c>
    </row>
    <row r="2067" spans="1:25" x14ac:dyDescent="0.25">
      <c r="A2067" t="s">
        <v>219</v>
      </c>
      <c r="B2067">
        <v>1698.35</v>
      </c>
      <c r="C2067">
        <v>1682.09</v>
      </c>
      <c r="D2067">
        <v>1645.11</v>
      </c>
      <c r="E2067">
        <v>1609.59</v>
      </c>
      <c r="F2067">
        <v>440.517</v>
      </c>
      <c r="G2067">
        <v>5.4031500000000003E-2</v>
      </c>
      <c r="H2067">
        <v>0.93178000000000005</v>
      </c>
      <c r="I2067">
        <v>0</v>
      </c>
    </row>
    <row r="2068" spans="1:25" x14ac:dyDescent="0.25">
      <c r="A2068" t="s">
        <v>219</v>
      </c>
      <c r="B2068">
        <v>1699.02</v>
      </c>
      <c r="C2068">
        <v>1682.8</v>
      </c>
      <c r="D2068">
        <v>1646.08</v>
      </c>
      <c r="E2068">
        <v>1610.52</v>
      </c>
      <c r="F2068">
        <v>440.815</v>
      </c>
      <c r="G2068">
        <v>6.5997200000000006E-2</v>
      </c>
      <c r="H2068">
        <v>0.95447099999999996</v>
      </c>
      <c r="I2068">
        <v>0</v>
      </c>
    </row>
    <row r="2069" spans="1:25" x14ac:dyDescent="0.25">
      <c r="A2069" t="s">
        <v>219</v>
      </c>
      <c r="B2069">
        <v>1698.04</v>
      </c>
      <c r="C2069">
        <v>1681.72</v>
      </c>
      <c r="D2069">
        <v>1644.91</v>
      </c>
      <c r="E2069">
        <v>1609.34</v>
      </c>
      <c r="F2069">
        <v>440.649</v>
      </c>
      <c r="G2069">
        <v>5.47669E-2</v>
      </c>
      <c r="H2069">
        <v>0.931809</v>
      </c>
      <c r="I2069">
        <v>0</v>
      </c>
    </row>
    <row r="2070" spans="1:25" x14ac:dyDescent="0.25">
      <c r="A2070" t="s">
        <v>219</v>
      </c>
      <c r="B2070">
        <v>1699.32</v>
      </c>
      <c r="C2070">
        <v>1683.07</v>
      </c>
      <c r="D2070">
        <v>1645.89</v>
      </c>
      <c r="E2070">
        <v>1610.38</v>
      </c>
      <c r="F2070">
        <v>440.87599999999998</v>
      </c>
      <c r="G2070">
        <v>5.3994599999999997E-2</v>
      </c>
      <c r="H2070">
        <v>0.93124099999999999</v>
      </c>
      <c r="I2070">
        <v>0</v>
      </c>
    </row>
    <row r="2071" spans="1:25" x14ac:dyDescent="0.25">
      <c r="A2071" t="s">
        <v>219</v>
      </c>
      <c r="B2071">
        <v>1698.47</v>
      </c>
      <c r="C2071">
        <v>1682.16</v>
      </c>
      <c r="D2071">
        <v>1645.58</v>
      </c>
      <c r="E2071">
        <v>1610.02</v>
      </c>
      <c r="F2071">
        <v>440.60199999999998</v>
      </c>
      <c r="G2071">
        <v>5.3909600000000002E-2</v>
      </c>
      <c r="H2071">
        <v>0.95005099999999998</v>
      </c>
      <c r="I2071">
        <v>0</v>
      </c>
      <c r="R2071" t="s">
        <v>70</v>
      </c>
      <c r="U2071" t="s">
        <v>69</v>
      </c>
      <c r="X2071" t="s">
        <v>67</v>
      </c>
    </row>
    <row r="2072" spans="1:25" x14ac:dyDescent="0.25">
      <c r="A2072" t="s">
        <v>219</v>
      </c>
      <c r="B2072">
        <v>1699.44</v>
      </c>
      <c r="C2072">
        <v>1683.21</v>
      </c>
      <c r="D2072">
        <v>1646.6</v>
      </c>
      <c r="E2072">
        <v>1611.03</v>
      </c>
      <c r="F2072">
        <v>440.88400000000001</v>
      </c>
      <c r="G2072">
        <v>5.5419299999999998E-2</v>
      </c>
      <c r="H2072">
        <v>0.92562</v>
      </c>
      <c r="I2072">
        <v>0</v>
      </c>
      <c r="R2072">
        <f>AVERAGE(B2023:B2072)</f>
        <v>1700.7728000000002</v>
      </c>
      <c r="S2072">
        <f>AVERAGE(C2023:C2072)</f>
        <v>1684.4354000000001</v>
      </c>
      <c r="U2072">
        <f>_xlfn.VAR.P(B2023:B2072)</f>
        <v>44.702536159999788</v>
      </c>
      <c r="V2072">
        <f>_xlfn.VAR.P(C2023:C2072)</f>
        <v>44.85962883999985</v>
      </c>
      <c r="X2072">
        <f>1.96*SQRT(U2072)/50</f>
        <v>0.26209102457906119</v>
      </c>
      <c r="Y2072">
        <f>1.96*SQRT(V2072)/50</f>
        <v>0.26255113799162511</v>
      </c>
    </row>
    <row r="2073" spans="1:25" x14ac:dyDescent="0.25">
      <c r="A2073" t="s">
        <v>219</v>
      </c>
      <c r="B2073">
        <v>85046.436182000005</v>
      </c>
      <c r="C2073" t="s">
        <v>37</v>
      </c>
    </row>
    <row r="2074" spans="1:25" x14ac:dyDescent="0.25">
      <c r="A2074" t="s">
        <v>220</v>
      </c>
      <c r="B2074">
        <v>2767.61</v>
      </c>
      <c r="C2074">
        <v>2750.96</v>
      </c>
      <c r="D2074">
        <v>2456.11</v>
      </c>
      <c r="E2074">
        <v>2438</v>
      </c>
      <c r="F2074">
        <v>903.90700000000004</v>
      </c>
      <c r="G2074">
        <v>8.2625400000000002E-2</v>
      </c>
      <c r="H2074">
        <v>0.95302299999999995</v>
      </c>
      <c r="I2074">
        <v>106</v>
      </c>
    </row>
    <row r="2075" spans="1:25" x14ac:dyDescent="0.25">
      <c r="A2075" t="s">
        <v>220</v>
      </c>
      <c r="B2075">
        <v>2757.61</v>
      </c>
      <c r="C2075">
        <v>2740.86</v>
      </c>
      <c r="D2075">
        <v>2449.16</v>
      </c>
      <c r="E2075">
        <v>2431.02</v>
      </c>
      <c r="F2075">
        <v>901.976</v>
      </c>
      <c r="G2075">
        <v>5.7112299999999998E-2</v>
      </c>
      <c r="H2075">
        <v>0.93466700000000003</v>
      </c>
      <c r="I2075">
        <v>103</v>
      </c>
    </row>
    <row r="2076" spans="1:25" x14ac:dyDescent="0.25">
      <c r="A2076" t="s">
        <v>220</v>
      </c>
      <c r="B2076">
        <v>2759.88</v>
      </c>
      <c r="C2076">
        <v>2743.15</v>
      </c>
      <c r="D2076">
        <v>2449.71</v>
      </c>
      <c r="E2076">
        <v>2431.61</v>
      </c>
      <c r="F2076">
        <v>901.97199999999998</v>
      </c>
      <c r="G2076">
        <v>8.3255599999999999E-2</v>
      </c>
      <c r="H2076">
        <v>0.95045100000000005</v>
      </c>
      <c r="I2076">
        <v>99</v>
      </c>
    </row>
    <row r="2077" spans="1:25" x14ac:dyDescent="0.25">
      <c r="A2077" t="s">
        <v>220</v>
      </c>
      <c r="B2077">
        <v>2761.06</v>
      </c>
      <c r="C2077">
        <v>2744.2</v>
      </c>
      <c r="D2077">
        <v>2451.9499999999998</v>
      </c>
      <c r="E2077">
        <v>2433.86</v>
      </c>
      <c r="F2077">
        <v>904.05499999999995</v>
      </c>
      <c r="G2077">
        <v>6.9799799999999995E-2</v>
      </c>
      <c r="H2077">
        <v>0.94634499999999999</v>
      </c>
      <c r="I2077">
        <v>96</v>
      </c>
    </row>
    <row r="2078" spans="1:25" x14ac:dyDescent="0.25">
      <c r="A2078" t="s">
        <v>220</v>
      </c>
      <c r="B2078">
        <v>2766.27</v>
      </c>
      <c r="C2078">
        <v>2749.51</v>
      </c>
      <c r="D2078">
        <v>2455.1799999999998</v>
      </c>
      <c r="E2078">
        <v>2437.0700000000002</v>
      </c>
      <c r="F2078">
        <v>902.37099999999998</v>
      </c>
      <c r="G2078">
        <v>5.5376099999999998E-2</v>
      </c>
      <c r="H2078">
        <v>0.93182299999999996</v>
      </c>
      <c r="I2078">
        <v>92</v>
      </c>
    </row>
    <row r="2079" spans="1:25" x14ac:dyDescent="0.25">
      <c r="A2079" t="s">
        <v>220</v>
      </c>
      <c r="B2079">
        <v>2769.07</v>
      </c>
      <c r="C2079">
        <v>2752.23</v>
      </c>
      <c r="D2079">
        <v>2455.89</v>
      </c>
      <c r="E2079">
        <v>2437.77</v>
      </c>
      <c r="F2079">
        <v>902.17499999999995</v>
      </c>
      <c r="G2079">
        <v>5.3948299999999998E-2</v>
      </c>
      <c r="H2079">
        <v>0.95309900000000003</v>
      </c>
      <c r="I2079">
        <v>97</v>
      </c>
    </row>
    <row r="2080" spans="1:25" x14ac:dyDescent="0.25">
      <c r="A2080" t="s">
        <v>220</v>
      </c>
      <c r="B2080">
        <v>2764.81</v>
      </c>
      <c r="C2080">
        <v>2747.99</v>
      </c>
      <c r="D2080">
        <v>2455.2399999999998</v>
      </c>
      <c r="E2080">
        <v>2437.15</v>
      </c>
      <c r="F2080">
        <v>903.97699999999998</v>
      </c>
      <c r="G2080">
        <v>5.4522399999999999E-2</v>
      </c>
      <c r="H2080">
        <v>0.93148299999999995</v>
      </c>
      <c r="I2080">
        <v>78</v>
      </c>
    </row>
    <row r="2081" spans="1:9" x14ac:dyDescent="0.25">
      <c r="A2081" t="s">
        <v>220</v>
      </c>
      <c r="B2081">
        <v>2768.98</v>
      </c>
      <c r="C2081">
        <v>2752.17</v>
      </c>
      <c r="D2081">
        <v>2457.5500000000002</v>
      </c>
      <c r="E2081">
        <v>2439.4499999999998</v>
      </c>
      <c r="F2081">
        <v>902.18399999999997</v>
      </c>
      <c r="G2081">
        <v>5.4679499999999999E-2</v>
      </c>
      <c r="H2081">
        <v>0.93763099999999999</v>
      </c>
      <c r="I2081">
        <v>99</v>
      </c>
    </row>
    <row r="2082" spans="1:9" x14ac:dyDescent="0.25">
      <c r="A2082" t="s">
        <v>220</v>
      </c>
      <c r="B2082">
        <v>2760.66</v>
      </c>
      <c r="C2082">
        <v>2743.78</v>
      </c>
      <c r="D2082">
        <v>2450.39</v>
      </c>
      <c r="E2082">
        <v>2432.25</v>
      </c>
      <c r="F2082">
        <v>902.71199999999999</v>
      </c>
      <c r="G2082">
        <v>6.3438999999999995E-2</v>
      </c>
      <c r="H2082">
        <v>0.93183300000000002</v>
      </c>
      <c r="I2082">
        <v>99</v>
      </c>
    </row>
    <row r="2083" spans="1:9" x14ac:dyDescent="0.25">
      <c r="A2083" t="s">
        <v>220</v>
      </c>
      <c r="B2083">
        <v>2762.3</v>
      </c>
      <c r="C2083">
        <v>2745.53</v>
      </c>
      <c r="D2083">
        <v>2453.66</v>
      </c>
      <c r="E2083">
        <v>2435.56</v>
      </c>
      <c r="F2083">
        <v>903.95699999999999</v>
      </c>
      <c r="G2083">
        <v>5.8861700000000003E-2</v>
      </c>
      <c r="H2083">
        <v>0.93080399999999996</v>
      </c>
      <c r="I2083">
        <v>86</v>
      </c>
    </row>
    <row r="2084" spans="1:9" x14ac:dyDescent="0.25">
      <c r="A2084" t="s">
        <v>220</v>
      </c>
      <c r="B2084">
        <v>2761.77</v>
      </c>
      <c r="C2084">
        <v>2744.9</v>
      </c>
      <c r="D2084">
        <v>2450.96</v>
      </c>
      <c r="E2084">
        <v>2432.87</v>
      </c>
      <c r="F2084">
        <v>901.93600000000004</v>
      </c>
      <c r="G2084">
        <v>6.1397599999999997E-2</v>
      </c>
      <c r="H2084">
        <v>0.93120999999999998</v>
      </c>
      <c r="I2084">
        <v>113</v>
      </c>
    </row>
    <row r="2085" spans="1:9" x14ac:dyDescent="0.25">
      <c r="A2085" t="s">
        <v>220</v>
      </c>
      <c r="B2085">
        <v>2760.72</v>
      </c>
      <c r="C2085">
        <v>2743.81</v>
      </c>
      <c r="D2085">
        <v>2450.92</v>
      </c>
      <c r="E2085">
        <v>2432.8200000000002</v>
      </c>
      <c r="F2085">
        <v>901.99199999999996</v>
      </c>
      <c r="G2085">
        <v>5.9005000000000002E-2</v>
      </c>
      <c r="H2085">
        <v>0.95775699999999997</v>
      </c>
      <c r="I2085">
        <v>106</v>
      </c>
    </row>
    <row r="2086" spans="1:9" x14ac:dyDescent="0.25">
      <c r="A2086" t="s">
        <v>220</v>
      </c>
      <c r="B2086">
        <v>2761.22</v>
      </c>
      <c r="C2086">
        <v>2744.41</v>
      </c>
      <c r="D2086">
        <v>2451.84</v>
      </c>
      <c r="E2086">
        <v>2433.6799999999998</v>
      </c>
      <c r="F2086">
        <v>904.29200000000003</v>
      </c>
      <c r="G2086">
        <v>6.0356600000000003E-2</v>
      </c>
      <c r="H2086">
        <v>0.93176199999999998</v>
      </c>
      <c r="I2086">
        <v>92</v>
      </c>
    </row>
    <row r="2087" spans="1:9" x14ac:dyDescent="0.25">
      <c r="A2087" t="s">
        <v>220</v>
      </c>
      <c r="B2087">
        <v>2760.33</v>
      </c>
      <c r="C2087">
        <v>2743.43</v>
      </c>
      <c r="D2087">
        <v>2450.58</v>
      </c>
      <c r="E2087">
        <v>2432.4899999999998</v>
      </c>
      <c r="F2087">
        <v>902.01700000000005</v>
      </c>
      <c r="G2087">
        <v>5.84193E-2</v>
      </c>
      <c r="H2087">
        <v>0.93176599999999998</v>
      </c>
      <c r="I2087">
        <v>87</v>
      </c>
    </row>
    <row r="2088" spans="1:9" x14ac:dyDescent="0.25">
      <c r="A2088" t="s">
        <v>220</v>
      </c>
      <c r="B2088">
        <v>2764.29</v>
      </c>
      <c r="C2088">
        <v>2747.4</v>
      </c>
      <c r="D2088">
        <v>2454.09</v>
      </c>
      <c r="E2088">
        <v>2436</v>
      </c>
      <c r="F2088">
        <v>902.05</v>
      </c>
      <c r="G2088">
        <v>5.5448999999999998E-2</v>
      </c>
      <c r="H2088">
        <v>0.92607799999999996</v>
      </c>
      <c r="I2088">
        <v>91</v>
      </c>
    </row>
    <row r="2089" spans="1:9" x14ac:dyDescent="0.25">
      <c r="A2089" t="s">
        <v>220</v>
      </c>
      <c r="B2089">
        <v>2760.76</v>
      </c>
      <c r="C2089">
        <v>2743.45</v>
      </c>
      <c r="D2089">
        <v>2451.5100000000002</v>
      </c>
      <c r="E2089">
        <v>2433.4</v>
      </c>
      <c r="F2089">
        <v>904.11400000000003</v>
      </c>
      <c r="G2089">
        <v>5.6861500000000002E-2</v>
      </c>
      <c r="H2089">
        <v>0.931809</v>
      </c>
      <c r="I2089">
        <v>93</v>
      </c>
    </row>
    <row r="2090" spans="1:9" x14ac:dyDescent="0.25">
      <c r="A2090" t="s">
        <v>220</v>
      </c>
      <c r="B2090">
        <v>2768.38</v>
      </c>
      <c r="C2090">
        <v>2751.42</v>
      </c>
      <c r="D2090">
        <v>2455.3000000000002</v>
      </c>
      <c r="E2090">
        <v>2437.19</v>
      </c>
      <c r="F2090">
        <v>902.40899999999999</v>
      </c>
      <c r="G2090">
        <v>5.4461799999999998E-2</v>
      </c>
      <c r="H2090">
        <v>0.930871</v>
      </c>
      <c r="I2090">
        <v>101</v>
      </c>
    </row>
    <row r="2091" spans="1:9" x14ac:dyDescent="0.25">
      <c r="A2091" t="s">
        <v>220</v>
      </c>
      <c r="B2091">
        <v>2759.48</v>
      </c>
      <c r="C2091">
        <v>2742.5</v>
      </c>
      <c r="D2091">
        <v>2449.48</v>
      </c>
      <c r="E2091">
        <v>2431.39</v>
      </c>
      <c r="F2091">
        <v>902.08900000000006</v>
      </c>
      <c r="G2091">
        <v>7.9045599999999994E-2</v>
      </c>
      <c r="H2091">
        <v>0.93183499999999997</v>
      </c>
      <c r="I2091">
        <v>103</v>
      </c>
    </row>
    <row r="2092" spans="1:9" x14ac:dyDescent="0.25">
      <c r="A2092" t="s">
        <v>220</v>
      </c>
      <c r="B2092">
        <v>2760.55</v>
      </c>
      <c r="C2092">
        <v>2743.69</v>
      </c>
      <c r="D2092">
        <v>2450.8200000000002</v>
      </c>
      <c r="E2092">
        <v>2432.7199999999998</v>
      </c>
      <c r="F2092">
        <v>904.14099999999996</v>
      </c>
      <c r="G2092">
        <v>5.96946E-2</v>
      </c>
      <c r="H2092">
        <v>0.93180799999999997</v>
      </c>
      <c r="I2092">
        <v>100</v>
      </c>
    </row>
    <row r="2093" spans="1:9" x14ac:dyDescent="0.25">
      <c r="A2093" t="s">
        <v>220</v>
      </c>
      <c r="B2093">
        <v>2760.81</v>
      </c>
      <c r="C2093">
        <v>2743.86</v>
      </c>
      <c r="D2093">
        <v>2451.8000000000002</v>
      </c>
      <c r="E2093">
        <v>2433.7399999999998</v>
      </c>
      <c r="F2093">
        <v>902.18399999999997</v>
      </c>
      <c r="G2093">
        <v>8.32566E-2</v>
      </c>
      <c r="H2093">
        <v>0.93171199999999998</v>
      </c>
      <c r="I2093">
        <v>90</v>
      </c>
    </row>
    <row r="2094" spans="1:9" x14ac:dyDescent="0.25">
      <c r="A2094" t="s">
        <v>220</v>
      </c>
      <c r="B2094">
        <v>2756.92</v>
      </c>
      <c r="C2094">
        <v>2740.05</v>
      </c>
      <c r="D2094">
        <v>2448.5</v>
      </c>
      <c r="E2094">
        <v>2430.4299999999998</v>
      </c>
      <c r="F2094">
        <v>902.00900000000001</v>
      </c>
      <c r="G2094">
        <v>7.7699699999999997E-2</v>
      </c>
      <c r="H2094">
        <v>0.93183000000000005</v>
      </c>
      <c r="I2094">
        <v>97</v>
      </c>
    </row>
    <row r="2095" spans="1:9" x14ac:dyDescent="0.25">
      <c r="A2095" t="s">
        <v>220</v>
      </c>
      <c r="B2095">
        <v>2760.95</v>
      </c>
      <c r="C2095">
        <v>2744.09</v>
      </c>
      <c r="D2095">
        <v>2451.08</v>
      </c>
      <c r="E2095">
        <v>2432.91</v>
      </c>
      <c r="F2095">
        <v>904.17100000000005</v>
      </c>
      <c r="G2095">
        <v>8.3256700000000003E-2</v>
      </c>
      <c r="H2095">
        <v>0.93183400000000005</v>
      </c>
      <c r="I2095">
        <v>97</v>
      </c>
    </row>
    <row r="2096" spans="1:9" x14ac:dyDescent="0.25">
      <c r="A2096" t="s">
        <v>220</v>
      </c>
      <c r="B2096">
        <v>2762.27</v>
      </c>
      <c r="C2096">
        <v>2745.4</v>
      </c>
      <c r="D2096">
        <v>2450.92</v>
      </c>
      <c r="E2096">
        <v>2432.87</v>
      </c>
      <c r="F2096">
        <v>902.19600000000003</v>
      </c>
      <c r="G2096">
        <v>5.4329599999999999E-2</v>
      </c>
      <c r="H2096">
        <v>0.93159800000000004</v>
      </c>
      <c r="I2096">
        <v>91</v>
      </c>
    </row>
    <row r="2097" spans="1:9" x14ac:dyDescent="0.25">
      <c r="A2097" t="s">
        <v>220</v>
      </c>
      <c r="B2097">
        <v>2765.51</v>
      </c>
      <c r="C2097">
        <v>2748.69</v>
      </c>
      <c r="D2097">
        <v>2452.02</v>
      </c>
      <c r="E2097">
        <v>2433.92</v>
      </c>
      <c r="F2097">
        <v>901.87199999999996</v>
      </c>
      <c r="G2097">
        <v>6.4126000000000002E-2</v>
      </c>
      <c r="H2097">
        <v>0.93305099999999996</v>
      </c>
      <c r="I2097">
        <v>109</v>
      </c>
    </row>
    <row r="2098" spans="1:9" x14ac:dyDescent="0.25">
      <c r="A2098" t="s">
        <v>220</v>
      </c>
      <c r="B2098">
        <v>2769.55</v>
      </c>
      <c r="C2098">
        <v>2752.78</v>
      </c>
      <c r="D2098">
        <v>2456.54</v>
      </c>
      <c r="E2098">
        <v>2438.41</v>
      </c>
      <c r="F2098">
        <v>903.78</v>
      </c>
      <c r="G2098">
        <v>5.50287E-2</v>
      </c>
      <c r="H2098">
        <v>0.931836</v>
      </c>
      <c r="I2098">
        <v>101</v>
      </c>
    </row>
    <row r="2099" spans="1:9" x14ac:dyDescent="0.25">
      <c r="A2099" t="s">
        <v>220</v>
      </c>
      <c r="B2099">
        <v>2764.06</v>
      </c>
      <c r="C2099">
        <v>2747.1</v>
      </c>
      <c r="D2099">
        <v>2454.77</v>
      </c>
      <c r="E2099">
        <v>2436.7199999999998</v>
      </c>
      <c r="F2099">
        <v>902.16300000000001</v>
      </c>
      <c r="G2099">
        <v>5.4764599999999997E-2</v>
      </c>
      <c r="H2099">
        <v>0.93183000000000005</v>
      </c>
      <c r="I2099">
        <v>96</v>
      </c>
    </row>
    <row r="2100" spans="1:9" x14ac:dyDescent="0.25">
      <c r="A2100" t="s">
        <v>220</v>
      </c>
      <c r="B2100">
        <v>2759.01</v>
      </c>
      <c r="C2100">
        <v>2742.1</v>
      </c>
      <c r="D2100">
        <v>2449.27</v>
      </c>
      <c r="E2100">
        <v>2431.2399999999998</v>
      </c>
      <c r="F2100">
        <v>902.17600000000004</v>
      </c>
      <c r="G2100">
        <v>6.11231E-2</v>
      </c>
      <c r="H2100">
        <v>0.93183700000000003</v>
      </c>
      <c r="I2100">
        <v>69</v>
      </c>
    </row>
    <row r="2101" spans="1:9" x14ac:dyDescent="0.25">
      <c r="A2101" t="s">
        <v>220</v>
      </c>
      <c r="B2101">
        <v>2764.69</v>
      </c>
      <c r="C2101">
        <v>2747.76</v>
      </c>
      <c r="D2101">
        <v>2454.8200000000002</v>
      </c>
      <c r="E2101">
        <v>2436.7399999999998</v>
      </c>
      <c r="F2101">
        <v>903.83699999999999</v>
      </c>
      <c r="G2101">
        <v>5.3984299999999999E-2</v>
      </c>
      <c r="H2101">
        <v>0.93174599999999996</v>
      </c>
      <c r="I2101">
        <v>90</v>
      </c>
    </row>
    <row r="2102" spans="1:9" x14ac:dyDescent="0.25">
      <c r="A2102" t="s">
        <v>220</v>
      </c>
      <c r="B2102">
        <v>2761.15</v>
      </c>
      <c r="C2102">
        <v>2744.29</v>
      </c>
      <c r="D2102">
        <v>2451.15</v>
      </c>
      <c r="E2102">
        <v>2433.08</v>
      </c>
      <c r="F2102">
        <v>901.82399999999996</v>
      </c>
      <c r="G2102">
        <v>5.5912900000000001E-2</v>
      </c>
      <c r="H2102">
        <v>0.95871799999999996</v>
      </c>
      <c r="I2102">
        <v>92</v>
      </c>
    </row>
    <row r="2103" spans="1:9" x14ac:dyDescent="0.25">
      <c r="A2103" t="s">
        <v>220</v>
      </c>
      <c r="B2103">
        <v>2758.75</v>
      </c>
      <c r="C2103">
        <v>2741.87</v>
      </c>
      <c r="D2103">
        <v>2449.9499999999998</v>
      </c>
      <c r="E2103">
        <v>2431.9</v>
      </c>
      <c r="F2103">
        <v>902.08900000000006</v>
      </c>
      <c r="G2103">
        <v>5.7659500000000002E-2</v>
      </c>
      <c r="H2103">
        <v>0.93826699999999996</v>
      </c>
      <c r="I2103">
        <v>109</v>
      </c>
    </row>
    <row r="2104" spans="1:9" x14ac:dyDescent="0.25">
      <c r="A2104" t="s">
        <v>220</v>
      </c>
      <c r="B2104">
        <v>2762.83</v>
      </c>
      <c r="C2104">
        <v>2746.12</v>
      </c>
      <c r="D2104">
        <v>2454.34</v>
      </c>
      <c r="E2104">
        <v>2436.2600000000002</v>
      </c>
      <c r="F2104">
        <v>903.96799999999996</v>
      </c>
      <c r="G2104">
        <v>5.3986699999999999E-2</v>
      </c>
      <c r="H2104">
        <v>0.93167999999999995</v>
      </c>
      <c r="I2104">
        <v>94</v>
      </c>
    </row>
    <row r="2105" spans="1:9" x14ac:dyDescent="0.25">
      <c r="A2105" t="s">
        <v>220</v>
      </c>
      <c r="B2105">
        <v>2758.49</v>
      </c>
      <c r="C2105">
        <v>2741.73</v>
      </c>
      <c r="D2105">
        <v>2448.5500000000002</v>
      </c>
      <c r="E2105">
        <v>2430.5100000000002</v>
      </c>
      <c r="F2105">
        <v>902.08100000000002</v>
      </c>
      <c r="G2105">
        <v>6.8663000000000002E-2</v>
      </c>
      <c r="H2105">
        <v>0.93176300000000001</v>
      </c>
      <c r="I2105">
        <v>102</v>
      </c>
    </row>
    <row r="2106" spans="1:9" x14ac:dyDescent="0.25">
      <c r="A2106" t="s">
        <v>220</v>
      </c>
      <c r="B2106">
        <v>2764.73</v>
      </c>
      <c r="C2106">
        <v>2747.91</v>
      </c>
      <c r="D2106">
        <v>2454.17</v>
      </c>
      <c r="E2106">
        <v>2436.1</v>
      </c>
      <c r="F2106">
        <v>902.07500000000005</v>
      </c>
      <c r="G2106">
        <v>5.4130600000000001E-2</v>
      </c>
      <c r="H2106">
        <v>0.93162900000000004</v>
      </c>
      <c r="I2106">
        <v>77</v>
      </c>
    </row>
    <row r="2107" spans="1:9" x14ac:dyDescent="0.25">
      <c r="A2107" t="s">
        <v>220</v>
      </c>
      <c r="B2107">
        <v>2764.41</v>
      </c>
      <c r="C2107">
        <v>2747.66</v>
      </c>
      <c r="D2107">
        <v>2454.7199999999998</v>
      </c>
      <c r="E2107">
        <v>2436.59</v>
      </c>
      <c r="F2107">
        <v>903.97199999999998</v>
      </c>
      <c r="G2107">
        <v>2.91942E-2</v>
      </c>
      <c r="H2107">
        <v>0.93174299999999999</v>
      </c>
      <c r="I2107">
        <v>102</v>
      </c>
    </row>
    <row r="2108" spans="1:9" x14ac:dyDescent="0.25">
      <c r="A2108" t="s">
        <v>220</v>
      </c>
      <c r="B2108">
        <v>2759.24</v>
      </c>
      <c r="C2108">
        <v>2742.51</v>
      </c>
      <c r="D2108">
        <v>2450.1999999999998</v>
      </c>
      <c r="E2108">
        <v>2432.16</v>
      </c>
      <c r="F2108">
        <v>902.10299999999995</v>
      </c>
      <c r="G2108">
        <v>6.0888100000000001E-2</v>
      </c>
      <c r="H2108">
        <v>0.93162699999999998</v>
      </c>
      <c r="I2108">
        <v>85</v>
      </c>
    </row>
    <row r="2109" spans="1:9" x14ac:dyDescent="0.25">
      <c r="A2109" t="s">
        <v>220</v>
      </c>
      <c r="B2109">
        <v>2762.27</v>
      </c>
      <c r="C2109">
        <v>2745.46</v>
      </c>
      <c r="D2109">
        <v>2452.6799999999998</v>
      </c>
      <c r="E2109">
        <v>2434.61</v>
      </c>
      <c r="F2109">
        <v>902.09400000000005</v>
      </c>
      <c r="G2109">
        <v>5.40063E-2</v>
      </c>
      <c r="H2109">
        <v>0.931836</v>
      </c>
      <c r="I2109">
        <v>71</v>
      </c>
    </row>
    <row r="2110" spans="1:9" x14ac:dyDescent="0.25">
      <c r="A2110" t="s">
        <v>220</v>
      </c>
      <c r="B2110">
        <v>2765.79</v>
      </c>
      <c r="C2110">
        <v>2748.96</v>
      </c>
      <c r="D2110">
        <v>2453.52</v>
      </c>
      <c r="E2110">
        <v>2435.39</v>
      </c>
      <c r="F2110">
        <v>904.33299999999997</v>
      </c>
      <c r="G2110">
        <v>8.3255800000000005E-2</v>
      </c>
      <c r="H2110">
        <v>0.93160600000000005</v>
      </c>
      <c r="I2110">
        <v>94</v>
      </c>
    </row>
    <row r="2111" spans="1:9" x14ac:dyDescent="0.25">
      <c r="A2111" t="s">
        <v>220</v>
      </c>
      <c r="B2111">
        <v>2769.41</v>
      </c>
      <c r="C2111">
        <v>2752.63</v>
      </c>
      <c r="D2111">
        <v>2457.0300000000002</v>
      </c>
      <c r="E2111">
        <v>2438.9499999999998</v>
      </c>
      <c r="F2111">
        <v>902.149</v>
      </c>
      <c r="G2111">
        <v>5.9924499999999999E-2</v>
      </c>
      <c r="H2111">
        <v>0.93179500000000004</v>
      </c>
      <c r="I2111">
        <v>87</v>
      </c>
    </row>
    <row r="2112" spans="1:9" x14ac:dyDescent="0.25">
      <c r="A2112" t="s">
        <v>220</v>
      </c>
      <c r="B2112">
        <v>2768.76</v>
      </c>
      <c r="C2112">
        <v>2752.09</v>
      </c>
      <c r="D2112">
        <v>2456.5700000000002</v>
      </c>
      <c r="E2112">
        <v>2438.48</v>
      </c>
      <c r="F2112">
        <v>902.30700000000002</v>
      </c>
      <c r="G2112">
        <v>6.3091999999999995E-2</v>
      </c>
      <c r="H2112">
        <v>0.93179400000000001</v>
      </c>
      <c r="I2112">
        <v>89</v>
      </c>
    </row>
    <row r="2113" spans="1:25" x14ac:dyDescent="0.25">
      <c r="A2113" t="s">
        <v>220</v>
      </c>
      <c r="B2113">
        <v>2764.37</v>
      </c>
      <c r="C2113">
        <v>2747.54</v>
      </c>
      <c r="D2113">
        <v>2453.9</v>
      </c>
      <c r="E2113">
        <v>2435.8200000000002</v>
      </c>
      <c r="F2113">
        <v>904.25300000000004</v>
      </c>
      <c r="G2113">
        <v>5.44655E-2</v>
      </c>
      <c r="H2113">
        <v>0.94360299999999997</v>
      </c>
      <c r="I2113">
        <v>101</v>
      </c>
    </row>
    <row r="2114" spans="1:25" x14ac:dyDescent="0.25">
      <c r="A2114" t="s">
        <v>220</v>
      </c>
      <c r="B2114">
        <v>2758.39</v>
      </c>
      <c r="C2114">
        <v>2741.6</v>
      </c>
      <c r="D2114">
        <v>2449.46</v>
      </c>
      <c r="E2114">
        <v>2431.4</v>
      </c>
      <c r="F2114">
        <v>902.09199999999998</v>
      </c>
      <c r="G2114">
        <v>5.3957900000000003E-2</v>
      </c>
      <c r="H2114">
        <v>0.93183099999999996</v>
      </c>
      <c r="I2114">
        <v>108</v>
      </c>
    </row>
    <row r="2115" spans="1:25" x14ac:dyDescent="0.25">
      <c r="A2115" t="s">
        <v>220</v>
      </c>
      <c r="B2115">
        <v>2758.14</v>
      </c>
      <c r="C2115">
        <v>2741.32</v>
      </c>
      <c r="D2115">
        <v>2449.36</v>
      </c>
      <c r="E2115">
        <v>2431.2800000000002</v>
      </c>
      <c r="F2115">
        <v>902.29600000000005</v>
      </c>
      <c r="G2115">
        <v>5.5265799999999997E-2</v>
      </c>
      <c r="H2115">
        <v>0.93182100000000001</v>
      </c>
      <c r="I2115">
        <v>89</v>
      </c>
    </row>
    <row r="2116" spans="1:25" x14ac:dyDescent="0.25">
      <c r="A2116" t="s">
        <v>220</v>
      </c>
      <c r="B2116">
        <v>2763.65</v>
      </c>
      <c r="C2116">
        <v>2746.32</v>
      </c>
      <c r="D2116">
        <v>2453.5300000000002</v>
      </c>
      <c r="E2116">
        <v>2435.44</v>
      </c>
      <c r="F2116">
        <v>904.36099999999999</v>
      </c>
      <c r="G2116">
        <v>5.5066299999999999E-2</v>
      </c>
      <c r="H2116">
        <v>0.94763500000000001</v>
      </c>
      <c r="I2116">
        <v>113</v>
      </c>
    </row>
    <row r="2117" spans="1:25" x14ac:dyDescent="0.25">
      <c r="A2117" t="s">
        <v>220</v>
      </c>
      <c r="B2117">
        <v>2764.32</v>
      </c>
      <c r="C2117">
        <v>2747.52</v>
      </c>
      <c r="D2117">
        <v>2453.1799999999998</v>
      </c>
      <c r="E2117">
        <v>2435.06</v>
      </c>
      <c r="F2117">
        <v>902.38800000000003</v>
      </c>
      <c r="G2117">
        <v>5.4570199999999999E-2</v>
      </c>
      <c r="H2117">
        <v>0.93182699999999996</v>
      </c>
      <c r="I2117">
        <v>113</v>
      </c>
    </row>
    <row r="2118" spans="1:25" x14ac:dyDescent="0.25">
      <c r="A2118" t="s">
        <v>220</v>
      </c>
      <c r="B2118">
        <v>2759.08</v>
      </c>
      <c r="C2118">
        <v>2742.21</v>
      </c>
      <c r="D2118">
        <v>2450.6</v>
      </c>
      <c r="E2118">
        <v>2432.4699999999998</v>
      </c>
      <c r="F2118">
        <v>902.53</v>
      </c>
      <c r="G2118">
        <v>5.4321599999999998E-2</v>
      </c>
      <c r="H2118">
        <v>0.93172600000000005</v>
      </c>
      <c r="I2118">
        <v>94</v>
      </c>
    </row>
    <row r="2119" spans="1:25" x14ac:dyDescent="0.25">
      <c r="A2119" t="s">
        <v>220</v>
      </c>
      <c r="B2119">
        <v>2761.33</v>
      </c>
      <c r="C2119">
        <v>2744.39</v>
      </c>
      <c r="D2119">
        <v>2452.4</v>
      </c>
      <c r="E2119">
        <v>2434.27</v>
      </c>
      <c r="F2119">
        <v>903.97400000000005</v>
      </c>
      <c r="G2119">
        <v>6.1065500000000002E-2</v>
      </c>
      <c r="H2119">
        <v>0.931836</v>
      </c>
      <c r="I2119">
        <v>117</v>
      </c>
    </row>
    <row r="2120" spans="1:25" x14ac:dyDescent="0.25">
      <c r="A2120" t="s">
        <v>220</v>
      </c>
      <c r="B2120">
        <v>2763.28</v>
      </c>
      <c r="C2120">
        <v>2746.5</v>
      </c>
      <c r="D2120">
        <v>2452.3200000000002</v>
      </c>
      <c r="E2120">
        <v>2434.23</v>
      </c>
      <c r="F2120">
        <v>902.125</v>
      </c>
      <c r="G2120">
        <v>8.0915899999999999E-2</v>
      </c>
      <c r="H2120">
        <v>0.93094900000000003</v>
      </c>
      <c r="I2120">
        <v>100</v>
      </c>
    </row>
    <row r="2121" spans="1:25" x14ac:dyDescent="0.25">
      <c r="A2121" t="s">
        <v>220</v>
      </c>
      <c r="B2121">
        <v>2765.05</v>
      </c>
      <c r="C2121">
        <v>2748.19</v>
      </c>
      <c r="D2121">
        <v>2453.39</v>
      </c>
      <c r="E2121">
        <v>2435.3200000000002</v>
      </c>
      <c r="F2121">
        <v>902.16700000000003</v>
      </c>
      <c r="G2121">
        <v>6.1776200000000003E-2</v>
      </c>
      <c r="H2121">
        <v>0.93178099999999997</v>
      </c>
      <c r="I2121">
        <v>78</v>
      </c>
    </row>
    <row r="2122" spans="1:25" x14ac:dyDescent="0.25">
      <c r="A2122" t="s">
        <v>220</v>
      </c>
      <c r="B2122">
        <v>2768.01</v>
      </c>
      <c r="C2122">
        <v>2750.99</v>
      </c>
      <c r="D2122">
        <v>2455.5100000000002</v>
      </c>
      <c r="E2122">
        <v>2437.3200000000002</v>
      </c>
      <c r="F2122">
        <v>903.92200000000003</v>
      </c>
      <c r="G2122">
        <v>5.7020099999999997E-2</v>
      </c>
      <c r="H2122">
        <v>0.93076499999999995</v>
      </c>
      <c r="I2122">
        <v>113</v>
      </c>
    </row>
    <row r="2123" spans="1:25" x14ac:dyDescent="0.25">
      <c r="A2123" t="s">
        <v>220</v>
      </c>
      <c r="B2123">
        <v>2767.09</v>
      </c>
      <c r="C2123">
        <v>2750.05</v>
      </c>
      <c r="D2123">
        <v>2456.27</v>
      </c>
      <c r="E2123">
        <v>2438.17</v>
      </c>
      <c r="F2123">
        <v>902.27300000000002</v>
      </c>
      <c r="G2123">
        <v>5.43118E-2</v>
      </c>
      <c r="H2123">
        <v>0.93174299999999999</v>
      </c>
      <c r="I2123">
        <v>124</v>
      </c>
    </row>
    <row r="2124" spans="1:25" x14ac:dyDescent="0.25">
      <c r="A2124" t="s">
        <v>220</v>
      </c>
      <c r="B2124">
        <v>2757.68</v>
      </c>
      <c r="C2124">
        <v>2740.77</v>
      </c>
      <c r="D2124">
        <v>2448.98</v>
      </c>
      <c r="E2124">
        <v>2430.87</v>
      </c>
      <c r="F2124">
        <v>902.02499999999998</v>
      </c>
      <c r="G2124">
        <v>5.9906399999999999E-2</v>
      </c>
      <c r="H2124">
        <v>0.93035599999999996</v>
      </c>
      <c r="I2124">
        <v>91</v>
      </c>
    </row>
    <row r="2125" spans="1:25" x14ac:dyDescent="0.25">
      <c r="A2125" t="s">
        <v>220</v>
      </c>
      <c r="B2125">
        <v>2766.38</v>
      </c>
      <c r="C2125">
        <v>2749.5</v>
      </c>
      <c r="D2125">
        <v>2453.36</v>
      </c>
      <c r="E2125">
        <v>2435.19</v>
      </c>
      <c r="F2125">
        <v>904.01599999999996</v>
      </c>
      <c r="G2125">
        <v>8.3262299999999997E-2</v>
      </c>
      <c r="H2125">
        <v>0.93151300000000004</v>
      </c>
      <c r="I2125">
        <v>113</v>
      </c>
    </row>
    <row r="2126" spans="1:25" x14ac:dyDescent="0.25">
      <c r="A2126" t="s">
        <v>220</v>
      </c>
      <c r="B2126">
        <v>2773.19</v>
      </c>
      <c r="C2126">
        <v>2756.22</v>
      </c>
      <c r="D2126">
        <v>2456.7399999999998</v>
      </c>
      <c r="E2126">
        <v>2438.58</v>
      </c>
      <c r="F2126">
        <v>902.03800000000001</v>
      </c>
      <c r="G2126">
        <v>5.61223E-2</v>
      </c>
      <c r="H2126">
        <v>0.95438699999999999</v>
      </c>
      <c r="I2126">
        <v>91</v>
      </c>
    </row>
    <row r="2127" spans="1:25" x14ac:dyDescent="0.25">
      <c r="A2127" t="s">
        <v>220</v>
      </c>
      <c r="B2127">
        <v>2759.19</v>
      </c>
      <c r="C2127">
        <v>2742.22</v>
      </c>
      <c r="D2127">
        <v>2449.69</v>
      </c>
      <c r="E2127">
        <v>2431.6</v>
      </c>
      <c r="F2127">
        <v>901.96</v>
      </c>
      <c r="G2127">
        <v>5.8400899999999999E-2</v>
      </c>
      <c r="H2127">
        <v>0.93057999999999996</v>
      </c>
      <c r="I2127">
        <v>86</v>
      </c>
      <c r="R2127" t="s">
        <v>70</v>
      </c>
      <c r="U2127" t="s">
        <v>69</v>
      </c>
      <c r="X2127" t="s">
        <v>67</v>
      </c>
    </row>
    <row r="2128" spans="1:25" x14ac:dyDescent="0.25">
      <c r="A2128" t="s">
        <v>220</v>
      </c>
      <c r="B2128">
        <v>2766.41</v>
      </c>
      <c r="C2128">
        <v>2749.47</v>
      </c>
      <c r="D2128">
        <v>2457</v>
      </c>
      <c r="E2128">
        <v>2438.88</v>
      </c>
      <c r="F2128">
        <v>904.63499999999999</v>
      </c>
      <c r="G2128">
        <v>5.39281E-2</v>
      </c>
      <c r="H2128">
        <v>0.92981599999999998</v>
      </c>
      <c r="I2128">
        <v>98</v>
      </c>
      <c r="R2128">
        <f>AVERAGE(B2079:B2128)</f>
        <v>2763.1696000000002</v>
      </c>
      <c r="S2128">
        <f>AVERAGE(C2079:C2128)</f>
        <v>2746.2916000000009</v>
      </c>
      <c r="U2128">
        <f>_xlfn.VAR.P(B2079:B2128)</f>
        <v>13.869539840000373</v>
      </c>
      <c r="V2128">
        <f>_xlfn.VAR.P(C2079:C2128)</f>
        <v>13.913173439999991</v>
      </c>
      <c r="X2128">
        <f>1.96*SQRT(U2128)/50</f>
        <v>0.14598797792879442</v>
      </c>
      <c r="Y2128">
        <f>1.96*SQRT(V2128)/50</f>
        <v>0.14621743683583563</v>
      </c>
    </row>
    <row r="2129" spans="1:9" x14ac:dyDescent="0.25">
      <c r="A2129" t="s">
        <v>220</v>
      </c>
      <c r="B2129">
        <v>138169.89176699999</v>
      </c>
      <c r="C2129" t="s">
        <v>37</v>
      </c>
    </row>
    <row r="2130" spans="1:9" x14ac:dyDescent="0.25">
      <c r="A2130" t="s">
        <v>221</v>
      </c>
      <c r="B2130">
        <v>1691.91</v>
      </c>
      <c r="C2130">
        <v>1675.18</v>
      </c>
      <c r="D2130">
        <v>1639.31</v>
      </c>
      <c r="E2130">
        <v>1167.93</v>
      </c>
      <c r="F2130">
        <v>0</v>
      </c>
      <c r="G2130">
        <v>0.115046</v>
      </c>
      <c r="H2130">
        <v>0.89801399999999998</v>
      </c>
      <c r="I2130">
        <v>0</v>
      </c>
    </row>
    <row r="2131" spans="1:9" x14ac:dyDescent="0.25">
      <c r="A2131" t="s">
        <v>221</v>
      </c>
      <c r="B2131">
        <v>1691.58</v>
      </c>
      <c r="C2131">
        <v>1674.05</v>
      </c>
      <c r="D2131">
        <v>1638.18</v>
      </c>
      <c r="E2131">
        <v>1167.05</v>
      </c>
      <c r="F2131">
        <v>0</v>
      </c>
      <c r="G2131">
        <v>0.10329199999999999</v>
      </c>
      <c r="H2131">
        <v>0.89988599999999996</v>
      </c>
      <c r="I2131">
        <v>0</v>
      </c>
    </row>
    <row r="2132" spans="1:9" x14ac:dyDescent="0.25">
      <c r="A2132" t="s">
        <v>221</v>
      </c>
      <c r="B2132">
        <v>1692.6</v>
      </c>
      <c r="C2132">
        <v>1675.23</v>
      </c>
      <c r="D2132">
        <v>1639.42</v>
      </c>
      <c r="E2132">
        <v>1168.05</v>
      </c>
      <c r="F2132">
        <v>0</v>
      </c>
      <c r="G2132">
        <v>0.10349999999999999</v>
      </c>
      <c r="H2132">
        <v>0.87814999999999999</v>
      </c>
      <c r="I2132">
        <v>1</v>
      </c>
    </row>
    <row r="2133" spans="1:9" x14ac:dyDescent="0.25">
      <c r="A2133" t="s">
        <v>221</v>
      </c>
      <c r="B2133">
        <v>1690.39</v>
      </c>
      <c r="C2133">
        <v>1673.28</v>
      </c>
      <c r="D2133">
        <v>1637.46</v>
      </c>
      <c r="E2133">
        <v>1166.55</v>
      </c>
      <c r="F2133">
        <v>0</v>
      </c>
      <c r="G2133">
        <v>0.114952</v>
      </c>
      <c r="H2133">
        <v>0.86895599999999995</v>
      </c>
      <c r="I2133">
        <v>0</v>
      </c>
    </row>
    <row r="2134" spans="1:9" x14ac:dyDescent="0.25">
      <c r="A2134" t="s">
        <v>221</v>
      </c>
      <c r="B2134">
        <v>1692.19</v>
      </c>
      <c r="C2134">
        <v>1674.87</v>
      </c>
      <c r="D2134">
        <v>1638.84</v>
      </c>
      <c r="E2134">
        <v>1167.58</v>
      </c>
      <c r="F2134">
        <v>0</v>
      </c>
      <c r="G2134">
        <v>0.115914</v>
      </c>
      <c r="H2134">
        <v>0.87931999999999999</v>
      </c>
      <c r="I2134">
        <v>0</v>
      </c>
    </row>
    <row r="2135" spans="1:9" x14ac:dyDescent="0.25">
      <c r="A2135" t="s">
        <v>221</v>
      </c>
      <c r="B2135">
        <v>1692.74</v>
      </c>
      <c r="C2135">
        <v>1675.28</v>
      </c>
      <c r="D2135">
        <v>1639.51</v>
      </c>
      <c r="E2135">
        <v>1168.02</v>
      </c>
      <c r="F2135">
        <v>0</v>
      </c>
      <c r="G2135">
        <v>0.115287</v>
      </c>
      <c r="H2135">
        <v>0.90107300000000001</v>
      </c>
      <c r="I2135">
        <v>0</v>
      </c>
    </row>
    <row r="2136" spans="1:9" x14ac:dyDescent="0.25">
      <c r="A2136" t="s">
        <v>221</v>
      </c>
      <c r="B2136">
        <v>1692.23</v>
      </c>
      <c r="C2136">
        <v>1675.54</v>
      </c>
      <c r="D2136">
        <v>1639.47</v>
      </c>
      <c r="E2136">
        <v>1168.17</v>
      </c>
      <c r="F2136">
        <v>0</v>
      </c>
      <c r="G2136">
        <v>0.114927</v>
      </c>
      <c r="H2136">
        <v>0.87989200000000001</v>
      </c>
      <c r="I2136">
        <v>0</v>
      </c>
    </row>
    <row r="2137" spans="1:9" x14ac:dyDescent="0.25">
      <c r="A2137" t="s">
        <v>221</v>
      </c>
      <c r="B2137">
        <v>1693.83</v>
      </c>
      <c r="C2137">
        <v>1676.99</v>
      </c>
      <c r="D2137">
        <v>1640.96</v>
      </c>
      <c r="E2137">
        <v>1169.3499999999999</v>
      </c>
      <c r="F2137">
        <v>0</v>
      </c>
      <c r="G2137">
        <v>8.4699300000000005E-2</v>
      </c>
      <c r="H2137">
        <v>0.88187000000000004</v>
      </c>
      <c r="I2137">
        <v>0</v>
      </c>
    </row>
    <row r="2138" spans="1:9" x14ac:dyDescent="0.25">
      <c r="A2138" t="s">
        <v>221</v>
      </c>
      <c r="B2138">
        <v>1691.36</v>
      </c>
      <c r="C2138">
        <v>1674.7</v>
      </c>
      <c r="D2138">
        <v>1638.8</v>
      </c>
      <c r="E2138">
        <v>1167.3</v>
      </c>
      <c r="F2138">
        <v>0</v>
      </c>
      <c r="G2138">
        <v>0.11493399999999999</v>
      </c>
      <c r="H2138">
        <v>0.86895599999999995</v>
      </c>
      <c r="I2138">
        <v>0</v>
      </c>
    </row>
    <row r="2139" spans="1:9" x14ac:dyDescent="0.25">
      <c r="A2139" t="s">
        <v>221</v>
      </c>
      <c r="B2139">
        <v>1690.3</v>
      </c>
      <c r="C2139">
        <v>1673.48</v>
      </c>
      <c r="D2139">
        <v>1637.58</v>
      </c>
      <c r="E2139">
        <v>1166.42</v>
      </c>
      <c r="F2139">
        <v>0</v>
      </c>
      <c r="G2139">
        <v>0.115009</v>
      </c>
      <c r="H2139">
        <v>0.88408900000000001</v>
      </c>
      <c r="I2139">
        <v>0</v>
      </c>
    </row>
    <row r="2140" spans="1:9" x14ac:dyDescent="0.25">
      <c r="A2140" t="s">
        <v>221</v>
      </c>
      <c r="B2140">
        <v>1692.82</v>
      </c>
      <c r="C2140">
        <v>1675.45</v>
      </c>
      <c r="D2140">
        <v>1639.55</v>
      </c>
      <c r="E2140">
        <v>1168.07</v>
      </c>
      <c r="F2140">
        <v>0</v>
      </c>
      <c r="G2140">
        <v>0.114985</v>
      </c>
      <c r="H2140">
        <v>0.89723200000000003</v>
      </c>
      <c r="I2140">
        <v>0</v>
      </c>
    </row>
    <row r="2141" spans="1:9" x14ac:dyDescent="0.25">
      <c r="A2141" t="s">
        <v>221</v>
      </c>
      <c r="B2141">
        <v>1690.96</v>
      </c>
      <c r="C2141">
        <v>1674.17</v>
      </c>
      <c r="D2141">
        <v>1638.19</v>
      </c>
      <c r="E2141">
        <v>1166.93</v>
      </c>
      <c r="F2141">
        <v>0</v>
      </c>
      <c r="G2141">
        <v>0.114951</v>
      </c>
      <c r="H2141">
        <v>0.86895500000000003</v>
      </c>
      <c r="I2141">
        <v>1</v>
      </c>
    </row>
    <row r="2142" spans="1:9" x14ac:dyDescent="0.25">
      <c r="A2142" t="s">
        <v>221</v>
      </c>
      <c r="B2142">
        <v>1691.74</v>
      </c>
      <c r="C2142">
        <v>1674.34</v>
      </c>
      <c r="D2142">
        <v>1638.44</v>
      </c>
      <c r="E2142">
        <v>1167.06</v>
      </c>
      <c r="F2142">
        <v>0</v>
      </c>
      <c r="G2142">
        <v>0.11505799999999999</v>
      </c>
      <c r="H2142">
        <v>0.90101600000000004</v>
      </c>
      <c r="I2142">
        <v>0</v>
      </c>
    </row>
    <row r="2143" spans="1:9" x14ac:dyDescent="0.25">
      <c r="A2143" t="s">
        <v>221</v>
      </c>
      <c r="B2143">
        <v>1691.45</v>
      </c>
      <c r="C2143">
        <v>1674.67</v>
      </c>
      <c r="D2143">
        <v>1638.65</v>
      </c>
      <c r="E2143">
        <v>1167.19</v>
      </c>
      <c r="F2143">
        <v>0</v>
      </c>
      <c r="G2143">
        <v>0.115372</v>
      </c>
      <c r="H2143">
        <v>0.89931700000000003</v>
      </c>
      <c r="I2143">
        <v>0</v>
      </c>
    </row>
    <row r="2144" spans="1:9" x14ac:dyDescent="0.25">
      <c r="A2144" t="s">
        <v>221</v>
      </c>
      <c r="B2144">
        <v>1692.4</v>
      </c>
      <c r="C2144">
        <v>1674.99</v>
      </c>
      <c r="D2144">
        <v>1639.04</v>
      </c>
      <c r="E2144">
        <v>1167.6400000000001</v>
      </c>
      <c r="F2144">
        <v>0</v>
      </c>
      <c r="G2144">
        <v>0.114924</v>
      </c>
      <c r="H2144">
        <v>0.86895599999999995</v>
      </c>
      <c r="I2144">
        <v>0</v>
      </c>
    </row>
    <row r="2145" spans="1:9" x14ac:dyDescent="0.25">
      <c r="A2145" t="s">
        <v>221</v>
      </c>
      <c r="B2145">
        <v>1692.43</v>
      </c>
      <c r="C2145">
        <v>1674.94</v>
      </c>
      <c r="D2145">
        <v>1638.93</v>
      </c>
      <c r="E2145">
        <v>1167.4000000000001</v>
      </c>
      <c r="F2145">
        <v>0</v>
      </c>
      <c r="G2145">
        <v>0.114964</v>
      </c>
      <c r="H2145">
        <v>0.86895500000000003</v>
      </c>
      <c r="I2145">
        <v>0</v>
      </c>
    </row>
    <row r="2146" spans="1:9" x14ac:dyDescent="0.25">
      <c r="A2146" t="s">
        <v>221</v>
      </c>
      <c r="B2146">
        <v>1690.21</v>
      </c>
      <c r="C2146">
        <v>1673.54</v>
      </c>
      <c r="D2146">
        <v>1637.52</v>
      </c>
      <c r="E2146">
        <v>1166.57</v>
      </c>
      <c r="F2146">
        <v>0</v>
      </c>
      <c r="G2146">
        <v>0.11493200000000001</v>
      </c>
      <c r="H2146">
        <v>0.89865399999999995</v>
      </c>
      <c r="I2146">
        <v>0</v>
      </c>
    </row>
    <row r="2147" spans="1:9" x14ac:dyDescent="0.25">
      <c r="A2147" t="s">
        <v>221</v>
      </c>
      <c r="B2147">
        <v>1690.37</v>
      </c>
      <c r="C2147">
        <v>1673.52</v>
      </c>
      <c r="D2147">
        <v>1637.46</v>
      </c>
      <c r="E2147">
        <v>1166.32</v>
      </c>
      <c r="F2147">
        <v>0</v>
      </c>
      <c r="G2147">
        <v>0.114966</v>
      </c>
      <c r="H2147">
        <v>0.89866699999999999</v>
      </c>
      <c r="I2147">
        <v>0</v>
      </c>
    </row>
    <row r="2148" spans="1:9" x14ac:dyDescent="0.25">
      <c r="A2148" t="s">
        <v>221</v>
      </c>
      <c r="B2148">
        <v>1690.66</v>
      </c>
      <c r="C2148">
        <v>1673.19</v>
      </c>
      <c r="D2148">
        <v>1637.27</v>
      </c>
      <c r="E2148">
        <v>1166.26</v>
      </c>
      <c r="F2148">
        <v>0</v>
      </c>
      <c r="G2148">
        <v>0.115034</v>
      </c>
      <c r="H2148">
        <v>0.900729</v>
      </c>
      <c r="I2148">
        <v>0</v>
      </c>
    </row>
    <row r="2149" spans="1:9" x14ac:dyDescent="0.25">
      <c r="A2149" t="s">
        <v>221</v>
      </c>
      <c r="B2149">
        <v>1691.81</v>
      </c>
      <c r="C2149">
        <v>1674.34</v>
      </c>
      <c r="D2149">
        <v>1638.57</v>
      </c>
      <c r="E2149">
        <v>1167.2</v>
      </c>
      <c r="F2149">
        <v>0</v>
      </c>
      <c r="G2149">
        <v>0.11503099999999999</v>
      </c>
      <c r="H2149">
        <v>0.88152799999999998</v>
      </c>
      <c r="I2149">
        <v>0</v>
      </c>
    </row>
    <row r="2150" spans="1:9" x14ac:dyDescent="0.25">
      <c r="A2150" t="s">
        <v>221</v>
      </c>
      <c r="B2150">
        <v>1691.38</v>
      </c>
      <c r="C2150">
        <v>1674.66</v>
      </c>
      <c r="D2150">
        <v>1638.69</v>
      </c>
      <c r="E2150">
        <v>1167.46</v>
      </c>
      <c r="F2150">
        <v>0</v>
      </c>
      <c r="G2150">
        <v>0.11562799999999999</v>
      </c>
      <c r="H2150">
        <v>0.89970899999999998</v>
      </c>
      <c r="I2150">
        <v>0</v>
      </c>
    </row>
    <row r="2151" spans="1:9" x14ac:dyDescent="0.25">
      <c r="A2151" t="s">
        <v>221</v>
      </c>
      <c r="B2151">
        <v>1691.9</v>
      </c>
      <c r="C2151">
        <v>1675.05</v>
      </c>
      <c r="D2151">
        <v>1639.21</v>
      </c>
      <c r="E2151">
        <v>1167.81</v>
      </c>
      <c r="F2151">
        <v>0</v>
      </c>
      <c r="G2151">
        <v>0.115476</v>
      </c>
      <c r="H2151">
        <v>0.89834000000000003</v>
      </c>
      <c r="I2151">
        <v>0</v>
      </c>
    </row>
    <row r="2152" spans="1:9" x14ac:dyDescent="0.25">
      <c r="A2152" t="s">
        <v>221</v>
      </c>
      <c r="B2152">
        <v>1691.81</v>
      </c>
      <c r="C2152">
        <v>1674.35</v>
      </c>
      <c r="D2152">
        <v>1638.47</v>
      </c>
      <c r="E2152">
        <v>1167.01</v>
      </c>
      <c r="F2152">
        <v>0</v>
      </c>
      <c r="G2152">
        <v>0.115122</v>
      </c>
      <c r="H2152">
        <v>0.86895299999999998</v>
      </c>
      <c r="I2152">
        <v>0</v>
      </c>
    </row>
    <row r="2153" spans="1:9" x14ac:dyDescent="0.25">
      <c r="A2153" t="s">
        <v>221</v>
      </c>
      <c r="B2153">
        <v>1693.16</v>
      </c>
      <c r="C2153">
        <v>1675.69</v>
      </c>
      <c r="D2153">
        <v>1639.66</v>
      </c>
      <c r="E2153">
        <v>1168</v>
      </c>
      <c r="F2153">
        <v>0</v>
      </c>
      <c r="G2153">
        <v>0.114984</v>
      </c>
      <c r="H2153">
        <v>0.86895599999999995</v>
      </c>
      <c r="I2153">
        <v>0</v>
      </c>
    </row>
    <row r="2154" spans="1:9" x14ac:dyDescent="0.25">
      <c r="A2154" t="s">
        <v>221</v>
      </c>
      <c r="B2154">
        <v>1691.46</v>
      </c>
      <c r="C2154">
        <v>1674.02</v>
      </c>
      <c r="D2154">
        <v>1638.17</v>
      </c>
      <c r="E2154">
        <v>1166.69</v>
      </c>
      <c r="F2154">
        <v>0</v>
      </c>
      <c r="G2154">
        <v>0.114991</v>
      </c>
      <c r="H2154">
        <v>0.87506399999999995</v>
      </c>
      <c r="I2154">
        <v>0</v>
      </c>
    </row>
    <row r="2155" spans="1:9" x14ac:dyDescent="0.25">
      <c r="A2155" t="s">
        <v>221</v>
      </c>
      <c r="B2155">
        <v>1691.79</v>
      </c>
      <c r="C2155">
        <v>1675.03</v>
      </c>
      <c r="D2155">
        <v>1639</v>
      </c>
      <c r="E2155">
        <v>1167.81</v>
      </c>
      <c r="F2155">
        <v>0</v>
      </c>
      <c r="G2155">
        <v>0.115462</v>
      </c>
      <c r="H2155">
        <v>0.90037</v>
      </c>
      <c r="I2155">
        <v>0</v>
      </c>
    </row>
    <row r="2156" spans="1:9" x14ac:dyDescent="0.25">
      <c r="A2156" t="s">
        <v>221</v>
      </c>
      <c r="B2156">
        <v>1689.42</v>
      </c>
      <c r="C2156">
        <v>1672.69</v>
      </c>
      <c r="D2156">
        <v>1636.79</v>
      </c>
      <c r="E2156">
        <v>1165.78</v>
      </c>
      <c r="F2156">
        <v>0</v>
      </c>
      <c r="G2156">
        <v>0.11493100000000001</v>
      </c>
      <c r="H2156">
        <v>0.90105599999999997</v>
      </c>
      <c r="I2156">
        <v>0</v>
      </c>
    </row>
    <row r="2157" spans="1:9" x14ac:dyDescent="0.25">
      <c r="A2157" t="s">
        <v>221</v>
      </c>
      <c r="B2157">
        <v>1691.18</v>
      </c>
      <c r="C2157">
        <v>1673.69</v>
      </c>
      <c r="D2157">
        <v>1637.83</v>
      </c>
      <c r="E2157">
        <v>1166.5999999999999</v>
      </c>
      <c r="F2157">
        <v>0</v>
      </c>
      <c r="G2157">
        <v>0.11550000000000001</v>
      </c>
      <c r="H2157">
        <v>0.89900899999999995</v>
      </c>
      <c r="I2157">
        <v>0</v>
      </c>
    </row>
    <row r="2158" spans="1:9" x14ac:dyDescent="0.25">
      <c r="A2158" t="s">
        <v>221</v>
      </c>
      <c r="B2158">
        <v>1692.42</v>
      </c>
      <c r="C2158">
        <v>1675.7</v>
      </c>
      <c r="D2158">
        <v>1639.77</v>
      </c>
      <c r="E2158">
        <v>1167.97</v>
      </c>
      <c r="F2158">
        <v>0</v>
      </c>
      <c r="G2158">
        <v>0.11591899999999999</v>
      </c>
      <c r="H2158">
        <v>0.90004200000000001</v>
      </c>
      <c r="I2158">
        <v>0</v>
      </c>
    </row>
    <row r="2159" spans="1:9" x14ac:dyDescent="0.25">
      <c r="A2159" t="s">
        <v>221</v>
      </c>
      <c r="B2159">
        <v>1691.67</v>
      </c>
      <c r="C2159">
        <v>1674.8</v>
      </c>
      <c r="D2159">
        <v>1638.94</v>
      </c>
      <c r="E2159">
        <v>1167.26</v>
      </c>
      <c r="F2159">
        <v>0</v>
      </c>
      <c r="G2159">
        <v>0.114929</v>
      </c>
      <c r="H2159">
        <v>0.90078000000000003</v>
      </c>
      <c r="I2159">
        <v>0</v>
      </c>
    </row>
    <row r="2160" spans="1:9" x14ac:dyDescent="0.25">
      <c r="A2160" t="s">
        <v>221</v>
      </c>
      <c r="B2160">
        <v>1692.68</v>
      </c>
      <c r="C2160">
        <v>1675.39</v>
      </c>
      <c r="D2160">
        <v>1639.43</v>
      </c>
      <c r="E2160">
        <v>1167.8800000000001</v>
      </c>
      <c r="F2160">
        <v>0</v>
      </c>
      <c r="G2160">
        <v>0.11504399999999999</v>
      </c>
      <c r="H2160">
        <v>0.90082200000000001</v>
      </c>
      <c r="I2160">
        <v>0</v>
      </c>
    </row>
    <row r="2161" spans="1:9" x14ac:dyDescent="0.25">
      <c r="A2161" t="s">
        <v>221</v>
      </c>
      <c r="B2161">
        <v>1691.08</v>
      </c>
      <c r="C2161">
        <v>1673.56</v>
      </c>
      <c r="D2161">
        <v>1637.39</v>
      </c>
      <c r="E2161">
        <v>1166.25</v>
      </c>
      <c r="F2161">
        <v>0</v>
      </c>
      <c r="G2161">
        <v>0.115135</v>
      </c>
      <c r="H2161">
        <v>0.90047999999999995</v>
      </c>
      <c r="I2161">
        <v>0</v>
      </c>
    </row>
    <row r="2162" spans="1:9" x14ac:dyDescent="0.25">
      <c r="A2162" t="s">
        <v>221</v>
      </c>
      <c r="B2162">
        <v>1692.28</v>
      </c>
      <c r="C2162">
        <v>1674.94</v>
      </c>
      <c r="D2162">
        <v>1639.09</v>
      </c>
      <c r="E2162">
        <v>1167.78</v>
      </c>
      <c r="F2162">
        <v>0</v>
      </c>
      <c r="G2162">
        <v>0.114981</v>
      </c>
      <c r="H2162">
        <v>0.87158000000000002</v>
      </c>
      <c r="I2162">
        <v>0</v>
      </c>
    </row>
    <row r="2163" spans="1:9" x14ac:dyDescent="0.25">
      <c r="A2163" t="s">
        <v>221</v>
      </c>
      <c r="B2163">
        <v>1691.64</v>
      </c>
      <c r="C2163">
        <v>1674.79</v>
      </c>
      <c r="D2163">
        <v>1638.95</v>
      </c>
      <c r="E2163">
        <v>1167.53</v>
      </c>
      <c r="F2163">
        <v>0</v>
      </c>
      <c r="G2163">
        <v>0.115518</v>
      </c>
      <c r="H2163">
        <v>0.86895500000000003</v>
      </c>
      <c r="I2163">
        <v>0</v>
      </c>
    </row>
    <row r="2164" spans="1:9" x14ac:dyDescent="0.25">
      <c r="A2164" t="s">
        <v>221</v>
      </c>
      <c r="B2164">
        <v>1690.43</v>
      </c>
      <c r="C2164">
        <v>1673.07</v>
      </c>
      <c r="D2164">
        <v>1637.16</v>
      </c>
      <c r="E2164">
        <v>1165.81</v>
      </c>
      <c r="F2164">
        <v>0</v>
      </c>
      <c r="G2164">
        <v>0.11495</v>
      </c>
      <c r="H2164">
        <v>0.90074500000000002</v>
      </c>
      <c r="I2164">
        <v>0</v>
      </c>
    </row>
    <row r="2165" spans="1:9" x14ac:dyDescent="0.25">
      <c r="A2165" t="s">
        <v>221</v>
      </c>
      <c r="B2165">
        <v>1692.51</v>
      </c>
      <c r="C2165">
        <v>1675.09</v>
      </c>
      <c r="D2165">
        <v>1639.15</v>
      </c>
      <c r="E2165">
        <v>1167.8</v>
      </c>
      <c r="F2165">
        <v>0</v>
      </c>
      <c r="G2165">
        <v>0.114982</v>
      </c>
      <c r="H2165">
        <v>0.897142</v>
      </c>
      <c r="I2165">
        <v>0</v>
      </c>
    </row>
    <row r="2166" spans="1:9" x14ac:dyDescent="0.25">
      <c r="A2166" t="s">
        <v>221</v>
      </c>
      <c r="B2166">
        <v>1692.86</v>
      </c>
      <c r="C2166">
        <v>1675.01</v>
      </c>
      <c r="D2166">
        <v>1638.94</v>
      </c>
      <c r="E2166">
        <v>1167.51</v>
      </c>
      <c r="F2166">
        <v>0</v>
      </c>
      <c r="G2166">
        <v>0.107375</v>
      </c>
      <c r="H2166">
        <v>0.89976100000000003</v>
      </c>
      <c r="I2166">
        <v>0</v>
      </c>
    </row>
    <row r="2167" spans="1:9" x14ac:dyDescent="0.25">
      <c r="A2167" t="s">
        <v>221</v>
      </c>
      <c r="B2167">
        <v>1692.58</v>
      </c>
      <c r="C2167">
        <v>1675.13</v>
      </c>
      <c r="D2167">
        <v>1639.32</v>
      </c>
      <c r="E2167">
        <v>1167.79</v>
      </c>
      <c r="F2167">
        <v>0</v>
      </c>
      <c r="G2167">
        <v>8.6547600000000002E-2</v>
      </c>
      <c r="H2167">
        <v>0.86895500000000003</v>
      </c>
      <c r="I2167">
        <v>0</v>
      </c>
    </row>
    <row r="2168" spans="1:9" x14ac:dyDescent="0.25">
      <c r="A2168" t="s">
        <v>221</v>
      </c>
      <c r="B2168">
        <v>1692.2</v>
      </c>
      <c r="C2168">
        <v>1674.8</v>
      </c>
      <c r="D2168">
        <v>1639.02</v>
      </c>
      <c r="E2168">
        <v>1167.57</v>
      </c>
      <c r="F2168">
        <v>0</v>
      </c>
      <c r="G2168">
        <v>0.115157</v>
      </c>
      <c r="H2168">
        <v>0.89939999999999998</v>
      </c>
      <c r="I2168">
        <v>0</v>
      </c>
    </row>
    <row r="2169" spans="1:9" x14ac:dyDescent="0.25">
      <c r="A2169" t="s">
        <v>221</v>
      </c>
      <c r="B2169">
        <v>1691.27</v>
      </c>
      <c r="C2169">
        <v>1674.45</v>
      </c>
      <c r="D2169">
        <v>1638.44</v>
      </c>
      <c r="E2169">
        <v>1167.1500000000001</v>
      </c>
      <c r="F2169">
        <v>0</v>
      </c>
      <c r="G2169">
        <v>0.11508</v>
      </c>
      <c r="H2169">
        <v>0.899088</v>
      </c>
      <c r="I2169">
        <v>0</v>
      </c>
    </row>
    <row r="2170" spans="1:9" x14ac:dyDescent="0.25">
      <c r="A2170" t="s">
        <v>221</v>
      </c>
      <c r="B2170">
        <v>1692.3</v>
      </c>
      <c r="C2170">
        <v>1675.49</v>
      </c>
      <c r="D2170">
        <v>1639.67</v>
      </c>
      <c r="E2170">
        <v>1168.01</v>
      </c>
      <c r="F2170">
        <v>0</v>
      </c>
      <c r="G2170">
        <v>0.114942</v>
      </c>
      <c r="H2170">
        <v>0.90095899999999995</v>
      </c>
      <c r="I2170">
        <v>0</v>
      </c>
    </row>
    <row r="2171" spans="1:9" x14ac:dyDescent="0.25">
      <c r="A2171" t="s">
        <v>221</v>
      </c>
      <c r="B2171">
        <v>1693.86</v>
      </c>
      <c r="C2171">
        <v>1676.36</v>
      </c>
      <c r="D2171">
        <v>1640.51</v>
      </c>
      <c r="E2171">
        <v>1168.98</v>
      </c>
      <c r="F2171">
        <v>0</v>
      </c>
      <c r="G2171">
        <v>0.114929</v>
      </c>
      <c r="H2171">
        <v>0.88807999999999998</v>
      </c>
      <c r="I2171">
        <v>0</v>
      </c>
    </row>
    <row r="2172" spans="1:9" x14ac:dyDescent="0.25">
      <c r="A2172" t="s">
        <v>221</v>
      </c>
      <c r="B2172">
        <v>1691.89</v>
      </c>
      <c r="C2172">
        <v>1674.45</v>
      </c>
      <c r="D2172">
        <v>1638.51</v>
      </c>
      <c r="E2172">
        <v>1167.25</v>
      </c>
      <c r="F2172">
        <v>0</v>
      </c>
      <c r="G2172">
        <v>0.11497499999999999</v>
      </c>
      <c r="H2172">
        <v>0.90027800000000002</v>
      </c>
      <c r="I2172">
        <v>0</v>
      </c>
    </row>
    <row r="2173" spans="1:9" x14ac:dyDescent="0.25">
      <c r="A2173" t="s">
        <v>221</v>
      </c>
      <c r="B2173">
        <v>1690.92</v>
      </c>
      <c r="C2173">
        <v>1674.14</v>
      </c>
      <c r="D2173">
        <v>1638.44</v>
      </c>
      <c r="E2173">
        <v>1167.1300000000001</v>
      </c>
      <c r="F2173">
        <v>0</v>
      </c>
      <c r="G2173">
        <v>0.114923</v>
      </c>
      <c r="H2173">
        <v>0.89623200000000003</v>
      </c>
      <c r="I2173">
        <v>0</v>
      </c>
    </row>
    <row r="2174" spans="1:9" x14ac:dyDescent="0.25">
      <c r="A2174" t="s">
        <v>221</v>
      </c>
      <c r="B2174">
        <v>1689.91</v>
      </c>
      <c r="C2174">
        <v>1673.25</v>
      </c>
      <c r="D2174">
        <v>1637.31</v>
      </c>
      <c r="E2174">
        <v>1166.51</v>
      </c>
      <c r="F2174">
        <v>0</v>
      </c>
      <c r="G2174">
        <v>0.11500100000000001</v>
      </c>
      <c r="H2174">
        <v>0.900972</v>
      </c>
      <c r="I2174">
        <v>0</v>
      </c>
    </row>
    <row r="2175" spans="1:9" x14ac:dyDescent="0.25">
      <c r="A2175" t="s">
        <v>221</v>
      </c>
      <c r="B2175">
        <v>1691.2</v>
      </c>
      <c r="C2175">
        <v>1673.72</v>
      </c>
      <c r="D2175">
        <v>1637.76</v>
      </c>
      <c r="E2175">
        <v>1166.82</v>
      </c>
      <c r="F2175">
        <v>0</v>
      </c>
      <c r="G2175">
        <v>0.114926</v>
      </c>
      <c r="H2175">
        <v>0.87356699999999998</v>
      </c>
      <c r="I2175">
        <v>0</v>
      </c>
    </row>
    <row r="2176" spans="1:9" x14ac:dyDescent="0.25">
      <c r="A2176" t="s">
        <v>221</v>
      </c>
      <c r="B2176">
        <v>1689.71</v>
      </c>
      <c r="C2176">
        <v>1672.23</v>
      </c>
      <c r="D2176">
        <v>1636.34</v>
      </c>
      <c r="E2176">
        <v>1165.4000000000001</v>
      </c>
      <c r="F2176">
        <v>0</v>
      </c>
      <c r="G2176">
        <v>0.11493399999999999</v>
      </c>
      <c r="H2176">
        <v>0.86895599999999995</v>
      </c>
      <c r="I2176">
        <v>0</v>
      </c>
    </row>
    <row r="2177" spans="1:25" x14ac:dyDescent="0.25">
      <c r="A2177" t="s">
        <v>221</v>
      </c>
      <c r="B2177">
        <v>1692.16</v>
      </c>
      <c r="C2177">
        <v>1675.31</v>
      </c>
      <c r="D2177">
        <v>1639.55</v>
      </c>
      <c r="E2177">
        <v>1168.07</v>
      </c>
      <c r="F2177">
        <v>0</v>
      </c>
      <c r="G2177">
        <v>0.114924</v>
      </c>
      <c r="H2177">
        <v>0.89516700000000005</v>
      </c>
      <c r="I2177">
        <v>0</v>
      </c>
    </row>
    <row r="2178" spans="1:25" x14ac:dyDescent="0.25">
      <c r="A2178" t="s">
        <v>221</v>
      </c>
      <c r="B2178">
        <v>1691.13</v>
      </c>
      <c r="C2178">
        <v>1674.33</v>
      </c>
      <c r="D2178">
        <v>1638.49</v>
      </c>
      <c r="E2178">
        <v>1167.04</v>
      </c>
      <c r="F2178">
        <v>0</v>
      </c>
      <c r="G2178">
        <v>0.114923</v>
      </c>
      <c r="H2178">
        <v>0.89818500000000001</v>
      </c>
      <c r="I2178">
        <v>0</v>
      </c>
    </row>
    <row r="2179" spans="1:25" x14ac:dyDescent="0.25">
      <c r="A2179" t="s">
        <v>221</v>
      </c>
      <c r="B2179">
        <v>1693.89</v>
      </c>
      <c r="C2179">
        <v>1676.37</v>
      </c>
      <c r="D2179">
        <v>1640.27</v>
      </c>
      <c r="E2179">
        <v>1168.6500000000001</v>
      </c>
      <c r="F2179">
        <v>0</v>
      </c>
      <c r="G2179">
        <v>0.115162</v>
      </c>
      <c r="H2179">
        <v>0.869842</v>
      </c>
      <c r="I2179">
        <v>0</v>
      </c>
    </row>
    <row r="2180" spans="1:25" x14ac:dyDescent="0.25">
      <c r="A2180" t="s">
        <v>221</v>
      </c>
      <c r="B2180">
        <v>1692.42</v>
      </c>
      <c r="C2180">
        <v>1675.01</v>
      </c>
      <c r="D2180">
        <v>1639.11</v>
      </c>
      <c r="E2180">
        <v>1167.82</v>
      </c>
      <c r="F2180">
        <v>0</v>
      </c>
      <c r="G2180">
        <v>0.114998</v>
      </c>
      <c r="H2180">
        <v>0.89595499999999995</v>
      </c>
      <c r="I2180">
        <v>0</v>
      </c>
    </row>
    <row r="2181" spans="1:25" x14ac:dyDescent="0.25">
      <c r="A2181" t="s">
        <v>221</v>
      </c>
      <c r="B2181">
        <v>1691.44</v>
      </c>
      <c r="C2181">
        <v>1674.57</v>
      </c>
      <c r="D2181">
        <v>1638.63</v>
      </c>
      <c r="E2181">
        <v>1167.21</v>
      </c>
      <c r="F2181">
        <v>0</v>
      </c>
      <c r="G2181">
        <v>0.115081</v>
      </c>
      <c r="H2181">
        <v>0.90105199999999996</v>
      </c>
      <c r="I2181">
        <v>0</v>
      </c>
    </row>
    <row r="2182" spans="1:25" x14ac:dyDescent="0.25">
      <c r="A2182" t="s">
        <v>221</v>
      </c>
      <c r="B2182">
        <v>1692.28</v>
      </c>
      <c r="C2182">
        <v>1675.17</v>
      </c>
      <c r="D2182">
        <v>1639.27</v>
      </c>
      <c r="E2182">
        <v>1167.68</v>
      </c>
      <c r="F2182">
        <v>0</v>
      </c>
      <c r="G2182">
        <v>0.11496000000000001</v>
      </c>
      <c r="H2182">
        <v>0.86895500000000003</v>
      </c>
      <c r="I2182">
        <v>0</v>
      </c>
    </row>
    <row r="2183" spans="1:25" x14ac:dyDescent="0.25">
      <c r="A2183" t="s">
        <v>221</v>
      </c>
      <c r="B2183">
        <v>1692.01</v>
      </c>
      <c r="C2183">
        <v>1675.19</v>
      </c>
      <c r="D2183">
        <v>1639.32</v>
      </c>
      <c r="E2183">
        <v>1167.8800000000001</v>
      </c>
      <c r="F2183">
        <v>0</v>
      </c>
      <c r="G2183">
        <v>0.11493399999999999</v>
      </c>
      <c r="H2183">
        <v>0.89876299999999998</v>
      </c>
      <c r="I2183">
        <v>0</v>
      </c>
      <c r="R2183" t="s">
        <v>70</v>
      </c>
      <c r="U2183" t="s">
        <v>69</v>
      </c>
      <c r="X2183" t="s">
        <v>67</v>
      </c>
    </row>
    <row r="2184" spans="1:25" x14ac:dyDescent="0.25">
      <c r="A2184" t="s">
        <v>221</v>
      </c>
      <c r="B2184">
        <v>1690.66</v>
      </c>
      <c r="C2184">
        <v>1673.25</v>
      </c>
      <c r="D2184">
        <v>1637.34</v>
      </c>
      <c r="E2184">
        <v>1166.48</v>
      </c>
      <c r="F2184">
        <v>0</v>
      </c>
      <c r="G2184">
        <v>0.115763</v>
      </c>
      <c r="H2184">
        <v>0.90098</v>
      </c>
      <c r="I2184">
        <v>0</v>
      </c>
      <c r="R2184">
        <f>AVERAGE(B2135:B2184)</f>
        <v>1691.7362000000003</v>
      </c>
      <c r="S2184">
        <f>AVERAGE(C2135:C2184)</f>
        <v>1674.5977999999998</v>
      </c>
      <c r="U2184">
        <f>_xlfn.VAR.P(B2135:B2184)</f>
        <v>1.0249355599999725</v>
      </c>
      <c r="V2184">
        <f>_xlfn.VAR.P(C2135:C2184)</f>
        <v>0.90563315999999161</v>
      </c>
      <c r="X2184">
        <f>1.96*SQRT(U2184)/50</f>
        <v>3.9685727647585822E-2</v>
      </c>
      <c r="Y2184">
        <f>1.96*SQRT(V2184)/50</f>
        <v>3.7304586031510746E-2</v>
      </c>
    </row>
    <row r="2185" spans="1:25" x14ac:dyDescent="0.25">
      <c r="A2185" t="s">
        <v>221</v>
      </c>
      <c r="B2185">
        <v>84594.841912999997</v>
      </c>
      <c r="C2185" t="s">
        <v>37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41" spans="21:22" x14ac:dyDescent="0.25">
      <c r="U2241" t="s">
        <v>83</v>
      </c>
    </row>
    <row r="2242" spans="21:22" x14ac:dyDescent="0.25">
      <c r="U2242" t="e">
        <f>_xlfn.STDEV.P(B2191:B2240)</f>
        <v>#DIV/0!</v>
      </c>
      <c r="V2242" t="e">
        <f>_xlfn.STDEV.P(C2191:C2240)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70</v>
      </c>
      <c r="U2631" t="s">
        <v>69</v>
      </c>
      <c r="X2631" t="s">
        <v>67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70</v>
      </c>
      <c r="U2687" t="s">
        <v>69</v>
      </c>
      <c r="X2687" t="s">
        <v>67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70</v>
      </c>
      <c r="U2743" t="s">
        <v>69</v>
      </c>
      <c r="X2743" t="s">
        <v>67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70</v>
      </c>
      <c r="U2799" t="s">
        <v>69</v>
      </c>
      <c r="X2799" t="s">
        <v>67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9" t="s">
        <v>0</v>
      </c>
      <c r="C3">
        <v>25</v>
      </c>
      <c r="F3">
        <f>'336p stat'!H2-'336p stat'!K2</f>
        <v>1.774704000000014</v>
      </c>
      <c r="G3">
        <f>'336p stat'!K2-'336p stat'!N2</f>
        <v>216.26858799999999</v>
      </c>
      <c r="H3">
        <f>'336p stat'!N2</f>
        <v>24.732797000000001</v>
      </c>
      <c r="K3">
        <f>D3/$C3</f>
        <v>0</v>
      </c>
      <c r="L3">
        <f t="shared" ref="L3:O3" si="0">E3/$C3</f>
        <v>0</v>
      </c>
      <c r="M3">
        <f t="shared" si="0"/>
        <v>7.0988160000000564E-2</v>
      </c>
      <c r="N3">
        <f t="shared" si="0"/>
        <v>8.6507435199999989</v>
      </c>
      <c r="O3">
        <f t="shared" si="0"/>
        <v>0.98931188000000003</v>
      </c>
    </row>
    <row r="4" spans="2:15" x14ac:dyDescent="0.25">
      <c r="B4" s="19"/>
      <c r="C4">
        <v>50</v>
      </c>
      <c r="F4">
        <f>'336p stat'!H3-'336p stat'!K3</f>
        <v>3.5453019999999924</v>
      </c>
      <c r="G4">
        <f>'336p stat'!K3-'336p stat'!N3</f>
        <v>432.53753999999998</v>
      </c>
      <c r="H4">
        <f>'336p stat'!N3</f>
        <v>49.496999000000002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7.0906039999999851E-2</v>
      </c>
      <c r="N4">
        <f t="shared" ref="N4:N67" si="4">G4/$C4</f>
        <v>8.6507507999999991</v>
      </c>
      <c r="O4">
        <f t="shared" ref="O4:O67" si="5">H4/$C4</f>
        <v>0.98993998000000005</v>
      </c>
    </row>
    <row r="5" spans="2:15" x14ac:dyDescent="0.25">
      <c r="B5" s="19"/>
      <c r="C5">
        <v>75</v>
      </c>
      <c r="F5">
        <f>'336p stat'!H4-'336p stat'!K4</f>
        <v>5.3147710000000643</v>
      </c>
      <c r="G5">
        <f>'336p stat'!K4-'336p stat'!N4</f>
        <v>648.79919399999994</v>
      </c>
      <c r="H5">
        <f>'336p stat'!N4</f>
        <v>74.261207999999996</v>
      </c>
      <c r="K5">
        <f t="shared" si="1"/>
        <v>0</v>
      </c>
      <c r="L5">
        <f t="shared" si="2"/>
        <v>0</v>
      </c>
      <c r="M5">
        <f t="shared" si="3"/>
        <v>7.0863613333334186E-2</v>
      </c>
      <c r="N5">
        <f t="shared" si="4"/>
        <v>8.6506559199999984</v>
      </c>
      <c r="O5">
        <f t="shared" si="5"/>
        <v>0.99014943999999994</v>
      </c>
    </row>
    <row r="6" spans="2:15" x14ac:dyDescent="0.25">
      <c r="B6" s="19"/>
      <c r="C6">
        <v>100</v>
      </c>
      <c r="F6">
        <f>'336p stat'!H5-'336p stat'!K5</f>
        <v>7.0841690000000881</v>
      </c>
      <c r="G6">
        <f>'336p stat'!K5-'336p stat'!N5</f>
        <v>865.04985499999998</v>
      </c>
      <c r="H6">
        <f>'336p stat'!N5</f>
        <v>99.026712000000003</v>
      </c>
      <c r="K6">
        <f t="shared" si="1"/>
        <v>0</v>
      </c>
      <c r="L6">
        <f t="shared" si="2"/>
        <v>0</v>
      </c>
      <c r="M6">
        <f t="shared" si="3"/>
        <v>7.0841690000000887E-2</v>
      </c>
      <c r="N6">
        <f t="shared" si="4"/>
        <v>8.65049855</v>
      </c>
      <c r="O6">
        <f t="shared" si="5"/>
        <v>0.99026712000000006</v>
      </c>
    </row>
    <row r="7" spans="2:15" x14ac:dyDescent="0.25">
      <c r="B7" s="19"/>
      <c r="C7">
        <v>125</v>
      </c>
      <c r="F7">
        <f>'336p stat'!H6-'336p stat'!K6</f>
        <v>8.8533860000000004</v>
      </c>
      <c r="G7">
        <f>'336p stat'!K6-'336p stat'!N6</f>
        <v>1081.29709</v>
      </c>
      <c r="H7">
        <f>'336p stat'!N6</f>
        <v>123.79407500000001</v>
      </c>
      <c r="K7">
        <f t="shared" si="1"/>
        <v>0</v>
      </c>
      <c r="L7">
        <f t="shared" si="2"/>
        <v>0</v>
      </c>
      <c r="M7">
        <f t="shared" si="3"/>
        <v>7.082708800000001E-2</v>
      </c>
      <c r="N7">
        <f t="shared" si="4"/>
        <v>8.6503767200000006</v>
      </c>
      <c r="O7">
        <f t="shared" si="5"/>
        <v>0.99035260000000003</v>
      </c>
    </row>
    <row r="8" spans="2:15" x14ac:dyDescent="0.25">
      <c r="B8" s="19"/>
      <c r="C8">
        <v>150</v>
      </c>
      <c r="F8">
        <f>'336p stat'!H7-'336p stat'!K7</f>
        <v>10.623034999999845</v>
      </c>
      <c r="G8">
        <f>'336p stat'!K7-'336p stat'!N7</f>
        <v>1297.54594</v>
      </c>
      <c r="H8">
        <f>'336p stat'!N7</f>
        <v>148.562241</v>
      </c>
      <c r="K8">
        <f t="shared" si="1"/>
        <v>0</v>
      </c>
      <c r="L8">
        <f t="shared" si="2"/>
        <v>0</v>
      </c>
      <c r="M8">
        <f t="shared" si="3"/>
        <v>7.0820233333332303E-2</v>
      </c>
      <c r="N8">
        <f t="shared" si="4"/>
        <v>8.6503062666666661</v>
      </c>
      <c r="O8">
        <f t="shared" si="5"/>
        <v>0.99041493999999997</v>
      </c>
    </row>
    <row r="9" spans="2:15" x14ac:dyDescent="0.25">
      <c r="B9" s="19"/>
      <c r="C9">
        <v>175</v>
      </c>
      <c r="F9">
        <f>'336p stat'!H8-'336p stat'!K8</f>
        <v>12.393163999999842</v>
      </c>
      <c r="G9">
        <f>'336p stat'!K8-'336p stat'!N8</f>
        <v>1513.8088070000001</v>
      </c>
      <c r="H9">
        <f>'336p stat'!N8</f>
        <v>173.32985300000001</v>
      </c>
      <c r="K9">
        <f t="shared" si="1"/>
        <v>0</v>
      </c>
      <c r="L9">
        <f t="shared" si="2"/>
        <v>0</v>
      </c>
      <c r="M9">
        <f t="shared" si="3"/>
        <v>7.0818079999999103E-2</v>
      </c>
      <c r="N9">
        <f t="shared" si="4"/>
        <v>8.6503360400000009</v>
      </c>
      <c r="O9">
        <f t="shared" si="5"/>
        <v>0.99045630285714292</v>
      </c>
    </row>
    <row r="10" spans="2:15" x14ac:dyDescent="0.25">
      <c r="B10" s="19"/>
      <c r="C10">
        <v>200</v>
      </c>
      <c r="F10">
        <f>'336p stat'!H9-'336p stat'!K9</f>
        <v>14.162822000000006</v>
      </c>
      <c r="G10">
        <f>'336p stat'!K9-'336p stat'!N9</f>
        <v>1730.0671379999999</v>
      </c>
      <c r="H10">
        <f>'336p stat'!N9</f>
        <v>198.09473500000001</v>
      </c>
      <c r="K10">
        <f t="shared" si="1"/>
        <v>0</v>
      </c>
      <c r="L10">
        <f t="shared" si="2"/>
        <v>0</v>
      </c>
      <c r="M10">
        <f t="shared" si="3"/>
        <v>7.0814110000000027E-2</v>
      </c>
      <c r="N10">
        <f t="shared" si="4"/>
        <v>8.6503356899999986</v>
      </c>
      <c r="O10">
        <f t="shared" si="5"/>
        <v>0.99047367500000005</v>
      </c>
    </row>
    <row r="11" spans="2:15" x14ac:dyDescent="0.25">
      <c r="B11" s="19"/>
      <c r="C11">
        <v>225</v>
      </c>
      <c r="F11">
        <f>'336p stat'!H10-'336p stat'!K10</f>
        <v>15.932162999999946</v>
      </c>
      <c r="G11">
        <f>'336p stat'!K10-'336p stat'!N10</f>
        <v>1946.3324319999999</v>
      </c>
      <c r="H11">
        <f>'336p stat'!N10</f>
        <v>222.863584</v>
      </c>
      <c r="K11">
        <f t="shared" si="1"/>
        <v>0</v>
      </c>
      <c r="L11">
        <f t="shared" si="2"/>
        <v>0</v>
      </c>
      <c r="M11">
        <f t="shared" si="3"/>
        <v>7.0809613333333091E-2</v>
      </c>
      <c r="N11">
        <f t="shared" si="4"/>
        <v>8.6503663644444444</v>
      </c>
      <c r="O11">
        <f t="shared" si="5"/>
        <v>0.99050481777777777</v>
      </c>
    </row>
    <row r="12" spans="2:15" x14ac:dyDescent="0.25">
      <c r="B12" s="19"/>
      <c r="C12">
        <v>250</v>
      </c>
      <c r="F12">
        <f>'336p stat'!H11-'336p stat'!K11</f>
        <v>17.701073999999608</v>
      </c>
      <c r="G12">
        <f>'336p stat'!K11-'336p stat'!N11</f>
        <v>2162.6035000000002</v>
      </c>
      <c r="H12">
        <f>'336p stat'!N11</f>
        <v>247.631832</v>
      </c>
      <c r="K12">
        <f t="shared" si="1"/>
        <v>0</v>
      </c>
      <c r="L12">
        <f t="shared" si="2"/>
        <v>0</v>
      </c>
      <c r="M12">
        <f t="shared" si="3"/>
        <v>7.0804295999998434E-2</v>
      </c>
      <c r="N12">
        <f t="shared" si="4"/>
        <v>8.6504140000000014</v>
      </c>
      <c r="O12">
        <f t="shared" si="5"/>
        <v>0.99052732799999998</v>
      </c>
    </row>
    <row r="13" spans="2:15" x14ac:dyDescent="0.25">
      <c r="B13" s="19"/>
      <c r="C13">
        <v>275</v>
      </c>
      <c r="F13">
        <f>'336p stat'!H12-'336p stat'!K12</f>
        <v>19.469955999999911</v>
      </c>
      <c r="G13">
        <f>'336p stat'!K12-'336p stat'!N12</f>
        <v>2378.8607790000001</v>
      </c>
      <c r="H13">
        <f>'336p stat'!N12</f>
        <v>272.40257100000002</v>
      </c>
      <c r="K13">
        <f t="shared" si="1"/>
        <v>0</v>
      </c>
      <c r="L13">
        <f t="shared" si="2"/>
        <v>0</v>
      </c>
      <c r="M13">
        <f t="shared" si="3"/>
        <v>7.079983999999967E-2</v>
      </c>
      <c r="N13">
        <f t="shared" si="4"/>
        <v>8.6504028327272735</v>
      </c>
      <c r="O13">
        <f t="shared" si="5"/>
        <v>0.99055480363636372</v>
      </c>
    </row>
    <row r="14" spans="2:15" x14ac:dyDescent="0.25">
      <c r="B14" s="19"/>
      <c r="C14">
        <v>300</v>
      </c>
      <c r="F14">
        <f>'336p stat'!H13-'336p stat'!K13</f>
        <v>21.238545000000158</v>
      </c>
      <c r="G14">
        <f>'336p stat'!K13-'336p stat'!N13</f>
        <v>2595.116673</v>
      </c>
      <c r="H14">
        <f>'336p stat'!N13</f>
        <v>297.17144200000001</v>
      </c>
      <c r="K14">
        <f t="shared" si="1"/>
        <v>0</v>
      </c>
      <c r="L14">
        <f t="shared" si="2"/>
        <v>0</v>
      </c>
      <c r="M14">
        <f t="shared" si="3"/>
        <v>7.0795150000000528E-2</v>
      </c>
      <c r="N14">
        <f t="shared" si="4"/>
        <v>8.6503889100000002</v>
      </c>
      <c r="O14">
        <f t="shared" si="5"/>
        <v>0.9905714733333334</v>
      </c>
    </row>
    <row r="15" spans="2:15" x14ac:dyDescent="0.25">
      <c r="B15" s="19"/>
      <c r="C15">
        <v>325</v>
      </c>
      <c r="F15">
        <f>'336p stat'!H14-'336p stat'!K14</f>
        <v>23.007640999999694</v>
      </c>
      <c r="G15">
        <f>'336p stat'!K14-'336p stat'!N14</f>
        <v>2811.3818890000002</v>
      </c>
      <c r="H15">
        <f>'336p stat'!N14</f>
        <v>321.93899499999998</v>
      </c>
      <c r="K15">
        <f t="shared" si="1"/>
        <v>0</v>
      </c>
      <c r="L15">
        <f t="shared" si="2"/>
        <v>0</v>
      </c>
      <c r="M15">
        <f t="shared" si="3"/>
        <v>7.0792741538460602E-2</v>
      </c>
      <c r="N15">
        <f t="shared" si="4"/>
        <v>8.6504058123076923</v>
      </c>
      <c r="O15">
        <f t="shared" si="5"/>
        <v>0.99058152307692304</v>
      </c>
    </row>
    <row r="16" spans="2:15" x14ac:dyDescent="0.25">
      <c r="B16" s="19"/>
      <c r="C16">
        <v>350</v>
      </c>
      <c r="F16">
        <f>'336p stat'!H15-'336p stat'!K15</f>
        <v>24.776294000000235</v>
      </c>
      <c r="G16">
        <f>'336p stat'!K15-'336p stat'!N15</f>
        <v>3027.6287219999999</v>
      </c>
      <c r="H16">
        <f>'336p stat'!N15</f>
        <v>346.69931000000003</v>
      </c>
      <c r="K16">
        <f t="shared" si="1"/>
        <v>0</v>
      </c>
      <c r="L16">
        <f t="shared" si="2"/>
        <v>0</v>
      </c>
      <c r="M16">
        <f t="shared" si="3"/>
        <v>7.0789411428572105E-2</v>
      </c>
      <c r="N16">
        <f t="shared" si="4"/>
        <v>8.6503677771428578</v>
      </c>
      <c r="O16">
        <f t="shared" si="5"/>
        <v>0.99056945714285727</v>
      </c>
    </row>
    <row r="17" spans="2:15" x14ac:dyDescent="0.25">
      <c r="B17" s="19"/>
      <c r="C17">
        <v>375</v>
      </c>
      <c r="F17">
        <f>'336p stat'!H16-'336p stat'!K16</f>
        <v>26.545274000000063</v>
      </c>
      <c r="G17">
        <f>'336p stat'!K16-'336p stat'!N16</f>
        <v>3243.8890819999997</v>
      </c>
      <c r="H17">
        <f>'336p stat'!N16</f>
        <v>371.463818</v>
      </c>
      <c r="K17">
        <f t="shared" si="1"/>
        <v>0</v>
      </c>
      <c r="L17">
        <f t="shared" si="2"/>
        <v>0</v>
      </c>
      <c r="M17">
        <f t="shared" si="3"/>
        <v>7.0787397333333502E-2</v>
      </c>
      <c r="N17">
        <f t="shared" si="4"/>
        <v>8.6503708853333325</v>
      </c>
      <c r="O17">
        <f t="shared" si="5"/>
        <v>0.9905701813333333</v>
      </c>
    </row>
    <row r="18" spans="2:15" x14ac:dyDescent="0.25">
      <c r="B18" s="19"/>
      <c r="C18">
        <v>400</v>
      </c>
      <c r="F18">
        <f>'336p stat'!H17-'336p stat'!K17</f>
        <v>28.313881999999921</v>
      </c>
      <c r="G18">
        <f>'336p stat'!K17-'336p stat'!N17</f>
        <v>3460.141404</v>
      </c>
      <c r="H18">
        <f>'336p stat'!N17</f>
        <v>396.22700900000001</v>
      </c>
      <c r="K18">
        <f t="shared" si="1"/>
        <v>0</v>
      </c>
      <c r="L18">
        <f t="shared" si="2"/>
        <v>0</v>
      </c>
      <c r="M18">
        <f t="shared" si="3"/>
        <v>7.0784704999999809E-2</v>
      </c>
      <c r="N18">
        <f t="shared" si="4"/>
        <v>8.6503535100000004</v>
      </c>
      <c r="O18">
        <f t="shared" si="5"/>
        <v>0.99056752250000002</v>
      </c>
    </row>
    <row r="19" spans="2:15" x14ac:dyDescent="0.25">
      <c r="B19" s="19"/>
      <c r="C19">
        <v>425</v>
      </c>
      <c r="F19">
        <f>'336p stat'!H18-'336p stat'!K18</f>
        <v>30.082515000000058</v>
      </c>
      <c r="G19">
        <f>'336p stat'!K18-'336p stat'!N18</f>
        <v>3676.3982249999999</v>
      </c>
      <c r="H19">
        <f>'336p stat'!N18</f>
        <v>420.99063699999999</v>
      </c>
      <c r="K19">
        <f t="shared" si="1"/>
        <v>0</v>
      </c>
      <c r="L19">
        <f t="shared" si="2"/>
        <v>0</v>
      </c>
      <c r="M19">
        <f t="shared" si="3"/>
        <v>7.0782388235294258E-2</v>
      </c>
      <c r="N19">
        <f t="shared" si="4"/>
        <v>8.6503487647058819</v>
      </c>
      <c r="O19">
        <f t="shared" si="5"/>
        <v>0.9905662047058823</v>
      </c>
    </row>
    <row r="20" spans="2:15" x14ac:dyDescent="0.25">
      <c r="B20" s="19"/>
      <c r="C20">
        <v>450</v>
      </c>
      <c r="F20">
        <f>'336p stat'!H19-'336p stat'!K19</f>
        <v>31.851094000000558</v>
      </c>
      <c r="G20">
        <f>'336p stat'!K19-'336p stat'!N19</f>
        <v>3892.6494219999995</v>
      </c>
      <c r="H20">
        <f>'336p stat'!N19</f>
        <v>445.75843900000001</v>
      </c>
      <c r="K20">
        <f t="shared" si="1"/>
        <v>0</v>
      </c>
      <c r="L20">
        <f t="shared" si="2"/>
        <v>0</v>
      </c>
      <c r="M20">
        <f t="shared" si="3"/>
        <v>7.0780208888890125E-2</v>
      </c>
      <c r="N20">
        <f t="shared" si="4"/>
        <v>8.6503320488888882</v>
      </c>
      <c r="O20">
        <f t="shared" si="5"/>
        <v>0.99057430888888887</v>
      </c>
    </row>
    <row r="21" spans="2:15" x14ac:dyDescent="0.25">
      <c r="B21" s="19"/>
      <c r="C21">
        <v>475</v>
      </c>
      <c r="F21">
        <f>'336p stat'!H20-'336p stat'!K20</f>
        <v>33.620116999999482</v>
      </c>
      <c r="G21">
        <f>'336p stat'!K20-'336p stat'!N20</f>
        <v>4108.9085160000004</v>
      </c>
      <c r="H21">
        <f>'336p stat'!N20</f>
        <v>470.519609</v>
      </c>
      <c r="K21">
        <f t="shared" si="1"/>
        <v>0</v>
      </c>
      <c r="L21">
        <f t="shared" si="2"/>
        <v>0</v>
      </c>
      <c r="M21">
        <f t="shared" si="3"/>
        <v>7.0779193684209429E-2</v>
      </c>
      <c r="N21">
        <f t="shared" si="4"/>
        <v>8.6503337178947373</v>
      </c>
      <c r="O21">
        <f t="shared" si="5"/>
        <v>0.99056759789473681</v>
      </c>
    </row>
    <row r="22" spans="2:15" x14ac:dyDescent="0.25">
      <c r="B22" s="19"/>
      <c r="C22">
        <v>500</v>
      </c>
      <c r="F22">
        <f>'336p stat'!H21-'336p stat'!K21</f>
        <v>35.389228000000003</v>
      </c>
      <c r="G22">
        <f>'336p stat'!K21-'336p stat'!N21</f>
        <v>4325.1610710000004</v>
      </c>
      <c r="H22">
        <f>'336p stat'!N21</f>
        <v>495.28202499999998</v>
      </c>
      <c r="K22">
        <f t="shared" si="1"/>
        <v>0</v>
      </c>
      <c r="L22">
        <f t="shared" si="2"/>
        <v>0</v>
      </c>
      <c r="M22">
        <f t="shared" si="3"/>
        <v>7.0778456000000003E-2</v>
      </c>
      <c r="N22">
        <f t="shared" si="4"/>
        <v>8.6503221420000003</v>
      </c>
      <c r="O22">
        <f t="shared" si="5"/>
        <v>0.99056404999999992</v>
      </c>
    </row>
    <row r="23" spans="2:15" x14ac:dyDescent="0.25">
      <c r="B23" s="19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9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9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9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9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9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9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9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9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9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9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9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9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9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9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9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9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9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9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9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9" t="s">
        <v>14</v>
      </c>
      <c r="C43">
        <v>25</v>
      </c>
      <c r="F43">
        <f>'336p stat'!H42-'336p stat'!K42</f>
        <v>1.7863749999999925</v>
      </c>
      <c r="G43">
        <f>'336p stat'!K42-'336p stat'!N42</f>
        <v>213.02223900000001</v>
      </c>
      <c r="H43">
        <f>'336p stat'!N42</f>
        <v>24.785359</v>
      </c>
      <c r="K43">
        <f t="shared" si="1"/>
        <v>0</v>
      </c>
      <c r="L43">
        <f t="shared" si="2"/>
        <v>0</v>
      </c>
      <c r="M43">
        <f t="shared" si="3"/>
        <v>7.1454999999999699E-2</v>
      </c>
      <c r="N43">
        <f t="shared" si="4"/>
        <v>8.5208895600000005</v>
      </c>
      <c r="O43">
        <f t="shared" si="5"/>
        <v>0.99141435999999994</v>
      </c>
    </row>
    <row r="44" spans="2:15" x14ac:dyDescent="0.25">
      <c r="B44" s="19" t="s">
        <v>14</v>
      </c>
      <c r="C44">
        <v>50</v>
      </c>
      <c r="F44">
        <f>'336p stat'!H43-'336p stat'!K43</f>
        <v>3.563760000000002</v>
      </c>
      <c r="G44">
        <f>'336p stat'!K43-'336p stat'!N43</f>
        <v>426.02270400000003</v>
      </c>
      <c r="H44">
        <f>'336p stat'!N43</f>
        <v>49.56908</v>
      </c>
      <c r="K44">
        <f t="shared" si="1"/>
        <v>0</v>
      </c>
      <c r="L44">
        <f t="shared" si="2"/>
        <v>0</v>
      </c>
      <c r="M44">
        <f t="shared" si="3"/>
        <v>7.1275200000000039E-2</v>
      </c>
      <c r="N44">
        <f t="shared" si="4"/>
        <v>8.5204540800000004</v>
      </c>
      <c r="O44">
        <f t="shared" si="5"/>
        <v>0.99138159999999997</v>
      </c>
    </row>
    <row r="45" spans="2:15" x14ac:dyDescent="0.25">
      <c r="B45" s="19" t="s">
        <v>14</v>
      </c>
      <c r="C45">
        <v>75</v>
      </c>
      <c r="F45">
        <f>'336p stat'!H44-'336p stat'!K44</f>
        <v>5.3398500000000695</v>
      </c>
      <c r="G45">
        <f>'336p stat'!K44-'336p stat'!N44</f>
        <v>639.03661</v>
      </c>
      <c r="H45">
        <f>'336p stat'!N44</f>
        <v>74.354213999999999</v>
      </c>
      <c r="K45">
        <f t="shared" si="1"/>
        <v>0</v>
      </c>
      <c r="L45">
        <f t="shared" si="2"/>
        <v>0</v>
      </c>
      <c r="M45">
        <f t="shared" si="3"/>
        <v>7.1198000000000927E-2</v>
      </c>
      <c r="N45">
        <f t="shared" si="4"/>
        <v>8.520488133333334</v>
      </c>
      <c r="O45">
        <f t="shared" si="5"/>
        <v>0.99138952000000002</v>
      </c>
    </row>
    <row r="46" spans="2:15" x14ac:dyDescent="0.25">
      <c r="B46" s="19" t="s">
        <v>14</v>
      </c>
      <c r="C46">
        <v>100</v>
      </c>
      <c r="F46">
        <f>'336p stat'!H45-'336p stat'!K45</f>
        <v>7.1167869999999311</v>
      </c>
      <c r="G46">
        <f>'336p stat'!K45-'336p stat'!N45</f>
        <v>852.04383600000006</v>
      </c>
      <c r="H46">
        <f>'336p stat'!N45</f>
        <v>99.139600000000002</v>
      </c>
      <c r="K46">
        <f t="shared" si="1"/>
        <v>0</v>
      </c>
      <c r="L46">
        <f t="shared" si="2"/>
        <v>0</v>
      </c>
      <c r="M46">
        <f t="shared" si="3"/>
        <v>7.1167869999999314E-2</v>
      </c>
      <c r="N46">
        <f t="shared" si="4"/>
        <v>8.52043836</v>
      </c>
      <c r="O46">
        <f t="shared" si="5"/>
        <v>0.99139600000000005</v>
      </c>
    </row>
    <row r="47" spans="2:15" x14ac:dyDescent="0.25">
      <c r="B47" s="19" t="s">
        <v>14</v>
      </c>
      <c r="C47">
        <v>125</v>
      </c>
      <c r="F47">
        <f>'336p stat'!H46-'336p stat'!K46</f>
        <v>8.8940310000000409</v>
      </c>
      <c r="G47">
        <f>'336p stat'!K46-'336p stat'!N46</f>
        <v>1065.0504100000001</v>
      </c>
      <c r="H47">
        <f>'336p stat'!N46</f>
        <v>123.930486</v>
      </c>
      <c r="K47">
        <f t="shared" si="1"/>
        <v>0</v>
      </c>
      <c r="L47">
        <f t="shared" si="2"/>
        <v>0</v>
      </c>
      <c r="M47">
        <f t="shared" si="3"/>
        <v>7.115224800000032E-2</v>
      </c>
      <c r="N47">
        <f t="shared" si="4"/>
        <v>8.52040328</v>
      </c>
      <c r="O47">
        <f t="shared" si="5"/>
        <v>0.99144388800000005</v>
      </c>
    </row>
    <row r="48" spans="2:15" x14ac:dyDescent="0.25">
      <c r="B48" s="19" t="s">
        <v>14</v>
      </c>
      <c r="C48">
        <v>150</v>
      </c>
      <c r="F48">
        <f>'336p stat'!H47-'336p stat'!K47</f>
        <v>10.671100999999908</v>
      </c>
      <c r="G48">
        <f>'336p stat'!K47-'336p stat'!N47</f>
        <v>1278.070678</v>
      </c>
      <c r="H48">
        <f>'336p stat'!N47</f>
        <v>148.71831399999999</v>
      </c>
      <c r="K48">
        <f t="shared" si="1"/>
        <v>0</v>
      </c>
      <c r="L48">
        <f t="shared" si="2"/>
        <v>0</v>
      </c>
      <c r="M48">
        <f t="shared" si="3"/>
        <v>7.1140673333332724E-2</v>
      </c>
      <c r="N48">
        <f t="shared" si="4"/>
        <v>8.5204711866666667</v>
      </c>
      <c r="O48">
        <f t="shared" si="5"/>
        <v>0.99145542666666664</v>
      </c>
    </row>
    <row r="49" spans="2:15" x14ac:dyDescent="0.25">
      <c r="B49" s="19" t="s">
        <v>14</v>
      </c>
      <c r="C49">
        <v>175</v>
      </c>
      <c r="F49">
        <f>'336p stat'!H48-'336p stat'!K48</f>
        <v>12.448495999999977</v>
      </c>
      <c r="G49">
        <f>'336p stat'!K48-'336p stat'!N48</f>
        <v>1491.0833170000001</v>
      </c>
      <c r="H49">
        <f>'336p stat'!N48</f>
        <v>173.50498400000001</v>
      </c>
      <c r="K49">
        <f t="shared" si="1"/>
        <v>0</v>
      </c>
      <c r="L49">
        <f t="shared" si="2"/>
        <v>0</v>
      </c>
      <c r="M49">
        <f t="shared" si="3"/>
        <v>7.1134262857142722E-2</v>
      </c>
      <c r="N49">
        <f t="shared" si="4"/>
        <v>8.5204760971428577</v>
      </c>
      <c r="O49">
        <f t="shared" si="5"/>
        <v>0.99145705142857143</v>
      </c>
    </row>
    <row r="50" spans="2:15" x14ac:dyDescent="0.25">
      <c r="B50" s="19" t="s">
        <v>14</v>
      </c>
      <c r="C50">
        <v>200</v>
      </c>
      <c r="F50">
        <f>'336p stat'!H49-'336p stat'!K49</f>
        <v>14.225405000000137</v>
      </c>
      <c r="G50">
        <f>'336p stat'!K49-'336p stat'!N49</f>
        <v>1704.1072749999998</v>
      </c>
      <c r="H50">
        <f>'336p stat'!N49</f>
        <v>198.294217</v>
      </c>
      <c r="K50">
        <f t="shared" si="1"/>
        <v>0</v>
      </c>
      <c r="L50">
        <f t="shared" si="2"/>
        <v>0</v>
      </c>
      <c r="M50">
        <f t="shared" si="3"/>
        <v>7.112702500000069E-2</v>
      </c>
      <c r="N50">
        <f t="shared" si="4"/>
        <v>8.5205363749999989</v>
      </c>
      <c r="O50">
        <f t="shared" si="5"/>
        <v>0.99147108500000003</v>
      </c>
    </row>
    <row r="51" spans="2:15" x14ac:dyDescent="0.25">
      <c r="B51" s="19" t="s">
        <v>14</v>
      </c>
      <c r="C51">
        <v>225</v>
      </c>
      <c r="F51">
        <f>'336p stat'!H50-'336p stat'!K50</f>
        <v>16.002880999999888</v>
      </c>
      <c r="G51">
        <f>'336p stat'!K50-'336p stat'!N50</f>
        <v>1917.1185639999999</v>
      </c>
      <c r="H51">
        <f>'336p stat'!N50</f>
        <v>223.08304699999999</v>
      </c>
      <c r="K51">
        <f t="shared" si="1"/>
        <v>0</v>
      </c>
      <c r="L51">
        <f t="shared" si="2"/>
        <v>0</v>
      </c>
      <c r="M51">
        <f t="shared" si="3"/>
        <v>7.1123915555555056E-2</v>
      </c>
      <c r="N51">
        <f t="shared" si="4"/>
        <v>8.5205269511111101</v>
      </c>
      <c r="O51">
        <f t="shared" si="5"/>
        <v>0.99148020888888888</v>
      </c>
    </row>
    <row r="52" spans="2:15" x14ac:dyDescent="0.25">
      <c r="B52" s="19" t="s">
        <v>14</v>
      </c>
      <c r="C52">
        <v>250</v>
      </c>
      <c r="F52">
        <f>'336p stat'!H51-'336p stat'!K51</f>
        <v>17.779969999999594</v>
      </c>
      <c r="G52">
        <f>'336p stat'!K51-'336p stat'!N51</f>
        <v>2130.1264350000001</v>
      </c>
      <c r="H52">
        <f>'336p stat'!N51</f>
        <v>247.86983000000001</v>
      </c>
      <c r="K52">
        <f t="shared" si="1"/>
        <v>0</v>
      </c>
      <c r="L52">
        <f t="shared" si="2"/>
        <v>0</v>
      </c>
      <c r="M52">
        <f t="shared" si="3"/>
        <v>7.1119879999998373E-2</v>
      </c>
      <c r="N52">
        <f t="shared" si="4"/>
        <v>8.5205057400000008</v>
      </c>
      <c r="O52">
        <f t="shared" si="5"/>
        <v>0.99147932000000005</v>
      </c>
    </row>
    <row r="53" spans="2:15" x14ac:dyDescent="0.25">
      <c r="B53" s="19" t="s">
        <v>14</v>
      </c>
      <c r="C53">
        <v>275</v>
      </c>
      <c r="F53">
        <f>'336p stat'!H52-'336p stat'!K52</f>
        <v>19.55684599999995</v>
      </c>
      <c r="G53">
        <f>'336p stat'!K52-'336p stat'!N52</f>
        <v>2343.1217220000003</v>
      </c>
      <c r="H53">
        <f>'336p stat'!N52</f>
        <v>272.65743300000003</v>
      </c>
      <c r="K53">
        <f t="shared" si="1"/>
        <v>0</v>
      </c>
      <c r="L53">
        <f t="shared" si="2"/>
        <v>0</v>
      </c>
      <c r="M53">
        <f t="shared" si="3"/>
        <v>7.1115803636363453E-2</v>
      </c>
      <c r="N53">
        <f t="shared" si="4"/>
        <v>8.520442625454546</v>
      </c>
      <c r="O53">
        <f t="shared" si="5"/>
        <v>0.9914815745454546</v>
      </c>
    </row>
    <row r="54" spans="2:15" x14ac:dyDescent="0.25">
      <c r="B54" s="19" t="s">
        <v>14</v>
      </c>
      <c r="C54">
        <v>300</v>
      </c>
      <c r="F54">
        <f>'336p stat'!H53-'336p stat'!K53</f>
        <v>21.333763999999974</v>
      </c>
      <c r="G54">
        <f>'336p stat'!K53-'336p stat'!N53</f>
        <v>2556.1200610000001</v>
      </c>
      <c r="H54">
        <f>'336p stat'!N53</f>
        <v>297.442654</v>
      </c>
      <c r="K54">
        <f t="shared" si="1"/>
        <v>0</v>
      </c>
      <c r="L54">
        <f t="shared" si="2"/>
        <v>0</v>
      </c>
      <c r="M54">
        <f t="shared" si="3"/>
        <v>7.1112546666666582E-2</v>
      </c>
      <c r="N54">
        <f t="shared" si="4"/>
        <v>8.5204002033333328</v>
      </c>
      <c r="O54">
        <f t="shared" si="5"/>
        <v>0.99147551333333339</v>
      </c>
    </row>
    <row r="55" spans="2:15" x14ac:dyDescent="0.25">
      <c r="B55" s="19" t="s">
        <v>14</v>
      </c>
      <c r="C55">
        <v>325</v>
      </c>
      <c r="F55">
        <f>'336p stat'!H54-'336p stat'!K54</f>
        <v>23.110376000000088</v>
      </c>
      <c r="G55">
        <f>'336p stat'!K54-'336p stat'!N54</f>
        <v>2769.1263490000001</v>
      </c>
      <c r="H55">
        <f>'336p stat'!N54</f>
        <v>322.231605</v>
      </c>
      <c r="K55">
        <f t="shared" si="1"/>
        <v>0</v>
      </c>
      <c r="L55">
        <f t="shared" si="2"/>
        <v>0</v>
      </c>
      <c r="M55">
        <f t="shared" si="3"/>
        <v>7.1108849230769502E-2</v>
      </c>
      <c r="N55">
        <f t="shared" si="4"/>
        <v>8.5203887661538467</v>
      </c>
      <c r="O55">
        <f t="shared" si="5"/>
        <v>0.99148186153846152</v>
      </c>
    </row>
    <row r="56" spans="2:15" x14ac:dyDescent="0.25">
      <c r="B56" s="19" t="s">
        <v>14</v>
      </c>
      <c r="C56">
        <v>350</v>
      </c>
      <c r="F56">
        <f>'336p stat'!H55-'336p stat'!K55</f>
        <v>24.886631000000307</v>
      </c>
      <c r="G56">
        <f>'336p stat'!K55-'336p stat'!N55</f>
        <v>2982.118817</v>
      </c>
      <c r="H56">
        <f>'336p stat'!N55</f>
        <v>347.01777499999997</v>
      </c>
      <c r="K56">
        <f t="shared" si="1"/>
        <v>0</v>
      </c>
      <c r="L56">
        <f t="shared" si="2"/>
        <v>0</v>
      </c>
      <c r="M56">
        <f t="shared" si="3"/>
        <v>7.1104660000000874E-2</v>
      </c>
      <c r="N56">
        <f t="shared" si="4"/>
        <v>8.5203394771428567</v>
      </c>
      <c r="O56">
        <f t="shared" si="5"/>
        <v>0.99147935714285707</v>
      </c>
    </row>
    <row r="57" spans="2:15" x14ac:dyDescent="0.25">
      <c r="B57" s="19" t="s">
        <v>14</v>
      </c>
      <c r="C57">
        <v>375</v>
      </c>
      <c r="F57">
        <f>'336p stat'!H56-'336p stat'!K56</f>
        <v>26.663637999999992</v>
      </c>
      <c r="G57">
        <f>'336p stat'!K56-'336p stat'!N56</f>
        <v>3195.1175730000004</v>
      </c>
      <c r="H57">
        <f>'336p stat'!N56</f>
        <v>371.809121</v>
      </c>
      <c r="K57">
        <f t="shared" si="1"/>
        <v>0</v>
      </c>
      <c r="L57">
        <f t="shared" si="2"/>
        <v>0</v>
      </c>
      <c r="M57">
        <f t="shared" si="3"/>
        <v>7.1103034666666648E-2</v>
      </c>
      <c r="N57">
        <f t="shared" si="4"/>
        <v>8.5203135280000009</v>
      </c>
      <c r="O57">
        <f t="shared" si="5"/>
        <v>0.99149098933333335</v>
      </c>
    </row>
    <row r="58" spans="2:15" x14ac:dyDescent="0.25">
      <c r="B58" s="19" t="s">
        <v>14</v>
      </c>
      <c r="C58">
        <v>400</v>
      </c>
      <c r="F58">
        <f>'336p stat'!H57-'336p stat'!K57</f>
        <v>28.440698999999768</v>
      </c>
      <c r="G58">
        <f>'336p stat'!K57-'336p stat'!N57</f>
        <v>3408.12565</v>
      </c>
      <c r="H58">
        <f>'336p stat'!N57</f>
        <v>396.59808500000003</v>
      </c>
      <c r="K58">
        <f t="shared" si="1"/>
        <v>0</v>
      </c>
      <c r="L58">
        <f t="shared" si="2"/>
        <v>0</v>
      </c>
      <c r="M58">
        <f t="shared" si="3"/>
        <v>7.1101747499999424E-2</v>
      </c>
      <c r="N58">
        <f t="shared" si="4"/>
        <v>8.5203141250000005</v>
      </c>
      <c r="O58">
        <f t="shared" si="5"/>
        <v>0.99149521250000006</v>
      </c>
    </row>
    <row r="59" spans="2:15" x14ac:dyDescent="0.25">
      <c r="B59" s="19" t="s">
        <v>14</v>
      </c>
      <c r="C59">
        <v>425</v>
      </c>
      <c r="F59">
        <f>'336p stat'!H58-'336p stat'!K58</f>
        <v>30.217719000000216</v>
      </c>
      <c r="G59">
        <f>'336p stat'!K58-'336p stat'!N58</f>
        <v>3621.1278499999999</v>
      </c>
      <c r="H59">
        <f>'336p stat'!N58</f>
        <v>421.38637899999998</v>
      </c>
      <c r="K59">
        <f t="shared" si="1"/>
        <v>0</v>
      </c>
      <c r="L59">
        <f t="shared" si="2"/>
        <v>0</v>
      </c>
      <c r="M59">
        <f t="shared" si="3"/>
        <v>7.110051529411815E-2</v>
      </c>
      <c r="N59">
        <f t="shared" si="4"/>
        <v>8.5203008235294106</v>
      </c>
      <c r="O59">
        <f t="shared" si="5"/>
        <v>0.99149736235294117</v>
      </c>
    </row>
    <row r="60" spans="2:15" x14ac:dyDescent="0.25">
      <c r="B60" s="19" t="s">
        <v>14</v>
      </c>
      <c r="C60">
        <v>450</v>
      </c>
      <c r="F60">
        <f>'336p stat'!H59-'336p stat'!K59</f>
        <v>31.994589999999334</v>
      </c>
      <c r="G60">
        <f>'336p stat'!K59-'336p stat'!N59</f>
        <v>3834.1247960000005</v>
      </c>
      <c r="H60">
        <f>'336p stat'!N59</f>
        <v>446.173563</v>
      </c>
      <c r="K60">
        <f t="shared" si="1"/>
        <v>0</v>
      </c>
      <c r="L60">
        <f t="shared" si="2"/>
        <v>0</v>
      </c>
      <c r="M60">
        <f t="shared" si="3"/>
        <v>7.1099088888887413E-2</v>
      </c>
      <c r="N60">
        <f t="shared" si="4"/>
        <v>8.5202773244444447</v>
      </c>
      <c r="O60">
        <f t="shared" si="5"/>
        <v>0.99149680666666662</v>
      </c>
    </row>
    <row r="61" spans="2:15" x14ac:dyDescent="0.25">
      <c r="B61" s="19" t="s">
        <v>14</v>
      </c>
      <c r="C61">
        <v>475</v>
      </c>
      <c r="F61">
        <f>'336p stat'!H60-'336p stat'!K60</f>
        <v>33.771025000000009</v>
      </c>
      <c r="G61">
        <f>'336p stat'!K60-'336p stat'!N60</f>
        <v>4047.1298370000004</v>
      </c>
      <c r="H61">
        <f>'336p stat'!N60</f>
        <v>470.96193099999999</v>
      </c>
      <c r="K61">
        <f t="shared" si="1"/>
        <v>0</v>
      </c>
      <c r="L61">
        <f t="shared" si="2"/>
        <v>0</v>
      </c>
      <c r="M61">
        <f t="shared" si="3"/>
        <v>7.1096894736842123E-2</v>
      </c>
      <c r="N61">
        <f t="shared" si="4"/>
        <v>8.5202733410526328</v>
      </c>
      <c r="O61">
        <f t="shared" si="5"/>
        <v>0.99149880210526309</v>
      </c>
    </row>
    <row r="62" spans="2:15" x14ac:dyDescent="0.25">
      <c r="B62" s="19" t="s">
        <v>14</v>
      </c>
      <c r="C62">
        <v>500</v>
      </c>
      <c r="F62">
        <f>'336p stat'!H61-'336p stat'!K61</f>
        <v>35.548448000000462</v>
      </c>
      <c r="G62">
        <f>'336p stat'!K61-'336p stat'!N61</f>
        <v>4260.1401260000002</v>
      </c>
      <c r="H62">
        <f>'336p stat'!N61</f>
        <v>495.75231500000001</v>
      </c>
      <c r="K62">
        <f t="shared" si="1"/>
        <v>0</v>
      </c>
      <c r="L62">
        <f t="shared" si="2"/>
        <v>0</v>
      </c>
      <c r="M62">
        <f t="shared" si="3"/>
        <v>7.1096896000000923E-2</v>
      </c>
      <c r="N62">
        <f t="shared" si="4"/>
        <v>8.5202802520000009</v>
      </c>
      <c r="O62">
        <f t="shared" si="5"/>
        <v>0.99150463</v>
      </c>
    </row>
    <row r="63" spans="2:15" x14ac:dyDescent="0.25">
      <c r="B63" s="19" t="s">
        <v>15</v>
      </c>
      <c r="C63">
        <v>25</v>
      </c>
      <c r="F63">
        <f>'336p stat'!H62-'336p stat'!K62</f>
        <v>4.9505989999999827</v>
      </c>
      <c r="G63">
        <f>'336p stat'!K62-'336p stat'!N62</f>
        <v>44.496368000000004</v>
      </c>
      <c r="H63">
        <f>'336p stat'!N62</f>
        <v>88.474742000000006</v>
      </c>
      <c r="K63">
        <f t="shared" si="1"/>
        <v>0</v>
      </c>
      <c r="L63">
        <f t="shared" si="2"/>
        <v>0</v>
      </c>
      <c r="M63">
        <f t="shared" si="3"/>
        <v>0.1980239599999993</v>
      </c>
      <c r="N63">
        <f t="shared" si="4"/>
        <v>1.7798547200000001</v>
      </c>
      <c r="O63">
        <f t="shared" si="5"/>
        <v>3.5389896800000002</v>
      </c>
    </row>
    <row r="64" spans="2:15" x14ac:dyDescent="0.25">
      <c r="B64" s="19" t="s">
        <v>15</v>
      </c>
      <c r="C64">
        <v>50</v>
      </c>
      <c r="F64">
        <f>'336p stat'!H63-'336p stat'!K63</f>
        <v>9.8909340000000157</v>
      </c>
      <c r="G64">
        <f>'336p stat'!K63-'336p stat'!N63</f>
        <v>89.331337000000019</v>
      </c>
      <c r="H64">
        <f>'336p stat'!N63</f>
        <v>177.03663499999999</v>
      </c>
      <c r="K64">
        <f t="shared" si="1"/>
        <v>0</v>
      </c>
      <c r="L64">
        <f t="shared" si="2"/>
        <v>0</v>
      </c>
      <c r="M64">
        <f t="shared" si="3"/>
        <v>0.1978186800000003</v>
      </c>
      <c r="N64">
        <f t="shared" si="4"/>
        <v>1.7866267400000004</v>
      </c>
      <c r="O64">
        <f t="shared" si="5"/>
        <v>3.5407327</v>
      </c>
    </row>
    <row r="65" spans="2:15" x14ac:dyDescent="0.25">
      <c r="B65" s="19" t="s">
        <v>15</v>
      </c>
      <c r="C65">
        <v>75</v>
      </c>
      <c r="F65">
        <f>'336p stat'!H64-'336p stat'!K64</f>
        <v>14.830927999999972</v>
      </c>
      <c r="G65">
        <f>'336p stat'!K64-'336p stat'!N64</f>
        <v>134.37188200000003</v>
      </c>
      <c r="H65">
        <f>'336p stat'!N64</f>
        <v>265.48230699999999</v>
      </c>
      <c r="K65">
        <f t="shared" si="1"/>
        <v>0</v>
      </c>
      <c r="L65">
        <f t="shared" si="2"/>
        <v>0</v>
      </c>
      <c r="M65">
        <f t="shared" si="3"/>
        <v>0.1977457066666663</v>
      </c>
      <c r="N65">
        <f t="shared" si="4"/>
        <v>1.7916250933333338</v>
      </c>
      <c r="O65">
        <f t="shared" si="5"/>
        <v>3.5397640933333334</v>
      </c>
    </row>
    <row r="66" spans="2:15" x14ac:dyDescent="0.25">
      <c r="B66" s="19" t="s">
        <v>15</v>
      </c>
      <c r="C66">
        <v>100</v>
      </c>
      <c r="F66">
        <f>'336p stat'!H65-'336p stat'!K65</f>
        <v>19.771150000000034</v>
      </c>
      <c r="G66">
        <f>'336p stat'!K65-'336p stat'!N65</f>
        <v>179.61954699999995</v>
      </c>
      <c r="H66">
        <f>'336p stat'!N65</f>
        <v>353.96349500000002</v>
      </c>
      <c r="K66">
        <f t="shared" si="1"/>
        <v>0</v>
      </c>
      <c r="L66">
        <f t="shared" si="2"/>
        <v>0</v>
      </c>
      <c r="M66">
        <f t="shared" si="3"/>
        <v>0.19771150000000035</v>
      </c>
      <c r="N66">
        <f t="shared" si="4"/>
        <v>1.7961954699999996</v>
      </c>
      <c r="O66">
        <f t="shared" si="5"/>
        <v>3.5396349500000004</v>
      </c>
    </row>
    <row r="67" spans="2:15" x14ac:dyDescent="0.25">
      <c r="B67" s="19" t="s">
        <v>15</v>
      </c>
      <c r="C67">
        <v>125</v>
      </c>
      <c r="F67">
        <f>'336p stat'!H66-'336p stat'!K66</f>
        <v>24.712869000000069</v>
      </c>
      <c r="G67">
        <f>'336p stat'!K66-'336p stat'!N66</f>
        <v>224.97626399999996</v>
      </c>
      <c r="H67">
        <f>'336p stat'!N66</f>
        <v>442.35679099999999</v>
      </c>
      <c r="K67">
        <f t="shared" si="1"/>
        <v>0</v>
      </c>
      <c r="L67">
        <f t="shared" si="2"/>
        <v>0</v>
      </c>
      <c r="M67">
        <f t="shared" si="3"/>
        <v>0.19770295200000054</v>
      </c>
      <c r="N67">
        <f t="shared" si="4"/>
        <v>1.7998101119999996</v>
      </c>
      <c r="O67">
        <f t="shared" si="5"/>
        <v>3.5388543279999998</v>
      </c>
    </row>
    <row r="68" spans="2:15" x14ac:dyDescent="0.25">
      <c r="B68" s="19" t="s">
        <v>15</v>
      </c>
      <c r="C68">
        <v>150</v>
      </c>
      <c r="F68">
        <f>'336p stat'!H67-'336p stat'!K67</f>
        <v>29.65433500000006</v>
      </c>
      <c r="G68">
        <f>'336p stat'!K67-'336p stat'!N67</f>
        <v>270.43691999999999</v>
      </c>
      <c r="H68">
        <f>'336p stat'!N67</f>
        <v>530.69048599999996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0.19769556666666707</v>
      </c>
      <c r="N68">
        <f t="shared" ref="N68:N131" si="9">G68/$C68</f>
        <v>1.8029127999999999</v>
      </c>
      <c r="O68">
        <f t="shared" ref="O68:O131" si="10">H68/$C68</f>
        <v>3.537936573333333</v>
      </c>
    </row>
    <row r="69" spans="2:15" x14ac:dyDescent="0.25">
      <c r="B69" s="19" t="s">
        <v>15</v>
      </c>
      <c r="C69">
        <v>175</v>
      </c>
      <c r="F69">
        <f>'336p stat'!H68-'336p stat'!K68</f>
        <v>34.587140999999974</v>
      </c>
      <c r="G69">
        <f>'336p stat'!K68-'336p stat'!N68</f>
        <v>316.01840700000002</v>
      </c>
      <c r="H69">
        <f>'336p stat'!N68</f>
        <v>619.15715299999999</v>
      </c>
      <c r="K69">
        <f t="shared" si="6"/>
        <v>0</v>
      </c>
      <c r="L69">
        <f t="shared" si="7"/>
        <v>0</v>
      </c>
      <c r="M69">
        <f t="shared" si="8"/>
        <v>0.19764080571428558</v>
      </c>
      <c r="N69">
        <f t="shared" si="9"/>
        <v>1.8058194685714286</v>
      </c>
      <c r="O69">
        <f t="shared" si="10"/>
        <v>3.5380408742857141</v>
      </c>
    </row>
    <row r="70" spans="2:15" x14ac:dyDescent="0.25">
      <c r="B70" s="19" t="s">
        <v>15</v>
      </c>
      <c r="C70">
        <v>200</v>
      </c>
      <c r="F70">
        <f>'336p stat'!H69-'336p stat'!K69</f>
        <v>39.523222000000032</v>
      </c>
      <c r="G70">
        <f>'336p stat'!K69-'336p stat'!N69</f>
        <v>361.67636099999993</v>
      </c>
      <c r="H70">
        <f>'336p stat'!N69</f>
        <v>707.65482099999997</v>
      </c>
      <c r="K70">
        <f t="shared" si="6"/>
        <v>0</v>
      </c>
      <c r="L70">
        <f t="shared" si="7"/>
        <v>0</v>
      </c>
      <c r="M70">
        <f t="shared" si="8"/>
        <v>0.19761611000000015</v>
      </c>
      <c r="N70">
        <f t="shared" si="9"/>
        <v>1.8083818049999996</v>
      </c>
      <c r="O70">
        <f t="shared" si="10"/>
        <v>3.5382741049999997</v>
      </c>
    </row>
    <row r="71" spans="2:15" x14ac:dyDescent="0.25">
      <c r="B71" s="19" t="s">
        <v>15</v>
      </c>
      <c r="C71">
        <v>225</v>
      </c>
      <c r="F71">
        <f>'336p stat'!H70-'336p stat'!K70</f>
        <v>44.458785999999918</v>
      </c>
      <c r="G71">
        <f>'336p stat'!K70-'336p stat'!N70</f>
        <v>407.4281840000001</v>
      </c>
      <c r="H71">
        <f>'336p stat'!N70</f>
        <v>796.20906500000001</v>
      </c>
      <c r="K71">
        <f t="shared" si="6"/>
        <v>0</v>
      </c>
      <c r="L71">
        <f t="shared" si="7"/>
        <v>0</v>
      </c>
      <c r="M71">
        <f t="shared" si="8"/>
        <v>0.19759460444444407</v>
      </c>
      <c r="N71">
        <f t="shared" si="9"/>
        <v>1.8107919288888894</v>
      </c>
      <c r="O71">
        <f t="shared" si="10"/>
        <v>3.5387069555555555</v>
      </c>
    </row>
    <row r="72" spans="2:15" x14ac:dyDescent="0.25">
      <c r="B72" s="19" t="s">
        <v>15</v>
      </c>
      <c r="C72">
        <v>250</v>
      </c>
      <c r="F72">
        <f>'336p stat'!H71-'336p stat'!K71</f>
        <v>49.396655999999894</v>
      </c>
      <c r="G72">
        <f>'336p stat'!K71-'336p stat'!N71</f>
        <v>453.30134900000007</v>
      </c>
      <c r="H72">
        <f>'336p stat'!N71</f>
        <v>884.58020099999999</v>
      </c>
      <c r="K72">
        <f t="shared" si="6"/>
        <v>0</v>
      </c>
      <c r="L72">
        <f t="shared" si="7"/>
        <v>0</v>
      </c>
      <c r="M72">
        <f t="shared" si="8"/>
        <v>0.19758662399999957</v>
      </c>
      <c r="N72">
        <f t="shared" si="9"/>
        <v>1.8132053960000003</v>
      </c>
      <c r="O72">
        <f t="shared" si="10"/>
        <v>3.538320804</v>
      </c>
    </row>
    <row r="73" spans="2:15" x14ac:dyDescent="0.25">
      <c r="B73" s="19" t="s">
        <v>15</v>
      </c>
      <c r="C73">
        <v>275</v>
      </c>
      <c r="F73">
        <f>'336p stat'!H72-'336p stat'!K72</f>
        <v>54.333327000000054</v>
      </c>
      <c r="G73">
        <f>'336p stat'!K72-'336p stat'!N72</f>
        <v>499.24438399999997</v>
      </c>
      <c r="H73">
        <f>'336p stat'!N72</f>
        <v>973.01149999999996</v>
      </c>
      <c r="K73">
        <f t="shared" si="6"/>
        <v>0</v>
      </c>
      <c r="L73">
        <f t="shared" si="7"/>
        <v>0</v>
      </c>
      <c r="M73">
        <f t="shared" si="8"/>
        <v>0.19757573454545474</v>
      </c>
      <c r="N73">
        <f t="shared" si="9"/>
        <v>1.8154341236363636</v>
      </c>
      <c r="O73">
        <f t="shared" si="10"/>
        <v>3.5382236363636363</v>
      </c>
    </row>
    <row r="74" spans="2:15" x14ac:dyDescent="0.25">
      <c r="B74" s="19" t="s">
        <v>15</v>
      </c>
      <c r="C74">
        <v>300</v>
      </c>
      <c r="F74">
        <f>'336p stat'!H73-'336p stat'!K73</f>
        <v>59.268876999999975</v>
      </c>
      <c r="G74">
        <f>'336p stat'!K73-'336p stat'!N73</f>
        <v>545.28610400000002</v>
      </c>
      <c r="H74">
        <f>'336p stat'!N73</f>
        <v>1061.500583</v>
      </c>
      <c r="K74">
        <f t="shared" si="6"/>
        <v>0</v>
      </c>
      <c r="L74">
        <f t="shared" si="7"/>
        <v>0</v>
      </c>
      <c r="M74">
        <f t="shared" si="8"/>
        <v>0.19756292333333325</v>
      </c>
      <c r="N74">
        <f t="shared" si="9"/>
        <v>1.8176203466666667</v>
      </c>
      <c r="O74">
        <f t="shared" si="10"/>
        <v>3.5383352766666665</v>
      </c>
    </row>
    <row r="75" spans="2:15" x14ac:dyDescent="0.25">
      <c r="B75" s="19" t="s">
        <v>15</v>
      </c>
      <c r="C75">
        <v>325</v>
      </c>
      <c r="F75">
        <f>'336p stat'!H74-'336p stat'!K74</f>
        <v>64.208372000000054</v>
      </c>
      <c r="G75">
        <f>'336p stat'!K74-'336p stat'!N74</f>
        <v>591.38204799999994</v>
      </c>
      <c r="H75">
        <f>'336p stat'!N74</f>
        <v>1150.023782</v>
      </c>
      <c r="K75">
        <f t="shared" si="6"/>
        <v>0</v>
      </c>
      <c r="L75">
        <f t="shared" si="7"/>
        <v>0</v>
      </c>
      <c r="M75">
        <f t="shared" si="8"/>
        <v>0.1975642215384617</v>
      </c>
      <c r="N75">
        <f t="shared" si="9"/>
        <v>1.8196370707692306</v>
      </c>
      <c r="O75">
        <f t="shared" si="10"/>
        <v>3.5385347138461536</v>
      </c>
    </row>
    <row r="76" spans="2:15" x14ac:dyDescent="0.25">
      <c r="B76" s="19" t="s">
        <v>15</v>
      </c>
      <c r="C76">
        <v>350</v>
      </c>
      <c r="F76">
        <f>'336p stat'!H75-'336p stat'!K75</f>
        <v>69.141606000000138</v>
      </c>
      <c r="G76">
        <f>'336p stat'!K75-'336p stat'!N75</f>
        <v>637.60030499999993</v>
      </c>
      <c r="H76">
        <f>'336p stat'!N75</f>
        <v>1238.505645</v>
      </c>
      <c r="K76">
        <f t="shared" si="6"/>
        <v>0</v>
      </c>
      <c r="L76">
        <f t="shared" si="7"/>
        <v>0</v>
      </c>
      <c r="M76">
        <f t="shared" si="8"/>
        <v>0.19754744571428612</v>
      </c>
      <c r="N76">
        <f t="shared" si="9"/>
        <v>1.8217151571428569</v>
      </c>
      <c r="O76">
        <f t="shared" si="10"/>
        <v>3.5385875571428569</v>
      </c>
    </row>
    <row r="77" spans="2:15" x14ac:dyDescent="0.25">
      <c r="B77" s="19" t="s">
        <v>15</v>
      </c>
      <c r="C77">
        <v>375</v>
      </c>
      <c r="F77">
        <f>'336p stat'!H76-'336p stat'!K76</f>
        <v>74.078933000000234</v>
      </c>
      <c r="G77">
        <f>'336p stat'!K76-'336p stat'!N76</f>
        <v>683.89684999999986</v>
      </c>
      <c r="H77">
        <f>'336p stat'!N76</f>
        <v>1326.9913650000001</v>
      </c>
      <c r="K77">
        <f t="shared" si="6"/>
        <v>0</v>
      </c>
      <c r="L77">
        <f t="shared" si="7"/>
        <v>0</v>
      </c>
      <c r="M77">
        <f t="shared" si="8"/>
        <v>0.19754382133333395</v>
      </c>
      <c r="N77">
        <f t="shared" si="9"/>
        <v>1.823724933333333</v>
      </c>
      <c r="O77">
        <f t="shared" si="10"/>
        <v>3.5386436400000001</v>
      </c>
    </row>
    <row r="78" spans="2:15" x14ac:dyDescent="0.25">
      <c r="B78" s="19" t="s">
        <v>15</v>
      </c>
      <c r="C78">
        <v>400</v>
      </c>
      <c r="F78">
        <f>'336p stat'!H77-'336p stat'!K77</f>
        <v>79.016811999999845</v>
      </c>
      <c r="G78">
        <f>'336p stat'!K77-'336p stat'!N77</f>
        <v>730.26551300000006</v>
      </c>
      <c r="H78">
        <f>'336p stat'!N77</f>
        <v>1415.3814789999999</v>
      </c>
      <c r="K78">
        <f t="shared" si="6"/>
        <v>0</v>
      </c>
      <c r="L78">
        <f t="shared" si="7"/>
        <v>0</v>
      </c>
      <c r="M78">
        <f t="shared" si="8"/>
        <v>0.19754202999999962</v>
      </c>
      <c r="N78">
        <f t="shared" si="9"/>
        <v>1.8256637825000002</v>
      </c>
      <c r="O78">
        <f t="shared" si="10"/>
        <v>3.5384536974999996</v>
      </c>
    </row>
    <row r="79" spans="2:15" x14ac:dyDescent="0.25">
      <c r="B79" s="19" t="s">
        <v>15</v>
      </c>
      <c r="C79">
        <v>425</v>
      </c>
      <c r="F79">
        <f>'336p stat'!H78-'336p stat'!K78</f>
        <v>83.958296000000246</v>
      </c>
      <c r="G79">
        <f>'336p stat'!K78-'336p stat'!N78</f>
        <v>776.72815199999991</v>
      </c>
      <c r="H79">
        <f>'336p stat'!N78</f>
        <v>1503.659128</v>
      </c>
      <c r="K79">
        <f t="shared" si="6"/>
        <v>0</v>
      </c>
      <c r="L79">
        <f t="shared" si="7"/>
        <v>0</v>
      </c>
      <c r="M79">
        <f t="shared" si="8"/>
        <v>0.19754893176470645</v>
      </c>
      <c r="N79">
        <f t="shared" si="9"/>
        <v>1.8275956517647056</v>
      </c>
      <c r="O79">
        <f t="shared" si="10"/>
        <v>3.5380214776470589</v>
      </c>
    </row>
    <row r="80" spans="2:15" x14ac:dyDescent="0.25">
      <c r="B80" s="19" t="s">
        <v>15</v>
      </c>
      <c r="C80">
        <v>450</v>
      </c>
      <c r="F80">
        <f>'336p stat'!H79-'336p stat'!K79</f>
        <v>88.894361000000117</v>
      </c>
      <c r="G80">
        <f>'336p stat'!K79-'336p stat'!N79</f>
        <v>823.25535400000012</v>
      </c>
      <c r="H80">
        <f>'336p stat'!N79</f>
        <v>1592.1831319999999</v>
      </c>
      <c r="K80">
        <f t="shared" si="6"/>
        <v>0</v>
      </c>
      <c r="L80">
        <f t="shared" si="7"/>
        <v>0</v>
      </c>
      <c r="M80">
        <f t="shared" si="8"/>
        <v>0.19754302444444471</v>
      </c>
      <c r="N80">
        <f t="shared" si="9"/>
        <v>1.8294563422222225</v>
      </c>
      <c r="O80">
        <f t="shared" si="10"/>
        <v>3.5381847377777773</v>
      </c>
    </row>
    <row r="81" spans="2:15" x14ac:dyDescent="0.25">
      <c r="B81" s="19" t="s">
        <v>15</v>
      </c>
      <c r="C81">
        <v>475</v>
      </c>
      <c r="F81">
        <f>'336p stat'!H80-'336p stat'!K80</f>
        <v>93.831328000000212</v>
      </c>
      <c r="G81">
        <f>'336p stat'!K80-'336p stat'!N80</f>
        <v>869.86624999999981</v>
      </c>
      <c r="H81">
        <f>'336p stat'!N80</f>
        <v>1680.637344</v>
      </c>
      <c r="K81">
        <f t="shared" si="6"/>
        <v>0</v>
      </c>
      <c r="L81">
        <f t="shared" si="7"/>
        <v>0</v>
      </c>
      <c r="M81">
        <f t="shared" si="8"/>
        <v>0.1975396378947373</v>
      </c>
      <c r="N81">
        <f t="shared" si="9"/>
        <v>1.8312973684210523</v>
      </c>
      <c r="O81">
        <f t="shared" si="10"/>
        <v>3.5381838821052631</v>
      </c>
    </row>
    <row r="82" spans="2:15" x14ac:dyDescent="0.25">
      <c r="B82" s="19" t="s">
        <v>15</v>
      </c>
      <c r="C82">
        <v>500</v>
      </c>
      <c r="F82">
        <f>'336p stat'!H81-'336p stat'!K81</f>
        <v>98.767060000000129</v>
      </c>
      <c r="G82">
        <f>'336p stat'!K81-'336p stat'!N81</f>
        <v>916.52053000000001</v>
      </c>
      <c r="H82">
        <f>'336p stat'!N81</f>
        <v>1769.0649000000001</v>
      </c>
      <c r="K82">
        <f t="shared" si="6"/>
        <v>0</v>
      </c>
      <c r="L82">
        <f t="shared" si="7"/>
        <v>0</v>
      </c>
      <c r="M82">
        <f t="shared" si="8"/>
        <v>0.19753412000000026</v>
      </c>
      <c r="N82">
        <f t="shared" si="9"/>
        <v>1.83304106</v>
      </c>
      <c r="O82">
        <f t="shared" si="10"/>
        <v>3.5381298000000001</v>
      </c>
    </row>
    <row r="83" spans="2:15" x14ac:dyDescent="0.25">
      <c r="B83" s="19" t="s">
        <v>16</v>
      </c>
      <c r="C83">
        <v>25</v>
      </c>
      <c r="F83">
        <f>'336p stat'!H82-'336p stat'!K82</f>
        <v>1.7834430000000054</v>
      </c>
      <c r="G83">
        <f>'336p stat'!K82-'336p stat'!N82</f>
        <v>44.518901</v>
      </c>
      <c r="H83">
        <f>'336p stat'!N82</f>
        <v>22.043572999999999</v>
      </c>
      <c r="K83">
        <f t="shared" si="6"/>
        <v>0</v>
      </c>
      <c r="L83">
        <f t="shared" si="7"/>
        <v>0</v>
      </c>
      <c r="M83">
        <f t="shared" si="8"/>
        <v>7.1337720000000215E-2</v>
      </c>
      <c r="N83">
        <f t="shared" si="9"/>
        <v>1.78075604</v>
      </c>
      <c r="O83">
        <f t="shared" si="10"/>
        <v>0.88174291999999999</v>
      </c>
    </row>
    <row r="84" spans="2:15" x14ac:dyDescent="0.25">
      <c r="B84" s="19" t="s">
        <v>16</v>
      </c>
      <c r="C84">
        <v>50</v>
      </c>
      <c r="F84">
        <f>'336p stat'!H83-'336p stat'!K83</f>
        <v>3.5579170000000033</v>
      </c>
      <c r="G84">
        <f>'336p stat'!K83-'336p stat'!N83</f>
        <v>89.411470999999992</v>
      </c>
      <c r="H84">
        <f>'336p stat'!N83</f>
        <v>44.079538999999997</v>
      </c>
      <c r="K84">
        <f t="shared" si="6"/>
        <v>0</v>
      </c>
      <c r="L84">
        <f t="shared" si="7"/>
        <v>0</v>
      </c>
      <c r="M84">
        <f t="shared" si="8"/>
        <v>7.115834000000007E-2</v>
      </c>
      <c r="N84">
        <f t="shared" si="9"/>
        <v>1.7882294199999997</v>
      </c>
      <c r="O84">
        <f t="shared" si="10"/>
        <v>0.88159077999999991</v>
      </c>
    </row>
    <row r="85" spans="2:15" x14ac:dyDescent="0.25">
      <c r="B85" s="19" t="s">
        <v>16</v>
      </c>
      <c r="C85">
        <v>75</v>
      </c>
      <c r="F85">
        <f>'336p stat'!H84-'336p stat'!K84</f>
        <v>5.333313000000004</v>
      </c>
      <c r="G85">
        <f>'336p stat'!K84-'336p stat'!N84</f>
        <v>134.542631</v>
      </c>
      <c r="H85">
        <f>'336p stat'!N84</f>
        <v>66.118446000000006</v>
      </c>
      <c r="K85">
        <f t="shared" si="6"/>
        <v>0</v>
      </c>
      <c r="L85">
        <f t="shared" si="7"/>
        <v>0</v>
      </c>
      <c r="M85">
        <f t="shared" si="8"/>
        <v>7.111084000000005E-2</v>
      </c>
      <c r="N85">
        <f t="shared" si="9"/>
        <v>1.7939017466666667</v>
      </c>
      <c r="O85">
        <f t="shared" si="10"/>
        <v>0.88157928000000008</v>
      </c>
    </row>
    <row r="86" spans="2:15" x14ac:dyDescent="0.25">
      <c r="B86" s="19" t="s">
        <v>16</v>
      </c>
      <c r="C86">
        <v>100</v>
      </c>
      <c r="F86">
        <f>'336p stat'!H85-'336p stat'!K85</f>
        <v>7.1088760000000093</v>
      </c>
      <c r="G86">
        <f>'336p stat'!K85-'336p stat'!N85</f>
        <v>179.78455100000002</v>
      </c>
      <c r="H86">
        <f>'336p stat'!N85</f>
        <v>88.158077000000006</v>
      </c>
      <c r="K86">
        <f t="shared" si="6"/>
        <v>0</v>
      </c>
      <c r="L86">
        <f t="shared" si="7"/>
        <v>0</v>
      </c>
      <c r="M86">
        <f t="shared" si="8"/>
        <v>7.1088760000000098E-2</v>
      </c>
      <c r="N86">
        <f t="shared" si="9"/>
        <v>1.7978455100000001</v>
      </c>
      <c r="O86">
        <f t="shared" si="10"/>
        <v>0.88158077000000001</v>
      </c>
    </row>
    <row r="87" spans="2:15" x14ac:dyDescent="0.25">
      <c r="B87" s="19" t="s">
        <v>16</v>
      </c>
      <c r="C87">
        <v>125</v>
      </c>
      <c r="F87">
        <f>'336p stat'!H86-'336p stat'!K86</f>
        <v>8.8841019999999844</v>
      </c>
      <c r="G87">
        <f>'336p stat'!K86-'336p stat'!N86</f>
        <v>225.17152999999999</v>
      </c>
      <c r="H87">
        <f>'336p stat'!N86</f>
        <v>110.195751</v>
      </c>
      <c r="K87">
        <f t="shared" si="6"/>
        <v>0</v>
      </c>
      <c r="L87">
        <f t="shared" si="7"/>
        <v>0</v>
      </c>
      <c r="M87">
        <f t="shared" si="8"/>
        <v>7.1072815999999872E-2</v>
      </c>
      <c r="N87">
        <f t="shared" si="9"/>
        <v>1.8013722399999998</v>
      </c>
      <c r="O87">
        <f t="shared" si="10"/>
        <v>0.88156600799999996</v>
      </c>
    </row>
    <row r="88" spans="2:15" x14ac:dyDescent="0.25">
      <c r="B88" s="19" t="s">
        <v>16</v>
      </c>
      <c r="C88">
        <v>150</v>
      </c>
      <c r="F88">
        <f>'336p stat'!H87-'336p stat'!K87</f>
        <v>10.659637000000032</v>
      </c>
      <c r="G88">
        <f>'336p stat'!K87-'336p stat'!N87</f>
        <v>270.64533199999994</v>
      </c>
      <c r="H88">
        <f>'336p stat'!N87</f>
        <v>132.23071200000001</v>
      </c>
      <c r="K88">
        <f t="shared" si="6"/>
        <v>0</v>
      </c>
      <c r="L88">
        <f t="shared" si="7"/>
        <v>0</v>
      </c>
      <c r="M88">
        <f t="shared" si="8"/>
        <v>7.1064246666666886E-2</v>
      </c>
      <c r="N88">
        <f t="shared" si="9"/>
        <v>1.8043022133333328</v>
      </c>
      <c r="O88">
        <f t="shared" si="10"/>
        <v>0.88153808000000011</v>
      </c>
    </row>
    <row r="89" spans="2:15" x14ac:dyDescent="0.25">
      <c r="B89" s="19" t="s">
        <v>16</v>
      </c>
      <c r="C89">
        <v>175</v>
      </c>
      <c r="F89">
        <f>'336p stat'!H88-'336p stat'!K88</f>
        <v>12.43490300000002</v>
      </c>
      <c r="G89">
        <f>'336p stat'!K88-'336p stat'!N88</f>
        <v>316.227306</v>
      </c>
      <c r="H89">
        <f>'336p stat'!N88</f>
        <v>154.26974200000001</v>
      </c>
      <c r="K89">
        <f t="shared" si="6"/>
        <v>0</v>
      </c>
      <c r="L89">
        <f t="shared" si="7"/>
        <v>0</v>
      </c>
      <c r="M89">
        <f t="shared" si="8"/>
        <v>7.1056588571428686E-2</v>
      </c>
      <c r="N89">
        <f t="shared" si="9"/>
        <v>1.807013177142857</v>
      </c>
      <c r="O89">
        <f t="shared" si="10"/>
        <v>0.8815413828571429</v>
      </c>
    </row>
    <row r="90" spans="2:15" x14ac:dyDescent="0.25">
      <c r="B90" s="19" t="s">
        <v>16</v>
      </c>
      <c r="C90">
        <v>200</v>
      </c>
      <c r="F90">
        <f>'336p stat'!H89-'336p stat'!K89</f>
        <v>14.210283000000004</v>
      </c>
      <c r="G90">
        <f>'336p stat'!K89-'336p stat'!N89</f>
        <v>361.92146600000001</v>
      </c>
      <c r="H90">
        <f>'336p stat'!N89</f>
        <v>176.30949100000001</v>
      </c>
      <c r="K90">
        <f t="shared" si="6"/>
        <v>0</v>
      </c>
      <c r="L90">
        <f t="shared" si="7"/>
        <v>0</v>
      </c>
      <c r="M90">
        <f t="shared" si="8"/>
        <v>7.1051415000000021E-2</v>
      </c>
      <c r="N90">
        <f t="shared" si="9"/>
        <v>1.80960733</v>
      </c>
      <c r="O90">
        <f t="shared" si="10"/>
        <v>0.88154745500000009</v>
      </c>
    </row>
    <row r="91" spans="2:15" x14ac:dyDescent="0.25">
      <c r="B91" s="19" t="s">
        <v>16</v>
      </c>
      <c r="C91">
        <v>225</v>
      </c>
      <c r="F91">
        <f>'336p stat'!H90-'336p stat'!K90</f>
        <v>15.985924999999952</v>
      </c>
      <c r="G91">
        <f>'336p stat'!K90-'336p stat'!N90</f>
        <v>407.70224400000001</v>
      </c>
      <c r="H91">
        <f>'336p stat'!N90</f>
        <v>198.34553199999999</v>
      </c>
      <c r="K91">
        <f t="shared" si="6"/>
        <v>0</v>
      </c>
      <c r="L91">
        <f t="shared" si="7"/>
        <v>0</v>
      </c>
      <c r="M91">
        <f t="shared" si="8"/>
        <v>7.1048555555555337E-2</v>
      </c>
      <c r="N91">
        <f t="shared" si="9"/>
        <v>1.8120099733333335</v>
      </c>
      <c r="O91">
        <f t="shared" si="10"/>
        <v>0.88153569777777774</v>
      </c>
    </row>
    <row r="92" spans="2:15" x14ac:dyDescent="0.25">
      <c r="B92" s="19" t="s">
        <v>16</v>
      </c>
      <c r="C92">
        <v>250</v>
      </c>
      <c r="F92">
        <f>'336p stat'!H91-'336p stat'!K91</f>
        <v>17.760780000000068</v>
      </c>
      <c r="G92">
        <f>'336p stat'!K91-'336p stat'!N91</f>
        <v>453.587987</v>
      </c>
      <c r="H92">
        <f>'336p stat'!N91</f>
        <v>220.37910199999999</v>
      </c>
      <c r="K92">
        <f t="shared" si="6"/>
        <v>0</v>
      </c>
      <c r="L92">
        <f t="shared" si="7"/>
        <v>0</v>
      </c>
      <c r="M92">
        <f t="shared" si="8"/>
        <v>7.1043120000000265E-2</v>
      </c>
      <c r="N92">
        <f t="shared" si="9"/>
        <v>1.8143519480000001</v>
      </c>
      <c r="O92">
        <f t="shared" si="10"/>
        <v>0.88151640799999997</v>
      </c>
    </row>
    <row r="93" spans="2:15" x14ac:dyDescent="0.25">
      <c r="B93" s="19" t="s">
        <v>16</v>
      </c>
      <c r="C93">
        <v>275</v>
      </c>
      <c r="F93">
        <f>'336p stat'!H92-'336p stat'!K92</f>
        <v>19.535780000000045</v>
      </c>
      <c r="G93">
        <f>'336p stat'!K92-'336p stat'!N92</f>
        <v>499.55029999999999</v>
      </c>
      <c r="H93">
        <f>'336p stat'!N92</f>
        <v>242.41570300000001</v>
      </c>
      <c r="K93">
        <f t="shared" si="6"/>
        <v>0</v>
      </c>
      <c r="L93">
        <f t="shared" si="7"/>
        <v>0</v>
      </c>
      <c r="M93">
        <f t="shared" si="8"/>
        <v>7.1039200000000163E-2</v>
      </c>
      <c r="N93">
        <f t="shared" si="9"/>
        <v>1.8165465454545455</v>
      </c>
      <c r="O93">
        <f t="shared" si="10"/>
        <v>0.88151164727272735</v>
      </c>
    </row>
    <row r="94" spans="2:15" x14ac:dyDescent="0.25">
      <c r="B94" s="19" t="s">
        <v>16</v>
      </c>
      <c r="C94">
        <v>300</v>
      </c>
      <c r="F94">
        <f>'336p stat'!H93-'336p stat'!K93</f>
        <v>21.310321000000044</v>
      </c>
      <c r="G94">
        <f>'336p stat'!K93-'336p stat'!N93</f>
        <v>545.62196500000005</v>
      </c>
      <c r="H94">
        <f>'336p stat'!N93</f>
        <v>264.44954999999999</v>
      </c>
      <c r="K94">
        <f t="shared" si="6"/>
        <v>0</v>
      </c>
      <c r="L94">
        <f t="shared" si="7"/>
        <v>0</v>
      </c>
      <c r="M94">
        <f t="shared" si="8"/>
        <v>7.1034403333333482E-2</v>
      </c>
      <c r="N94">
        <f t="shared" si="9"/>
        <v>1.8187398833333335</v>
      </c>
      <c r="O94">
        <f t="shared" si="10"/>
        <v>0.88149849999999996</v>
      </c>
    </row>
    <row r="95" spans="2:15" x14ac:dyDescent="0.25">
      <c r="B95" s="19" t="s">
        <v>16</v>
      </c>
      <c r="C95">
        <v>325</v>
      </c>
      <c r="F95">
        <f>'336p stat'!H94-'336p stat'!K94</f>
        <v>23.085086000000047</v>
      </c>
      <c r="G95">
        <f>'336p stat'!K94-'336p stat'!N94</f>
        <v>591.77221399999996</v>
      </c>
      <c r="H95">
        <f>'336p stat'!N94</f>
        <v>286.48549500000001</v>
      </c>
      <c r="K95">
        <f t="shared" si="6"/>
        <v>0</v>
      </c>
      <c r="L95">
        <f t="shared" si="7"/>
        <v>0</v>
      </c>
      <c r="M95">
        <f t="shared" si="8"/>
        <v>7.1031033846153988E-2</v>
      </c>
      <c r="N95">
        <f t="shared" si="9"/>
        <v>1.8208375815384614</v>
      </c>
      <c r="O95">
        <f t="shared" si="10"/>
        <v>0.88149383076923082</v>
      </c>
    </row>
    <row r="96" spans="2:15" x14ac:dyDescent="0.25">
      <c r="B96" s="19" t="s">
        <v>16</v>
      </c>
      <c r="C96">
        <v>350</v>
      </c>
      <c r="F96">
        <f>'336p stat'!H95-'336p stat'!K95</f>
        <v>24.861274000000094</v>
      </c>
      <c r="G96">
        <f>'336p stat'!K95-'336p stat'!N95</f>
        <v>638.03636399999994</v>
      </c>
      <c r="H96">
        <f>'336p stat'!N95</f>
        <v>308.52350100000001</v>
      </c>
      <c r="K96">
        <f t="shared" si="6"/>
        <v>0</v>
      </c>
      <c r="L96">
        <f t="shared" si="7"/>
        <v>0</v>
      </c>
      <c r="M96">
        <f t="shared" si="8"/>
        <v>7.1032211428571704E-2</v>
      </c>
      <c r="N96">
        <f t="shared" si="9"/>
        <v>1.8229610399999998</v>
      </c>
      <c r="O96">
        <f t="shared" si="10"/>
        <v>0.88149571714285713</v>
      </c>
    </row>
    <row r="97" spans="2:15" x14ac:dyDescent="0.25">
      <c r="B97" s="19" t="s">
        <v>16</v>
      </c>
      <c r="C97">
        <v>375</v>
      </c>
      <c r="F97">
        <f>'336p stat'!H96-'336p stat'!K96</f>
        <v>26.63604799999996</v>
      </c>
      <c r="G97">
        <f>'336p stat'!K96-'336p stat'!N96</f>
        <v>684.3454569999999</v>
      </c>
      <c r="H97">
        <f>'336p stat'!N96</f>
        <v>330.55873200000002</v>
      </c>
      <c r="K97">
        <f t="shared" si="6"/>
        <v>0</v>
      </c>
      <c r="L97">
        <f t="shared" si="7"/>
        <v>0</v>
      </c>
      <c r="M97">
        <f t="shared" si="8"/>
        <v>7.1029461333333224E-2</v>
      </c>
      <c r="N97">
        <f t="shared" si="9"/>
        <v>1.8249212186666663</v>
      </c>
      <c r="O97">
        <f t="shared" si="10"/>
        <v>0.88148995200000002</v>
      </c>
    </row>
    <row r="98" spans="2:15" x14ac:dyDescent="0.25">
      <c r="B98" s="19" t="s">
        <v>16</v>
      </c>
      <c r="C98">
        <v>400</v>
      </c>
      <c r="F98">
        <f>'336p stat'!H97-'336p stat'!K97</f>
        <v>28.410987999999861</v>
      </c>
      <c r="G98">
        <f>'336p stat'!K97-'336p stat'!N97</f>
        <v>730.75963999999999</v>
      </c>
      <c r="H98">
        <f>'336p stat'!N97</f>
        <v>352.59562399999999</v>
      </c>
      <c r="K98">
        <f t="shared" si="6"/>
        <v>0</v>
      </c>
      <c r="L98">
        <f t="shared" si="7"/>
        <v>0</v>
      </c>
      <c r="M98">
        <f t="shared" si="8"/>
        <v>7.1027469999999648E-2</v>
      </c>
      <c r="N98">
        <f t="shared" si="9"/>
        <v>1.8268990999999999</v>
      </c>
      <c r="O98">
        <f t="shared" si="10"/>
        <v>0.88148905999999994</v>
      </c>
    </row>
    <row r="99" spans="2:15" x14ac:dyDescent="0.25">
      <c r="B99" s="19" t="s">
        <v>16</v>
      </c>
      <c r="C99">
        <v>425</v>
      </c>
      <c r="F99">
        <f>'336p stat'!H98-'336p stat'!K98</f>
        <v>30.186321000000135</v>
      </c>
      <c r="G99">
        <f>'336p stat'!K98-'336p stat'!N98</f>
        <v>777.24117199999989</v>
      </c>
      <c r="H99">
        <f>'336p stat'!N98</f>
        <v>374.63598100000002</v>
      </c>
      <c r="K99">
        <f t="shared" si="6"/>
        <v>0</v>
      </c>
      <c r="L99">
        <f t="shared" si="7"/>
        <v>0</v>
      </c>
      <c r="M99">
        <f t="shared" si="8"/>
        <v>7.1026637647059146E-2</v>
      </c>
      <c r="N99">
        <f t="shared" si="9"/>
        <v>1.8288027576470585</v>
      </c>
      <c r="O99">
        <f t="shared" si="10"/>
        <v>0.881496425882353</v>
      </c>
    </row>
    <row r="100" spans="2:15" x14ac:dyDescent="0.25">
      <c r="B100" s="19" t="s">
        <v>16</v>
      </c>
      <c r="C100">
        <v>450</v>
      </c>
      <c r="F100">
        <f>'336p stat'!H99-'336p stat'!K99</f>
        <v>31.961673999999903</v>
      </c>
      <c r="G100">
        <f>'336p stat'!K99-'336p stat'!N99</f>
        <v>823.79855100000009</v>
      </c>
      <c r="H100">
        <f>'336p stat'!N99</f>
        <v>396.67312900000002</v>
      </c>
      <c r="K100">
        <f t="shared" si="6"/>
        <v>0</v>
      </c>
      <c r="L100">
        <f t="shared" si="7"/>
        <v>0</v>
      </c>
      <c r="M100">
        <f t="shared" si="8"/>
        <v>7.1025942222221999E-2</v>
      </c>
      <c r="N100">
        <f t="shared" si="9"/>
        <v>1.8306634466666669</v>
      </c>
      <c r="O100">
        <f t="shared" si="10"/>
        <v>0.88149584222222221</v>
      </c>
    </row>
    <row r="101" spans="2:15" x14ac:dyDescent="0.25">
      <c r="B101" s="19" t="s">
        <v>16</v>
      </c>
      <c r="C101">
        <v>475</v>
      </c>
      <c r="F101">
        <f>'336p stat'!H100-'336p stat'!K100</f>
        <v>33.736911999999847</v>
      </c>
      <c r="G101">
        <f>'336p stat'!K100-'336p stat'!N100</f>
        <v>870.44291400000009</v>
      </c>
      <c r="H101">
        <f>'336p stat'!N100</f>
        <v>418.71095800000001</v>
      </c>
      <c r="K101">
        <f t="shared" si="6"/>
        <v>0</v>
      </c>
      <c r="L101">
        <f t="shared" si="7"/>
        <v>0</v>
      </c>
      <c r="M101">
        <f t="shared" si="8"/>
        <v>7.1025077894736527E-2</v>
      </c>
      <c r="N101">
        <f t="shared" si="9"/>
        <v>1.8325113978947369</v>
      </c>
      <c r="O101">
        <f t="shared" si="10"/>
        <v>0.88149675368421054</v>
      </c>
    </row>
    <row r="102" spans="2:15" x14ac:dyDescent="0.25">
      <c r="B102" s="19" t="s">
        <v>16</v>
      </c>
      <c r="C102">
        <v>500</v>
      </c>
      <c r="F102">
        <f>'336p stat'!H101-'336p stat'!K101</f>
        <v>35.512107000000015</v>
      </c>
      <c r="G102">
        <f>'336p stat'!K101-'336p stat'!N101</f>
        <v>917.12468699999999</v>
      </c>
      <c r="H102">
        <f>'336p stat'!N101</f>
        <v>440.746331</v>
      </c>
      <c r="K102">
        <f t="shared" si="6"/>
        <v>0</v>
      </c>
      <c r="L102">
        <f t="shared" si="7"/>
        <v>0</v>
      </c>
      <c r="M102">
        <f t="shared" si="8"/>
        <v>7.102421400000003E-2</v>
      </c>
      <c r="N102">
        <f t="shared" si="9"/>
        <v>1.8342493740000001</v>
      </c>
      <c r="O102">
        <f t="shared" si="10"/>
        <v>0.88149266199999998</v>
      </c>
    </row>
    <row r="103" spans="2:15" x14ac:dyDescent="0.25">
      <c r="B103" s="19" t="s">
        <v>17</v>
      </c>
      <c r="C103">
        <v>25</v>
      </c>
      <c r="F103">
        <f>'336p stat'!H722-'336p stat'!K722</f>
        <v>1.7927020000000056</v>
      </c>
      <c r="G103">
        <f>'336p stat'!K722-'336p stat'!N722</f>
        <v>57.740803</v>
      </c>
      <c r="H103">
        <f>'336p stat'!N722</f>
        <v>22.044304</v>
      </c>
      <c r="K103">
        <f t="shared" si="6"/>
        <v>0</v>
      </c>
      <c r="L103">
        <f t="shared" si="7"/>
        <v>0</v>
      </c>
      <c r="M103">
        <f t="shared" si="8"/>
        <v>7.1708080000000229E-2</v>
      </c>
      <c r="N103">
        <f t="shared" si="9"/>
        <v>2.3096321199999998</v>
      </c>
      <c r="O103">
        <f t="shared" si="10"/>
        <v>0.88177216000000003</v>
      </c>
    </row>
    <row r="104" spans="2:15" x14ac:dyDescent="0.25">
      <c r="B104" s="19" t="s">
        <v>17</v>
      </c>
      <c r="C104">
        <v>50</v>
      </c>
      <c r="F104">
        <f>'336p stat'!H723-'336p stat'!K723</f>
        <v>3.5706029999999771</v>
      </c>
      <c r="G104">
        <f>'336p stat'!K723-'336p stat'!N723</f>
        <v>115.66424800000001</v>
      </c>
      <c r="H104">
        <f>'336p stat'!N723</f>
        <v>44.079296999999997</v>
      </c>
      <c r="K104">
        <f t="shared" si="6"/>
        <v>0</v>
      </c>
      <c r="L104">
        <f t="shared" si="7"/>
        <v>0</v>
      </c>
      <c r="M104">
        <f t="shared" si="8"/>
        <v>7.1412059999999541E-2</v>
      </c>
      <c r="N104">
        <f t="shared" si="9"/>
        <v>2.3132849600000003</v>
      </c>
      <c r="O104">
        <f t="shared" si="10"/>
        <v>0.8815859399999999</v>
      </c>
    </row>
    <row r="105" spans="2:15" x14ac:dyDescent="0.25">
      <c r="B105" s="19" t="s">
        <v>17</v>
      </c>
      <c r="C105">
        <v>75</v>
      </c>
      <c r="F105">
        <f>'336p stat'!H724-'336p stat'!K724</f>
        <v>5.3486660000000086</v>
      </c>
      <c r="G105">
        <f>'336p stat'!K724-'336p stat'!N724</f>
        <v>173.68513300000001</v>
      </c>
      <c r="H105">
        <f>'336p stat'!N724</f>
        <v>66.116558999999995</v>
      </c>
      <c r="K105">
        <f t="shared" si="6"/>
        <v>0</v>
      </c>
      <c r="L105">
        <f t="shared" si="7"/>
        <v>0</v>
      </c>
      <c r="M105">
        <f t="shared" si="8"/>
        <v>7.1315546666666785E-2</v>
      </c>
      <c r="N105">
        <f t="shared" si="9"/>
        <v>2.3158017733333334</v>
      </c>
      <c r="O105">
        <f t="shared" si="10"/>
        <v>0.88155411999999989</v>
      </c>
    </row>
    <row r="106" spans="2:15" x14ac:dyDescent="0.25">
      <c r="B106" s="19" t="s">
        <v>17</v>
      </c>
      <c r="C106">
        <v>100</v>
      </c>
      <c r="F106">
        <f>'336p stat'!H725-'336p stat'!K725</f>
        <v>7.1266599999999585</v>
      </c>
      <c r="G106">
        <f>'336p stat'!K725-'336p stat'!N725</f>
        <v>231.73880700000001</v>
      </c>
      <c r="H106">
        <f>'336p stat'!N725</f>
        <v>88.152642</v>
      </c>
      <c r="K106">
        <f t="shared" si="6"/>
        <v>0</v>
      </c>
      <c r="L106">
        <f t="shared" si="7"/>
        <v>0</v>
      </c>
      <c r="M106">
        <f t="shared" si="8"/>
        <v>7.1266599999999583E-2</v>
      </c>
      <c r="N106">
        <f t="shared" si="9"/>
        <v>2.3173880700000002</v>
      </c>
      <c r="O106">
        <f t="shared" si="10"/>
        <v>0.88152642000000003</v>
      </c>
    </row>
    <row r="107" spans="2:15" x14ac:dyDescent="0.25">
      <c r="B107" s="19" t="s">
        <v>17</v>
      </c>
      <c r="C107">
        <v>125</v>
      </c>
      <c r="F107">
        <f>'336p stat'!H726-'336p stat'!K726</f>
        <v>8.9051269999999931</v>
      </c>
      <c r="G107">
        <f>'336p stat'!K726-'336p stat'!N726</f>
        <v>289.815855</v>
      </c>
      <c r="H107">
        <f>'336p stat'!N726</f>
        <v>110.188287</v>
      </c>
      <c r="K107">
        <f t="shared" si="6"/>
        <v>0</v>
      </c>
      <c r="L107">
        <f t="shared" si="7"/>
        <v>0</v>
      </c>
      <c r="M107">
        <f t="shared" si="8"/>
        <v>7.1241015999999949E-2</v>
      </c>
      <c r="N107">
        <f t="shared" si="9"/>
        <v>2.3185268400000001</v>
      </c>
      <c r="O107">
        <f t="shared" si="10"/>
        <v>0.88150629599999997</v>
      </c>
    </row>
    <row r="108" spans="2:15" x14ac:dyDescent="0.25">
      <c r="B108" s="19" t="s">
        <v>17</v>
      </c>
      <c r="C108">
        <v>150</v>
      </c>
      <c r="F108">
        <f>'336p stat'!H727-'336p stat'!K727</f>
        <v>10.683264000000008</v>
      </c>
      <c r="G108">
        <f>'336p stat'!K727-'336p stat'!N727</f>
        <v>347.91070000000002</v>
      </c>
      <c r="H108">
        <f>'336p stat'!N727</f>
        <v>132.223254</v>
      </c>
      <c r="K108">
        <f t="shared" si="6"/>
        <v>0</v>
      </c>
      <c r="L108">
        <f t="shared" si="7"/>
        <v>0</v>
      </c>
      <c r="M108">
        <f t="shared" si="8"/>
        <v>7.1221760000000051E-2</v>
      </c>
      <c r="N108">
        <f t="shared" si="9"/>
        <v>2.3194046666666668</v>
      </c>
      <c r="O108">
        <f t="shared" si="10"/>
        <v>0.88148835999999997</v>
      </c>
    </row>
    <row r="109" spans="2:15" x14ac:dyDescent="0.25">
      <c r="B109" s="19" t="s">
        <v>17</v>
      </c>
      <c r="C109">
        <v>175</v>
      </c>
      <c r="F109">
        <f>'336p stat'!H728-'336p stat'!K728</f>
        <v>12.461592999999993</v>
      </c>
      <c r="G109">
        <f>'336p stat'!K728-'336p stat'!N728</f>
        <v>406.02010699999994</v>
      </c>
      <c r="H109">
        <f>'336p stat'!N728</f>
        <v>154.26061899999999</v>
      </c>
      <c r="K109">
        <f t="shared" si="6"/>
        <v>0</v>
      </c>
      <c r="L109">
        <f t="shared" si="7"/>
        <v>0</v>
      </c>
      <c r="M109">
        <f t="shared" si="8"/>
        <v>7.1209102857142825E-2</v>
      </c>
      <c r="N109">
        <f t="shared" si="9"/>
        <v>2.3201148971428567</v>
      </c>
      <c r="O109">
        <f t="shared" si="10"/>
        <v>0.88148925142857137</v>
      </c>
    </row>
    <row r="110" spans="2:15" x14ac:dyDescent="0.25">
      <c r="B110" s="19" t="s">
        <v>17</v>
      </c>
      <c r="C110">
        <v>200</v>
      </c>
      <c r="F110">
        <f>'336p stat'!H729-'336p stat'!K729</f>
        <v>14.239868000000001</v>
      </c>
      <c r="G110">
        <f>'336p stat'!K729-'336p stat'!N729</f>
        <v>464.18438999999995</v>
      </c>
      <c r="H110">
        <f>'336p stat'!N729</f>
        <v>176.29432600000001</v>
      </c>
      <c r="K110">
        <f t="shared" si="6"/>
        <v>0</v>
      </c>
      <c r="L110">
        <f t="shared" si="7"/>
        <v>0</v>
      </c>
      <c r="M110">
        <f t="shared" si="8"/>
        <v>7.119934E-2</v>
      </c>
      <c r="N110">
        <f t="shared" si="9"/>
        <v>2.3209219499999998</v>
      </c>
      <c r="O110">
        <f t="shared" si="10"/>
        <v>0.88147163000000006</v>
      </c>
    </row>
    <row r="111" spans="2:15" x14ac:dyDescent="0.25">
      <c r="B111" s="19" t="s">
        <v>17</v>
      </c>
      <c r="C111">
        <v>225</v>
      </c>
      <c r="F111">
        <f>'336p stat'!H730-'336p stat'!K730</f>
        <v>16.018169999999941</v>
      </c>
      <c r="G111">
        <f>'336p stat'!K730-'336p stat'!N730</f>
        <v>522.37157500000001</v>
      </c>
      <c r="H111">
        <f>'336p stat'!N730</f>
        <v>198.327135</v>
      </c>
      <c r="K111">
        <f t="shared" si="6"/>
        <v>0</v>
      </c>
      <c r="L111">
        <f t="shared" si="7"/>
        <v>0</v>
      </c>
      <c r="M111">
        <f t="shared" si="8"/>
        <v>7.1191866666666409E-2</v>
      </c>
      <c r="N111">
        <f t="shared" si="9"/>
        <v>2.3216514444444445</v>
      </c>
      <c r="O111">
        <f t="shared" si="10"/>
        <v>0.88145393333333333</v>
      </c>
    </row>
    <row r="112" spans="2:15" x14ac:dyDescent="0.25">
      <c r="B112" s="19" t="s">
        <v>17</v>
      </c>
      <c r="C112">
        <v>250</v>
      </c>
      <c r="F112">
        <f>'336p stat'!H731-'336p stat'!K731</f>
        <v>17.795772000000056</v>
      </c>
      <c r="G112">
        <f>'336p stat'!K731-'336p stat'!N731</f>
        <v>580.65415199999995</v>
      </c>
      <c r="H112">
        <f>'336p stat'!N731</f>
        <v>220.36023299999999</v>
      </c>
      <c r="K112">
        <f t="shared" si="6"/>
        <v>0</v>
      </c>
      <c r="L112">
        <f t="shared" si="7"/>
        <v>0</v>
      </c>
      <c r="M112">
        <f t="shared" si="8"/>
        <v>7.1183088000000228E-2</v>
      </c>
      <c r="N112">
        <f t="shared" si="9"/>
        <v>2.3226166079999997</v>
      </c>
      <c r="O112">
        <f t="shared" si="10"/>
        <v>0.88144093199999995</v>
      </c>
    </row>
    <row r="113" spans="2:15" x14ac:dyDescent="0.25">
      <c r="B113" s="19" t="s">
        <v>17</v>
      </c>
      <c r="C113">
        <v>275</v>
      </c>
      <c r="F113">
        <f>'336p stat'!H732-'336p stat'!K732</f>
        <v>19.573343999999906</v>
      </c>
      <c r="G113">
        <f>'336p stat'!K732-'336p stat'!N732</f>
        <v>639.032329</v>
      </c>
      <c r="H113">
        <f>'336p stat'!N732</f>
        <v>242.39407800000001</v>
      </c>
      <c r="K113">
        <f t="shared" si="6"/>
        <v>0</v>
      </c>
      <c r="L113">
        <f t="shared" si="7"/>
        <v>0</v>
      </c>
      <c r="M113">
        <f t="shared" si="8"/>
        <v>7.1175796363636024E-2</v>
      </c>
      <c r="N113">
        <f t="shared" si="9"/>
        <v>2.3237539236363638</v>
      </c>
      <c r="O113">
        <f t="shared" si="10"/>
        <v>0.88143301090909099</v>
      </c>
    </row>
    <row r="114" spans="2:15" x14ac:dyDescent="0.25">
      <c r="B114" s="19" t="s">
        <v>17</v>
      </c>
      <c r="C114">
        <v>300</v>
      </c>
      <c r="F114">
        <f>'336p stat'!H733-'336p stat'!K733</f>
        <v>21.350961999999981</v>
      </c>
      <c r="G114">
        <f>'336p stat'!K733-'336p stat'!N733</f>
        <v>697.4726169999999</v>
      </c>
      <c r="H114">
        <f>'336p stat'!N733</f>
        <v>264.42833100000001</v>
      </c>
      <c r="K114">
        <f t="shared" si="6"/>
        <v>0</v>
      </c>
      <c r="L114">
        <f t="shared" si="7"/>
        <v>0</v>
      </c>
      <c r="M114">
        <f t="shared" si="8"/>
        <v>7.1169873333333272E-2</v>
      </c>
      <c r="N114">
        <f t="shared" si="9"/>
        <v>2.324908723333333</v>
      </c>
      <c r="O114">
        <f t="shared" si="10"/>
        <v>0.88142777000000005</v>
      </c>
    </row>
    <row r="115" spans="2:15" x14ac:dyDescent="0.25">
      <c r="B115" s="19" t="s">
        <v>17</v>
      </c>
      <c r="C115">
        <v>325</v>
      </c>
      <c r="F115">
        <f>'336p stat'!H734-'336p stat'!K734</f>
        <v>23.1285519999999</v>
      </c>
      <c r="G115">
        <f>'336p stat'!K734-'336p stat'!N734</f>
        <v>756.01798099999996</v>
      </c>
      <c r="H115">
        <f>'336p stat'!N734</f>
        <v>286.46355499999999</v>
      </c>
      <c r="K115">
        <f t="shared" si="6"/>
        <v>0</v>
      </c>
      <c r="L115">
        <f t="shared" si="7"/>
        <v>0</v>
      </c>
      <c r="M115">
        <f t="shared" si="8"/>
        <v>7.1164775384615075E-2</v>
      </c>
      <c r="N115">
        <f t="shared" si="9"/>
        <v>2.3262091723076921</v>
      </c>
      <c r="O115">
        <f t="shared" si="10"/>
        <v>0.88142632307692304</v>
      </c>
    </row>
    <row r="116" spans="2:15" x14ac:dyDescent="0.25">
      <c r="B116" s="19" t="s">
        <v>17</v>
      </c>
      <c r="C116">
        <v>350</v>
      </c>
      <c r="F116">
        <f>'336p stat'!H735-'336p stat'!K735</f>
        <v>24.905952999999954</v>
      </c>
      <c r="G116">
        <f>'336p stat'!K735-'336p stat'!N735</f>
        <v>814.69717100000003</v>
      </c>
      <c r="H116">
        <f>'336p stat'!N735</f>
        <v>308.49832900000001</v>
      </c>
      <c r="K116">
        <f t="shared" si="6"/>
        <v>0</v>
      </c>
      <c r="L116">
        <f t="shared" si="7"/>
        <v>0</v>
      </c>
      <c r="M116">
        <f t="shared" si="8"/>
        <v>7.1159865714285578E-2</v>
      </c>
      <c r="N116">
        <f t="shared" si="9"/>
        <v>2.3277062028571431</v>
      </c>
      <c r="O116">
        <f t="shared" si="10"/>
        <v>0.88142379714285712</v>
      </c>
    </row>
    <row r="117" spans="2:15" x14ac:dyDescent="0.25">
      <c r="B117" s="19" t="s">
        <v>17</v>
      </c>
      <c r="C117">
        <v>375</v>
      </c>
      <c r="F117">
        <f>'336p stat'!H736-'336p stat'!K736</f>
        <v>26.683959999999843</v>
      </c>
      <c r="G117">
        <f>'336p stat'!K736-'336p stat'!N736</f>
        <v>873.49685199999999</v>
      </c>
      <c r="H117">
        <f>'336p stat'!N736</f>
        <v>330.53113400000001</v>
      </c>
      <c r="K117">
        <f t="shared" si="6"/>
        <v>0</v>
      </c>
      <c r="L117">
        <f t="shared" si="7"/>
        <v>0</v>
      </c>
      <c r="M117">
        <f t="shared" si="8"/>
        <v>7.1157226666666254E-2</v>
      </c>
      <c r="N117">
        <f t="shared" si="9"/>
        <v>2.3293249386666668</v>
      </c>
      <c r="O117">
        <f t="shared" si="10"/>
        <v>0.88141635733333334</v>
      </c>
    </row>
    <row r="118" spans="2:15" x14ac:dyDescent="0.25">
      <c r="B118" s="19" t="s">
        <v>17</v>
      </c>
      <c r="C118">
        <v>400</v>
      </c>
      <c r="F118">
        <f>'336p stat'!H737-'336p stat'!K737</f>
        <v>28.461753000000044</v>
      </c>
      <c r="G118">
        <f>'336p stat'!K737-'336p stat'!N737</f>
        <v>932.42071399999998</v>
      </c>
      <c r="H118">
        <f>'336p stat'!N737</f>
        <v>352.56560400000001</v>
      </c>
      <c r="K118">
        <f t="shared" si="6"/>
        <v>0</v>
      </c>
      <c r="L118">
        <f t="shared" si="7"/>
        <v>0</v>
      </c>
      <c r="M118">
        <f t="shared" si="8"/>
        <v>7.1154382500000113E-2</v>
      </c>
      <c r="N118">
        <f t="shared" si="9"/>
        <v>2.3310517850000001</v>
      </c>
      <c r="O118">
        <f t="shared" si="10"/>
        <v>0.88141400999999997</v>
      </c>
    </row>
    <row r="119" spans="2:15" x14ac:dyDescent="0.25">
      <c r="B119" s="19" t="s">
        <v>17</v>
      </c>
      <c r="C119">
        <v>425</v>
      </c>
      <c r="F119">
        <f>'336p stat'!H738-'336p stat'!K738</f>
        <v>30.239800000000059</v>
      </c>
      <c r="G119">
        <f>'336p stat'!K738-'336p stat'!N738</f>
        <v>991.44553099999996</v>
      </c>
      <c r="H119">
        <f>'336p stat'!N738</f>
        <v>374.60049700000002</v>
      </c>
      <c r="K119">
        <f t="shared" si="6"/>
        <v>0</v>
      </c>
      <c r="L119">
        <f t="shared" si="7"/>
        <v>0</v>
      </c>
      <c r="M119">
        <f t="shared" si="8"/>
        <v>7.1152470588235428E-2</v>
      </c>
      <c r="N119">
        <f t="shared" si="9"/>
        <v>2.3328130141176469</v>
      </c>
      <c r="O119">
        <f t="shared" si="10"/>
        <v>0.8814129341176471</v>
      </c>
    </row>
    <row r="120" spans="2:15" x14ac:dyDescent="0.25">
      <c r="B120" s="19" t="s">
        <v>17</v>
      </c>
      <c r="C120">
        <v>450</v>
      </c>
      <c r="F120">
        <f>'336p stat'!H739-'336p stat'!K739</f>
        <v>32.018098000000009</v>
      </c>
      <c r="G120">
        <f>'336p stat'!K739-'336p stat'!N739</f>
        <v>1050.5894129999999</v>
      </c>
      <c r="H120">
        <f>'336p stat'!N739</f>
        <v>396.63180499999999</v>
      </c>
      <c r="K120">
        <f t="shared" si="6"/>
        <v>0</v>
      </c>
      <c r="L120">
        <f t="shared" si="7"/>
        <v>0</v>
      </c>
      <c r="M120">
        <f t="shared" si="8"/>
        <v>7.1151328888888907E-2</v>
      </c>
      <c r="N120">
        <f t="shared" si="9"/>
        <v>2.3346431399999998</v>
      </c>
      <c r="O120">
        <f t="shared" si="10"/>
        <v>0.88140401111111111</v>
      </c>
    </row>
    <row r="121" spans="2:15" x14ac:dyDescent="0.25">
      <c r="B121" s="19" t="s">
        <v>17</v>
      </c>
      <c r="C121">
        <v>475</v>
      </c>
      <c r="F121">
        <f>'336p stat'!H740-'336p stat'!K740</f>
        <v>33.795413000000053</v>
      </c>
      <c r="G121">
        <f>'336p stat'!K740-'336p stat'!N740</f>
        <v>1109.912458</v>
      </c>
      <c r="H121">
        <f>'336p stat'!N740</f>
        <v>418.66603300000003</v>
      </c>
      <c r="K121">
        <f t="shared" si="6"/>
        <v>0</v>
      </c>
      <c r="L121">
        <f t="shared" si="7"/>
        <v>0</v>
      </c>
      <c r="M121">
        <f t="shared" si="8"/>
        <v>7.1148237894736954E-2</v>
      </c>
      <c r="N121">
        <f t="shared" si="9"/>
        <v>2.3366578063157895</v>
      </c>
      <c r="O121">
        <f t="shared" si="10"/>
        <v>0.88140217473684213</v>
      </c>
    </row>
    <row r="122" spans="2:15" x14ac:dyDescent="0.25">
      <c r="B122" s="19" t="s">
        <v>17</v>
      </c>
      <c r="C122">
        <v>500</v>
      </c>
      <c r="F122">
        <f>'336p stat'!H741-'336p stat'!K741</f>
        <v>35.573458999999957</v>
      </c>
      <c r="G122">
        <f>'336p stat'!K741-'336p stat'!N741</f>
        <v>1169.318751</v>
      </c>
      <c r="H122">
        <f>'336p stat'!N741</f>
        <v>440.70156900000001</v>
      </c>
      <c r="K122">
        <f t="shared" si="6"/>
        <v>0</v>
      </c>
      <c r="L122">
        <f t="shared" si="7"/>
        <v>0</v>
      </c>
      <c r="M122">
        <f t="shared" si="8"/>
        <v>7.114691799999992E-2</v>
      </c>
      <c r="N122">
        <f t="shared" si="9"/>
        <v>2.3386375020000001</v>
      </c>
      <c r="O122">
        <f t="shared" si="10"/>
        <v>0.88140313800000003</v>
      </c>
    </row>
    <row r="123" spans="2:15" x14ac:dyDescent="0.25">
      <c r="B123" s="19" t="s">
        <v>18</v>
      </c>
      <c r="C123">
        <v>25</v>
      </c>
      <c r="F123">
        <f>'336p stat'!H102-'336p stat'!K102</f>
        <v>4.943246000000002</v>
      </c>
      <c r="G123">
        <f>'336p stat'!K102-'336p stat'!N102</f>
        <v>36.531216999999998</v>
      </c>
      <c r="H123">
        <f>'336p stat'!N102</f>
        <v>88.438665999999998</v>
      </c>
      <c r="K123">
        <f t="shared" si="6"/>
        <v>0</v>
      </c>
      <c r="L123">
        <f t="shared" si="7"/>
        <v>0</v>
      </c>
      <c r="M123">
        <f t="shared" si="8"/>
        <v>0.19772984000000007</v>
      </c>
      <c r="N123">
        <f t="shared" si="9"/>
        <v>1.46124868</v>
      </c>
      <c r="O123">
        <f t="shared" si="10"/>
        <v>3.53754664</v>
      </c>
    </row>
    <row r="124" spans="2:15" x14ac:dyDescent="0.25">
      <c r="B124" s="19" t="s">
        <v>18</v>
      </c>
      <c r="C124">
        <v>50</v>
      </c>
      <c r="F124">
        <f>'336p stat'!H103-'336p stat'!K103</f>
        <v>9.8771700000000067</v>
      </c>
      <c r="G124">
        <f>'336p stat'!K103-'336p stat'!N103</f>
        <v>73.045344999999998</v>
      </c>
      <c r="H124">
        <f>'336p stat'!N103</f>
        <v>176.90862200000001</v>
      </c>
      <c r="K124">
        <f t="shared" si="6"/>
        <v>0</v>
      </c>
      <c r="L124">
        <f t="shared" si="7"/>
        <v>0</v>
      </c>
      <c r="M124">
        <f t="shared" si="8"/>
        <v>0.19754340000000015</v>
      </c>
      <c r="N124">
        <f t="shared" si="9"/>
        <v>1.4609068999999999</v>
      </c>
      <c r="O124">
        <f t="shared" si="10"/>
        <v>3.5381724400000003</v>
      </c>
    </row>
    <row r="125" spans="2:15" x14ac:dyDescent="0.25">
      <c r="B125" s="19" t="s">
        <v>18</v>
      </c>
      <c r="C125">
        <v>75</v>
      </c>
      <c r="F125">
        <f>'336p stat'!H104-'336p stat'!K104</f>
        <v>14.811041999999986</v>
      </c>
      <c r="G125">
        <f>'336p stat'!K104-'336p stat'!N104</f>
        <v>109.55514800000003</v>
      </c>
      <c r="H125">
        <f>'336p stat'!N104</f>
        <v>265.34600799999998</v>
      </c>
      <c r="K125">
        <f t="shared" si="6"/>
        <v>0</v>
      </c>
      <c r="L125">
        <f t="shared" si="7"/>
        <v>0</v>
      </c>
      <c r="M125">
        <f t="shared" si="8"/>
        <v>0.19748055999999981</v>
      </c>
      <c r="N125">
        <f t="shared" si="9"/>
        <v>1.4607353066666671</v>
      </c>
      <c r="O125">
        <f t="shared" si="10"/>
        <v>3.5379467733333332</v>
      </c>
    </row>
    <row r="126" spans="2:15" x14ac:dyDescent="0.25">
      <c r="B126" s="19" t="s">
        <v>18</v>
      </c>
      <c r="C126">
        <v>100</v>
      </c>
      <c r="F126">
        <f>'336p stat'!H105-'336p stat'!K105</f>
        <v>19.748229999999921</v>
      </c>
      <c r="G126">
        <f>'336p stat'!K105-'336p stat'!N105</f>
        <v>146.06912600000004</v>
      </c>
      <c r="H126">
        <f>'336p stat'!N105</f>
        <v>353.77155299999998</v>
      </c>
      <c r="K126">
        <f t="shared" si="6"/>
        <v>0</v>
      </c>
      <c r="L126">
        <f t="shared" si="7"/>
        <v>0</v>
      </c>
      <c r="M126">
        <f t="shared" si="8"/>
        <v>0.19748229999999922</v>
      </c>
      <c r="N126">
        <f t="shared" si="9"/>
        <v>1.4606912600000004</v>
      </c>
      <c r="O126">
        <f t="shared" si="10"/>
        <v>3.5377155299999998</v>
      </c>
    </row>
    <row r="127" spans="2:15" x14ac:dyDescent="0.25">
      <c r="B127" s="19" t="s">
        <v>18</v>
      </c>
      <c r="C127">
        <v>125</v>
      </c>
      <c r="F127">
        <f>'336p stat'!H106-'336p stat'!K106</f>
        <v>24.68578100000002</v>
      </c>
      <c r="G127">
        <f>'336p stat'!K106-'336p stat'!N106</f>
        <v>182.57879399999996</v>
      </c>
      <c r="H127">
        <f>'336p stat'!N106</f>
        <v>442.14306900000003</v>
      </c>
      <c r="K127">
        <f t="shared" si="6"/>
        <v>0</v>
      </c>
      <c r="L127">
        <f t="shared" si="7"/>
        <v>0</v>
      </c>
      <c r="M127">
        <f t="shared" si="8"/>
        <v>0.19748624800000017</v>
      </c>
      <c r="N127">
        <f t="shared" si="9"/>
        <v>1.4606303519999997</v>
      </c>
      <c r="O127">
        <f t="shared" si="10"/>
        <v>3.537144552</v>
      </c>
    </row>
    <row r="128" spans="2:15" x14ac:dyDescent="0.25">
      <c r="B128" s="19" t="s">
        <v>18</v>
      </c>
      <c r="C128">
        <v>150</v>
      </c>
      <c r="F128">
        <f>'336p stat'!H107-'336p stat'!K107</f>
        <v>29.624956999999995</v>
      </c>
      <c r="G128">
        <f>'336p stat'!K107-'336p stat'!N107</f>
        <v>219.08766900000001</v>
      </c>
      <c r="H128">
        <f>'336p stat'!N107</f>
        <v>530.51002300000005</v>
      </c>
      <c r="K128">
        <f t="shared" si="6"/>
        <v>0</v>
      </c>
      <c r="L128">
        <f t="shared" si="7"/>
        <v>0</v>
      </c>
      <c r="M128">
        <f t="shared" si="8"/>
        <v>0.1974997133333333</v>
      </c>
      <c r="N128">
        <f t="shared" si="9"/>
        <v>1.46058446</v>
      </c>
      <c r="O128">
        <f t="shared" si="10"/>
        <v>3.5367334866666669</v>
      </c>
    </row>
    <row r="129" spans="2:15" x14ac:dyDescent="0.25">
      <c r="B129" s="19" t="s">
        <v>18</v>
      </c>
      <c r="C129">
        <v>175</v>
      </c>
      <c r="F129">
        <f>'336p stat'!H108-'336p stat'!K108</f>
        <v>34.564020000000028</v>
      </c>
      <c r="G129">
        <f>'336p stat'!K108-'336p stat'!N108</f>
        <v>255.60048399999994</v>
      </c>
      <c r="H129">
        <f>'336p stat'!N108</f>
        <v>618.89835100000005</v>
      </c>
      <c r="K129">
        <f t="shared" si="6"/>
        <v>0</v>
      </c>
      <c r="L129">
        <f t="shared" si="7"/>
        <v>0</v>
      </c>
      <c r="M129">
        <f t="shared" si="8"/>
        <v>0.19750868571428587</v>
      </c>
      <c r="N129">
        <f t="shared" si="9"/>
        <v>1.460574194285714</v>
      </c>
      <c r="O129">
        <f t="shared" si="10"/>
        <v>3.5365620057142859</v>
      </c>
    </row>
    <row r="130" spans="2:15" x14ac:dyDescent="0.25">
      <c r="B130" s="19" t="s">
        <v>18</v>
      </c>
      <c r="C130">
        <v>200</v>
      </c>
      <c r="F130">
        <f>'336p stat'!H109-'336p stat'!K109</f>
        <v>39.503220000000056</v>
      </c>
      <c r="G130">
        <f>'336p stat'!K109-'336p stat'!N109</f>
        <v>292.11365000000001</v>
      </c>
      <c r="H130">
        <f>'336p stat'!N109</f>
        <v>707.34211400000004</v>
      </c>
      <c r="K130">
        <f t="shared" si="6"/>
        <v>0</v>
      </c>
      <c r="L130">
        <f t="shared" si="7"/>
        <v>0</v>
      </c>
      <c r="M130">
        <f t="shared" si="8"/>
        <v>0.19751610000000028</v>
      </c>
      <c r="N130">
        <f t="shared" si="9"/>
        <v>1.4605682500000001</v>
      </c>
      <c r="O130">
        <f t="shared" si="10"/>
        <v>3.5367105700000003</v>
      </c>
    </row>
    <row r="131" spans="2:15" x14ac:dyDescent="0.25">
      <c r="B131" s="19" t="s">
        <v>18</v>
      </c>
      <c r="C131">
        <v>225</v>
      </c>
      <c r="F131">
        <f>'336p stat'!H110-'336p stat'!K110</f>
        <v>44.442594999999983</v>
      </c>
      <c r="G131">
        <f>'336p stat'!K110-'336p stat'!N110</f>
        <v>328.62472200000002</v>
      </c>
      <c r="H131">
        <f>'336p stat'!N110</f>
        <v>795.89771199999996</v>
      </c>
      <c r="K131">
        <f t="shared" si="6"/>
        <v>0</v>
      </c>
      <c r="L131">
        <f t="shared" si="7"/>
        <v>0</v>
      </c>
      <c r="M131">
        <f t="shared" si="8"/>
        <v>0.19752264444444437</v>
      </c>
      <c r="N131">
        <f t="shared" si="9"/>
        <v>1.4605543200000002</v>
      </c>
      <c r="O131">
        <f t="shared" si="10"/>
        <v>3.5373231644444441</v>
      </c>
    </row>
    <row r="132" spans="2:15" x14ac:dyDescent="0.25">
      <c r="B132" s="19" t="s">
        <v>18</v>
      </c>
      <c r="C132">
        <v>250</v>
      </c>
      <c r="F132">
        <f>'336p stat'!H111-'336p stat'!K111</f>
        <v>49.375675999999885</v>
      </c>
      <c r="G132">
        <f>'336p stat'!K111-'336p stat'!N111</f>
        <v>365.13803200000007</v>
      </c>
      <c r="H132">
        <f>'336p stat'!N111</f>
        <v>884.30867699999999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0.19750270399999953</v>
      </c>
      <c r="N132">
        <f t="shared" ref="N132:N195" si="14">G132/$C132</f>
        <v>1.4605521280000002</v>
      </c>
      <c r="O132">
        <f t="shared" ref="O132:O195" si="15">H132/$C132</f>
        <v>3.5372347080000002</v>
      </c>
    </row>
    <row r="133" spans="2:15" x14ac:dyDescent="0.25">
      <c r="B133" s="19" t="s">
        <v>18</v>
      </c>
      <c r="C133">
        <v>275</v>
      </c>
      <c r="F133">
        <f>'336p stat'!H112-'336p stat'!K112</f>
        <v>54.310871000000134</v>
      </c>
      <c r="G133">
        <f>'336p stat'!K112-'336p stat'!N112</f>
        <v>401.64881100000002</v>
      </c>
      <c r="H133">
        <f>'336p stat'!N112</f>
        <v>972.71521499999994</v>
      </c>
      <c r="K133">
        <f t="shared" si="11"/>
        <v>0</v>
      </c>
      <c r="L133">
        <f t="shared" si="12"/>
        <v>0</v>
      </c>
      <c r="M133">
        <f t="shared" si="13"/>
        <v>0.19749407636363686</v>
      </c>
      <c r="N133">
        <f t="shared" si="14"/>
        <v>1.460541130909091</v>
      </c>
      <c r="O133">
        <f t="shared" si="15"/>
        <v>3.5371462363636361</v>
      </c>
    </row>
    <row r="134" spans="2:15" x14ac:dyDescent="0.25">
      <c r="B134" s="19" t="s">
        <v>18</v>
      </c>
      <c r="C134">
        <v>300</v>
      </c>
      <c r="F134">
        <f>'336p stat'!H113-'336p stat'!K113</f>
        <v>59.246642999999949</v>
      </c>
      <c r="G134">
        <f>'336p stat'!K113-'336p stat'!N113</f>
        <v>438.16131600000017</v>
      </c>
      <c r="H134">
        <f>'336p stat'!N113</f>
        <v>1061.1050049999999</v>
      </c>
      <c r="K134">
        <f t="shared" si="11"/>
        <v>0</v>
      </c>
      <c r="L134">
        <f t="shared" si="12"/>
        <v>0</v>
      </c>
      <c r="M134">
        <f t="shared" si="13"/>
        <v>0.19748880999999982</v>
      </c>
      <c r="N134">
        <f t="shared" si="14"/>
        <v>1.4605377200000005</v>
      </c>
      <c r="O134">
        <f t="shared" si="15"/>
        <v>3.537016683333333</v>
      </c>
    </row>
    <row r="135" spans="2:15" x14ac:dyDescent="0.25">
      <c r="B135" s="19" t="s">
        <v>18</v>
      </c>
      <c r="C135">
        <v>325</v>
      </c>
      <c r="F135">
        <f>'336p stat'!H114-'336p stat'!K114</f>
        <v>64.183782000000065</v>
      </c>
      <c r="G135">
        <f>'336p stat'!K114-'336p stat'!N114</f>
        <v>474.67589300000009</v>
      </c>
      <c r="H135">
        <f>'336p stat'!N114</f>
        <v>1149.4896389999999</v>
      </c>
      <c r="K135">
        <f t="shared" si="11"/>
        <v>0</v>
      </c>
      <c r="L135">
        <f t="shared" si="12"/>
        <v>0</v>
      </c>
      <c r="M135">
        <f t="shared" si="13"/>
        <v>0.1974885600000002</v>
      </c>
      <c r="N135">
        <f t="shared" si="14"/>
        <v>1.4605412092307695</v>
      </c>
      <c r="O135">
        <f t="shared" si="15"/>
        <v>3.5368911969230767</v>
      </c>
    </row>
    <row r="136" spans="2:15" x14ac:dyDescent="0.25">
      <c r="B136" s="19" t="s">
        <v>18</v>
      </c>
      <c r="C136">
        <v>350</v>
      </c>
      <c r="F136">
        <f>'336p stat'!H115-'336p stat'!K115</f>
        <v>69.125299999999925</v>
      </c>
      <c r="G136">
        <f>'336p stat'!K115-'336p stat'!N115</f>
        <v>511.18356700000004</v>
      </c>
      <c r="H136">
        <f>'336p stat'!N115</f>
        <v>1237.91167</v>
      </c>
      <c r="K136">
        <f t="shared" si="11"/>
        <v>0</v>
      </c>
      <c r="L136">
        <f t="shared" si="12"/>
        <v>0</v>
      </c>
      <c r="M136">
        <f t="shared" si="13"/>
        <v>0.19750085714285692</v>
      </c>
      <c r="N136">
        <f t="shared" si="14"/>
        <v>1.4605244771428572</v>
      </c>
      <c r="O136">
        <f t="shared" si="15"/>
        <v>3.5368904857142858</v>
      </c>
    </row>
    <row r="137" spans="2:15" x14ac:dyDescent="0.25">
      <c r="B137" s="19" t="s">
        <v>18</v>
      </c>
      <c r="C137">
        <v>375</v>
      </c>
      <c r="F137">
        <f>'336p stat'!H116-'336p stat'!K116</f>
        <v>74.063090999999986</v>
      </c>
      <c r="G137">
        <f>'336p stat'!K116-'336p stat'!N116</f>
        <v>547.69458299999997</v>
      </c>
      <c r="H137">
        <f>'336p stat'!N116</f>
        <v>1326.336904</v>
      </c>
      <c r="K137">
        <f t="shared" si="11"/>
        <v>0</v>
      </c>
      <c r="L137">
        <f t="shared" si="12"/>
        <v>0</v>
      </c>
      <c r="M137">
        <f t="shared" si="13"/>
        <v>0.19750157599999996</v>
      </c>
      <c r="N137">
        <f t="shared" si="14"/>
        <v>1.460518888</v>
      </c>
      <c r="O137">
        <f t="shared" si="15"/>
        <v>3.5368984106666668</v>
      </c>
    </row>
    <row r="138" spans="2:15" x14ac:dyDescent="0.25">
      <c r="B138" s="19" t="s">
        <v>18</v>
      </c>
      <c r="C138">
        <v>400</v>
      </c>
      <c r="F138">
        <f>'336p stat'!H117-'336p stat'!K117</f>
        <v>78.998925999999983</v>
      </c>
      <c r="G138">
        <f>'336p stat'!K117-'336p stat'!N117</f>
        <v>584.20304199999987</v>
      </c>
      <c r="H138">
        <f>'336p stat'!N117</f>
        <v>1414.6666110000001</v>
      </c>
      <c r="K138">
        <f t="shared" si="11"/>
        <v>0</v>
      </c>
      <c r="L138">
        <f t="shared" si="12"/>
        <v>0</v>
      </c>
      <c r="M138">
        <f t="shared" si="13"/>
        <v>0.19749731499999995</v>
      </c>
      <c r="N138">
        <f t="shared" si="14"/>
        <v>1.4605076049999997</v>
      </c>
      <c r="O138">
        <f t="shared" si="15"/>
        <v>3.5366665275000004</v>
      </c>
    </row>
    <row r="139" spans="2:15" x14ac:dyDescent="0.25">
      <c r="B139" s="19" t="s">
        <v>18</v>
      </c>
      <c r="C139">
        <v>425</v>
      </c>
      <c r="F139">
        <f>'336p stat'!H118-'336p stat'!K118</f>
        <v>83.935829999999896</v>
      </c>
      <c r="G139">
        <f>'336p stat'!K118-'336p stat'!N118</f>
        <v>620.71967599999994</v>
      </c>
      <c r="H139">
        <f>'336p stat'!N118</f>
        <v>1503.0674240000001</v>
      </c>
      <c r="K139">
        <f t="shared" si="11"/>
        <v>0</v>
      </c>
      <c r="L139">
        <f t="shared" si="12"/>
        <v>0</v>
      </c>
      <c r="M139">
        <f t="shared" si="13"/>
        <v>0.19749607058823504</v>
      </c>
      <c r="N139">
        <f t="shared" si="14"/>
        <v>1.4605168847058823</v>
      </c>
      <c r="O139">
        <f t="shared" si="15"/>
        <v>3.5366292329411766</v>
      </c>
    </row>
    <row r="140" spans="2:15" x14ac:dyDescent="0.25">
      <c r="B140" s="19" t="s">
        <v>18</v>
      </c>
      <c r="C140">
        <v>450</v>
      </c>
      <c r="F140">
        <f>'336p stat'!H119-'336p stat'!K119</f>
        <v>88.874711999999818</v>
      </c>
      <c r="G140">
        <f>'336p stat'!K119-'336p stat'!N119</f>
        <v>657.23148900000024</v>
      </c>
      <c r="H140">
        <f>'336p stat'!N119</f>
        <v>1591.4529689999999</v>
      </c>
      <c r="K140">
        <f t="shared" si="11"/>
        <v>0</v>
      </c>
      <c r="L140">
        <f t="shared" si="12"/>
        <v>0</v>
      </c>
      <c r="M140">
        <f t="shared" si="13"/>
        <v>0.1974993599999996</v>
      </c>
      <c r="N140">
        <f t="shared" si="14"/>
        <v>1.4605144200000004</v>
      </c>
      <c r="O140">
        <f t="shared" si="15"/>
        <v>3.5365621533333331</v>
      </c>
    </row>
    <row r="141" spans="2:15" x14ac:dyDescent="0.25">
      <c r="B141" s="19" t="s">
        <v>18</v>
      </c>
      <c r="C141">
        <v>475</v>
      </c>
      <c r="F141">
        <f>'336p stat'!H120-'336p stat'!K120</f>
        <v>93.809672999999748</v>
      </c>
      <c r="G141">
        <f>'336p stat'!K120-'336p stat'!N120</f>
        <v>693.74092300000007</v>
      </c>
      <c r="H141">
        <f>'336p stat'!N120</f>
        <v>1679.9001270000001</v>
      </c>
      <c r="K141">
        <f t="shared" si="11"/>
        <v>0</v>
      </c>
      <c r="L141">
        <f t="shared" si="12"/>
        <v>0</v>
      </c>
      <c r="M141">
        <f t="shared" si="13"/>
        <v>0.19749404842105209</v>
      </c>
      <c r="N141">
        <f t="shared" si="14"/>
        <v>1.4605072063157896</v>
      </c>
      <c r="O141">
        <f t="shared" si="15"/>
        <v>3.5366318463157898</v>
      </c>
    </row>
    <row r="142" spans="2:15" x14ac:dyDescent="0.25">
      <c r="B142" s="19" t="s">
        <v>18</v>
      </c>
      <c r="C142">
        <v>500</v>
      </c>
      <c r="F142">
        <f>'336p stat'!H121-'336p stat'!K121</f>
        <v>98.748783999999887</v>
      </c>
      <c r="G142">
        <f>'336p stat'!K121-'336p stat'!N121</f>
        <v>730.25121600000011</v>
      </c>
      <c r="H142">
        <f>'336p stat'!N121</f>
        <v>1768.2802879999999</v>
      </c>
      <c r="K142">
        <f t="shared" si="11"/>
        <v>0</v>
      </c>
      <c r="L142">
        <f t="shared" si="12"/>
        <v>0</v>
      </c>
      <c r="M142">
        <f t="shared" si="13"/>
        <v>0.19749756799999976</v>
      </c>
      <c r="N142">
        <f t="shared" si="14"/>
        <v>1.4605024320000002</v>
      </c>
      <c r="O142">
        <f t="shared" si="15"/>
        <v>3.5365605759999998</v>
      </c>
    </row>
    <row r="143" spans="2:15" x14ac:dyDescent="0.25">
      <c r="B143" s="19" t="s">
        <v>19</v>
      </c>
      <c r="C143">
        <v>25</v>
      </c>
      <c r="F143">
        <f>'336p stat'!H122-'336p stat'!K122</f>
        <v>0.90690999999999633</v>
      </c>
      <c r="G143">
        <f>'336p stat'!K122-'336p stat'!N122</f>
        <v>59.992337000000006</v>
      </c>
      <c r="H143">
        <f>'336p stat'!N122</f>
        <v>45.210701999999998</v>
      </c>
      <c r="K143">
        <f t="shared" si="11"/>
        <v>0</v>
      </c>
      <c r="L143">
        <f t="shared" si="12"/>
        <v>0</v>
      </c>
      <c r="M143">
        <f t="shared" si="13"/>
        <v>3.6276399999999855E-2</v>
      </c>
      <c r="N143">
        <f t="shared" si="14"/>
        <v>2.3996934800000003</v>
      </c>
      <c r="O143">
        <f t="shared" si="15"/>
        <v>1.8084280799999999</v>
      </c>
    </row>
    <row r="144" spans="2:15" x14ac:dyDescent="0.25">
      <c r="B144" s="19" t="s">
        <v>19</v>
      </c>
      <c r="C144">
        <v>50</v>
      </c>
      <c r="F144">
        <f>'336p stat'!H123-'336p stat'!K123</f>
        <v>1.8128640000000189</v>
      </c>
      <c r="G144">
        <f>'336p stat'!K123-'336p stat'!N123</f>
        <v>120.17324299999999</v>
      </c>
      <c r="H144">
        <f>'336p stat'!N123</f>
        <v>90.346991000000003</v>
      </c>
      <c r="K144">
        <f t="shared" si="11"/>
        <v>0</v>
      </c>
      <c r="L144">
        <f t="shared" si="12"/>
        <v>0</v>
      </c>
      <c r="M144">
        <f t="shared" si="13"/>
        <v>3.6257280000000378E-2</v>
      </c>
      <c r="N144">
        <f t="shared" si="14"/>
        <v>2.4034648599999997</v>
      </c>
      <c r="O144">
        <f t="shared" si="15"/>
        <v>1.80693982</v>
      </c>
    </row>
    <row r="145" spans="2:15" x14ac:dyDescent="0.25">
      <c r="B145" s="19" t="s">
        <v>19</v>
      </c>
      <c r="C145">
        <v>75</v>
      </c>
      <c r="F145">
        <f>'336p stat'!H124-'336p stat'!K124</f>
        <v>2.7188709999999787</v>
      </c>
      <c r="G145">
        <f>'336p stat'!K124-'336p stat'!N124</f>
        <v>180.658692</v>
      </c>
      <c r="H145">
        <f>'336p stat'!N124</f>
        <v>135.502285</v>
      </c>
      <c r="K145">
        <f t="shared" si="11"/>
        <v>0</v>
      </c>
      <c r="L145">
        <f t="shared" si="12"/>
        <v>0</v>
      </c>
      <c r="M145">
        <f t="shared" si="13"/>
        <v>3.6251613333333051E-2</v>
      </c>
      <c r="N145">
        <f t="shared" si="14"/>
        <v>2.4087825600000001</v>
      </c>
      <c r="O145">
        <f t="shared" si="15"/>
        <v>1.8066971333333333</v>
      </c>
    </row>
    <row r="146" spans="2:15" x14ac:dyDescent="0.25">
      <c r="B146" s="19" t="s">
        <v>19</v>
      </c>
      <c r="C146">
        <v>100</v>
      </c>
      <c r="F146">
        <f>'336p stat'!H125-'336p stat'!K125</f>
        <v>3.624712000000045</v>
      </c>
      <c r="G146">
        <f>'336p stat'!K125-'336p stat'!N125</f>
        <v>241.28837099999998</v>
      </c>
      <c r="H146">
        <f>'336p stat'!N125</f>
        <v>180.64393699999999</v>
      </c>
      <c r="K146">
        <f t="shared" si="11"/>
        <v>0</v>
      </c>
      <c r="L146">
        <f t="shared" si="12"/>
        <v>0</v>
      </c>
      <c r="M146">
        <f t="shared" si="13"/>
        <v>3.6247120000000452E-2</v>
      </c>
      <c r="N146">
        <f t="shared" si="14"/>
        <v>2.41288371</v>
      </c>
      <c r="O146">
        <f t="shared" si="15"/>
        <v>1.8064393699999999</v>
      </c>
    </row>
    <row r="147" spans="2:15" x14ac:dyDescent="0.25">
      <c r="B147" s="19" t="s">
        <v>19</v>
      </c>
      <c r="C147">
        <v>125</v>
      </c>
      <c r="F147">
        <f>'336p stat'!H126-'336p stat'!K126</f>
        <v>4.5300129999999399</v>
      </c>
      <c r="G147">
        <f>'336p stat'!K126-'336p stat'!N126</f>
        <v>302.14192000000003</v>
      </c>
      <c r="H147">
        <f>'336p stat'!N126</f>
        <v>225.78435899999999</v>
      </c>
      <c r="K147">
        <f t="shared" si="11"/>
        <v>0</v>
      </c>
      <c r="L147">
        <f t="shared" si="12"/>
        <v>0</v>
      </c>
      <c r="M147">
        <f t="shared" si="13"/>
        <v>3.6240103999999516E-2</v>
      </c>
      <c r="N147">
        <f t="shared" si="14"/>
        <v>2.4171353600000001</v>
      </c>
      <c r="O147">
        <f t="shared" si="15"/>
        <v>1.8062748719999999</v>
      </c>
    </row>
    <row r="148" spans="2:15" x14ac:dyDescent="0.25">
      <c r="B148" s="19" t="s">
        <v>19</v>
      </c>
      <c r="C148">
        <v>150</v>
      </c>
      <c r="F148">
        <f>'336p stat'!H127-'336p stat'!K127</f>
        <v>5.4351599999999962</v>
      </c>
      <c r="G148">
        <f>'336p stat'!K127-'336p stat'!N127</f>
        <v>363.02099100000004</v>
      </c>
      <c r="H148">
        <f>'336p stat'!N127</f>
        <v>270.93010399999997</v>
      </c>
      <c r="K148">
        <f t="shared" si="11"/>
        <v>0</v>
      </c>
      <c r="L148">
        <f t="shared" si="12"/>
        <v>0</v>
      </c>
      <c r="M148">
        <f t="shared" si="13"/>
        <v>3.6234399999999972E-2</v>
      </c>
      <c r="N148">
        <f t="shared" si="14"/>
        <v>2.4201399400000003</v>
      </c>
      <c r="O148">
        <f t="shared" si="15"/>
        <v>1.8062006933333332</v>
      </c>
    </row>
    <row r="149" spans="2:15" x14ac:dyDescent="0.25">
      <c r="B149" s="19" t="s">
        <v>19</v>
      </c>
      <c r="C149">
        <v>175</v>
      </c>
      <c r="F149">
        <f>'336p stat'!H128-'336p stat'!K128</f>
        <v>6.3417869999999539</v>
      </c>
      <c r="G149">
        <f>'336p stat'!K128-'336p stat'!N128</f>
        <v>424.099245</v>
      </c>
      <c r="H149">
        <f>'336p stat'!N128</f>
        <v>316.07834300000002</v>
      </c>
      <c r="K149">
        <f t="shared" si="11"/>
        <v>0</v>
      </c>
      <c r="L149">
        <f t="shared" si="12"/>
        <v>0</v>
      </c>
      <c r="M149">
        <f t="shared" si="13"/>
        <v>3.623878285714259E-2</v>
      </c>
      <c r="N149">
        <f t="shared" si="14"/>
        <v>2.423424257142857</v>
      </c>
      <c r="O149">
        <f t="shared" si="15"/>
        <v>1.8061619600000001</v>
      </c>
    </row>
    <row r="150" spans="2:15" x14ac:dyDescent="0.25">
      <c r="B150" s="19" t="s">
        <v>19</v>
      </c>
      <c r="C150">
        <v>200</v>
      </c>
      <c r="F150">
        <f>'336p stat'!H129-'336p stat'!K129</f>
        <v>7.2470850000000837</v>
      </c>
      <c r="G150">
        <f>'336p stat'!K129-'336p stat'!N129</f>
        <v>485.29127799999998</v>
      </c>
      <c r="H150">
        <f>'336p stat'!N129</f>
        <v>361.240298</v>
      </c>
      <c r="K150">
        <f t="shared" si="11"/>
        <v>0</v>
      </c>
      <c r="L150">
        <f t="shared" si="12"/>
        <v>0</v>
      </c>
      <c r="M150">
        <f t="shared" si="13"/>
        <v>3.6235425000000418E-2</v>
      </c>
      <c r="N150">
        <f t="shared" si="14"/>
        <v>2.4264563899999998</v>
      </c>
      <c r="O150">
        <f t="shared" si="15"/>
        <v>1.8062014900000001</v>
      </c>
    </row>
    <row r="151" spans="2:15" x14ac:dyDescent="0.25">
      <c r="B151" s="19" t="s">
        <v>19</v>
      </c>
      <c r="C151">
        <v>225</v>
      </c>
      <c r="F151">
        <f>'336p stat'!H130-'336p stat'!K130</f>
        <v>8.1526250000000573</v>
      </c>
      <c r="G151">
        <f>'336p stat'!K130-'336p stat'!N130</f>
        <v>546.64337499999988</v>
      </c>
      <c r="H151">
        <f>'336p stat'!N130</f>
        <v>406.38803200000001</v>
      </c>
      <c r="K151">
        <f t="shared" si="11"/>
        <v>0</v>
      </c>
      <c r="L151">
        <f t="shared" si="12"/>
        <v>0</v>
      </c>
      <c r="M151">
        <f t="shared" si="13"/>
        <v>3.6233888888889142E-2</v>
      </c>
      <c r="N151">
        <f t="shared" si="14"/>
        <v>2.4295261111111106</v>
      </c>
      <c r="O151">
        <f t="shared" si="15"/>
        <v>1.8061690311111112</v>
      </c>
    </row>
    <row r="152" spans="2:15" x14ac:dyDescent="0.25">
      <c r="B152" s="19" t="s">
        <v>19</v>
      </c>
      <c r="C152">
        <v>250</v>
      </c>
      <c r="F152">
        <f>'336p stat'!H131-'336p stat'!K131</f>
        <v>9.0579199999999673</v>
      </c>
      <c r="G152">
        <f>'336p stat'!K131-'336p stat'!N131</f>
        <v>608.03540500000008</v>
      </c>
      <c r="H152">
        <f>'336p stat'!N131</f>
        <v>451.52788099999998</v>
      </c>
      <c r="K152">
        <f t="shared" si="11"/>
        <v>0</v>
      </c>
      <c r="L152">
        <f t="shared" si="12"/>
        <v>0</v>
      </c>
      <c r="M152">
        <f t="shared" si="13"/>
        <v>3.623167999999987E-2</v>
      </c>
      <c r="N152">
        <f t="shared" si="14"/>
        <v>2.4321416200000003</v>
      </c>
      <c r="O152">
        <f t="shared" si="15"/>
        <v>1.8061115239999999</v>
      </c>
    </row>
    <row r="153" spans="2:15" x14ac:dyDescent="0.25">
      <c r="B153" s="19" t="s">
        <v>19</v>
      </c>
      <c r="C153">
        <v>275</v>
      </c>
      <c r="F153">
        <f>'336p stat'!H132-'336p stat'!K132</f>
        <v>9.9642479999999978</v>
      </c>
      <c r="G153">
        <f>'336p stat'!K132-'336p stat'!N132</f>
        <v>669.51655099999994</v>
      </c>
      <c r="H153">
        <f>'336p stat'!N132</f>
        <v>496.66616599999998</v>
      </c>
      <c r="K153">
        <f t="shared" si="11"/>
        <v>0</v>
      </c>
      <c r="L153">
        <f t="shared" si="12"/>
        <v>0</v>
      </c>
      <c r="M153">
        <f t="shared" si="13"/>
        <v>3.6233629090909082E-2</v>
      </c>
      <c r="N153">
        <f t="shared" si="14"/>
        <v>2.4346056399999996</v>
      </c>
      <c r="O153">
        <f t="shared" si="15"/>
        <v>1.8060587854545453</v>
      </c>
    </row>
    <row r="154" spans="2:15" x14ac:dyDescent="0.25">
      <c r="B154" s="19" t="s">
        <v>19</v>
      </c>
      <c r="C154">
        <v>300</v>
      </c>
      <c r="F154">
        <f>'336p stat'!H133-'336p stat'!K133</f>
        <v>10.86868000000004</v>
      </c>
      <c r="G154">
        <f>'336p stat'!K133-'336p stat'!N133</f>
        <v>731.05995299999995</v>
      </c>
      <c r="H154">
        <f>'336p stat'!N133</f>
        <v>541.80665799999997</v>
      </c>
      <c r="K154">
        <f t="shared" si="11"/>
        <v>0</v>
      </c>
      <c r="L154">
        <f t="shared" si="12"/>
        <v>0</v>
      </c>
      <c r="M154">
        <f t="shared" si="13"/>
        <v>3.622893333333347E-2</v>
      </c>
      <c r="N154">
        <f t="shared" si="14"/>
        <v>2.4368665099999998</v>
      </c>
      <c r="O154">
        <f t="shared" si="15"/>
        <v>1.8060221933333331</v>
      </c>
    </row>
    <row r="155" spans="2:15" x14ac:dyDescent="0.25">
      <c r="B155" s="19" t="s">
        <v>19</v>
      </c>
      <c r="C155">
        <v>325</v>
      </c>
      <c r="F155">
        <f>'336p stat'!H134-'336p stat'!K134</f>
        <v>11.774819999999863</v>
      </c>
      <c r="G155">
        <f>'336p stat'!K134-'336p stat'!N134</f>
        <v>792.84654000000012</v>
      </c>
      <c r="H155">
        <f>'336p stat'!N134</f>
        <v>586.93385999999998</v>
      </c>
      <c r="K155">
        <f t="shared" si="11"/>
        <v>0</v>
      </c>
      <c r="L155">
        <f t="shared" si="12"/>
        <v>0</v>
      </c>
      <c r="M155">
        <f t="shared" si="13"/>
        <v>3.6230215384614961E-2</v>
      </c>
      <c r="N155">
        <f t="shared" si="14"/>
        <v>2.4395278153846158</v>
      </c>
      <c r="O155">
        <f t="shared" si="15"/>
        <v>1.8059503384615383</v>
      </c>
    </row>
    <row r="156" spans="2:15" x14ac:dyDescent="0.25">
      <c r="B156" s="19" t="s">
        <v>19</v>
      </c>
      <c r="C156">
        <v>350</v>
      </c>
      <c r="F156">
        <f>'336p stat'!H135-'336p stat'!K135</f>
        <v>12.680511999999908</v>
      </c>
      <c r="G156">
        <f>'336p stat'!K135-'336p stat'!N135</f>
        <v>854.70138200000008</v>
      </c>
      <c r="H156">
        <f>'336p stat'!N135</f>
        <v>632.05894799999999</v>
      </c>
      <c r="K156">
        <f t="shared" si="11"/>
        <v>0</v>
      </c>
      <c r="L156">
        <f t="shared" si="12"/>
        <v>0</v>
      </c>
      <c r="M156">
        <f t="shared" si="13"/>
        <v>3.6230034285714023E-2</v>
      </c>
      <c r="N156">
        <f t="shared" si="14"/>
        <v>2.4420039485714287</v>
      </c>
      <c r="O156">
        <f t="shared" si="15"/>
        <v>1.8058827085714286</v>
      </c>
    </row>
    <row r="157" spans="2:15" x14ac:dyDescent="0.25">
      <c r="B157" s="19" t="s">
        <v>19</v>
      </c>
      <c r="C157">
        <v>375</v>
      </c>
      <c r="F157">
        <f>'336p stat'!H136-'336p stat'!K136</f>
        <v>13.586962999999969</v>
      </c>
      <c r="G157">
        <f>'336p stat'!K136-'336p stat'!N136</f>
        <v>916.72082300000011</v>
      </c>
      <c r="H157">
        <f>'336p stat'!N136</f>
        <v>677.19232899999997</v>
      </c>
      <c r="K157">
        <f t="shared" si="11"/>
        <v>0</v>
      </c>
      <c r="L157">
        <f t="shared" si="12"/>
        <v>0</v>
      </c>
      <c r="M157">
        <f t="shared" si="13"/>
        <v>3.6231901333333247E-2</v>
      </c>
      <c r="N157">
        <f t="shared" si="14"/>
        <v>2.4445888613333335</v>
      </c>
      <c r="O157">
        <f t="shared" si="15"/>
        <v>1.8058462106666666</v>
      </c>
    </row>
    <row r="158" spans="2:15" x14ac:dyDescent="0.25">
      <c r="B158" s="19" t="s">
        <v>19</v>
      </c>
      <c r="C158">
        <v>400</v>
      </c>
      <c r="F158">
        <f>'336p stat'!H137-'336p stat'!K137</f>
        <v>14.49408399999993</v>
      </c>
      <c r="G158">
        <f>'336p stat'!K137-'336p stat'!N137</f>
        <v>978.79960600000004</v>
      </c>
      <c r="H158">
        <f>'336p stat'!N137</f>
        <v>722.322948</v>
      </c>
      <c r="K158">
        <f t="shared" si="11"/>
        <v>0</v>
      </c>
      <c r="L158">
        <f t="shared" si="12"/>
        <v>0</v>
      </c>
      <c r="M158">
        <f t="shared" si="13"/>
        <v>3.6235209999999823E-2</v>
      </c>
      <c r="N158">
        <f t="shared" si="14"/>
        <v>2.4469990150000003</v>
      </c>
      <c r="O158">
        <f t="shared" si="15"/>
        <v>1.8058073699999999</v>
      </c>
    </row>
    <row r="159" spans="2:15" x14ac:dyDescent="0.25">
      <c r="B159" s="19" t="s">
        <v>19</v>
      </c>
      <c r="C159">
        <v>425</v>
      </c>
      <c r="F159">
        <f>'336p stat'!H138-'336p stat'!K138</f>
        <v>15.400049000000081</v>
      </c>
      <c r="G159">
        <f>'336p stat'!K138-'336p stat'!N138</f>
        <v>1040.874405</v>
      </c>
      <c r="H159">
        <f>'336p stat'!N138</f>
        <v>767.46119099999999</v>
      </c>
      <c r="K159">
        <f t="shared" si="11"/>
        <v>0</v>
      </c>
      <c r="L159">
        <f t="shared" si="12"/>
        <v>0</v>
      </c>
      <c r="M159">
        <f t="shared" si="13"/>
        <v>3.6235409411764896E-2</v>
      </c>
      <c r="N159">
        <f t="shared" si="14"/>
        <v>2.4491162470588237</v>
      </c>
      <c r="O159">
        <f t="shared" si="15"/>
        <v>1.8057910376470587</v>
      </c>
    </row>
    <row r="160" spans="2:15" x14ac:dyDescent="0.25">
      <c r="B160" s="19" t="s">
        <v>19</v>
      </c>
      <c r="C160">
        <v>450</v>
      </c>
      <c r="F160">
        <f>'336p stat'!H139-'336p stat'!K139</f>
        <v>16.306284000000005</v>
      </c>
      <c r="G160">
        <f>'336p stat'!K139-'336p stat'!N139</f>
        <v>1103.054654</v>
      </c>
      <c r="H160">
        <f>'336p stat'!N139</f>
        <v>812.58657200000005</v>
      </c>
      <c r="K160">
        <f t="shared" si="11"/>
        <v>0</v>
      </c>
      <c r="L160">
        <f t="shared" si="12"/>
        <v>0</v>
      </c>
      <c r="M160">
        <f t="shared" si="13"/>
        <v>3.6236186666666677E-2</v>
      </c>
      <c r="N160">
        <f t="shared" si="14"/>
        <v>2.4512325644444446</v>
      </c>
      <c r="O160">
        <f t="shared" si="15"/>
        <v>1.8057479377777779</v>
      </c>
    </row>
    <row r="161" spans="2:15" x14ac:dyDescent="0.25">
      <c r="B161" s="19" t="s">
        <v>19</v>
      </c>
      <c r="C161">
        <v>475</v>
      </c>
      <c r="F161">
        <f>'336p stat'!H140-'336p stat'!K140</f>
        <v>17.211279000000104</v>
      </c>
      <c r="G161">
        <f>'336p stat'!K140-'336p stat'!N140</f>
        <v>1165.396313</v>
      </c>
      <c r="H161">
        <f>'336p stat'!N140</f>
        <v>857.71488599999998</v>
      </c>
      <c r="K161">
        <f t="shared" si="11"/>
        <v>0</v>
      </c>
      <c r="L161">
        <f t="shared" si="12"/>
        <v>0</v>
      </c>
      <c r="M161">
        <f t="shared" si="13"/>
        <v>3.623427157894759E-2</v>
      </c>
      <c r="N161">
        <f t="shared" si="14"/>
        <v>2.4534659221052633</v>
      </c>
      <c r="O161">
        <f t="shared" si="15"/>
        <v>1.8057155494736841</v>
      </c>
    </row>
    <row r="162" spans="2:15" x14ac:dyDescent="0.25">
      <c r="B162" s="19" t="s">
        <v>19</v>
      </c>
      <c r="C162">
        <v>500</v>
      </c>
      <c r="F162">
        <f>'336p stat'!H141-'336p stat'!K141</f>
        <v>18.116225999999642</v>
      </c>
      <c r="G162">
        <f>'336p stat'!K141-'336p stat'!N141</f>
        <v>1227.7125810000002</v>
      </c>
      <c r="H162">
        <f>'336p stat'!N141</f>
        <v>902.84321</v>
      </c>
      <c r="K162">
        <f t="shared" si="11"/>
        <v>0</v>
      </c>
      <c r="L162">
        <f t="shared" si="12"/>
        <v>0</v>
      </c>
      <c r="M162">
        <f t="shared" si="13"/>
        <v>3.6232451999999284E-2</v>
      </c>
      <c r="N162">
        <f t="shared" si="14"/>
        <v>2.4554251620000005</v>
      </c>
      <c r="O162">
        <f t="shared" si="15"/>
        <v>1.80568642</v>
      </c>
    </row>
    <row r="163" spans="2:15" x14ac:dyDescent="0.25">
      <c r="B163" s="19" t="s">
        <v>20</v>
      </c>
      <c r="C163">
        <v>25</v>
      </c>
      <c r="F163">
        <f>'336p stat'!H742-'336p stat'!K742</f>
        <v>0.90714799999999229</v>
      </c>
      <c r="G163">
        <f>'336p stat'!K742-'336p stat'!N742</f>
        <v>75.918818000000002</v>
      </c>
      <c r="H163">
        <f>'336p stat'!N742</f>
        <v>45.213802000000001</v>
      </c>
      <c r="K163">
        <f t="shared" si="11"/>
        <v>0</v>
      </c>
      <c r="L163">
        <f t="shared" si="12"/>
        <v>0</v>
      </c>
      <c r="M163">
        <f t="shared" si="13"/>
        <v>3.6285919999999694E-2</v>
      </c>
      <c r="N163">
        <f t="shared" si="14"/>
        <v>3.03675272</v>
      </c>
      <c r="O163">
        <f t="shared" si="15"/>
        <v>1.8085520800000001</v>
      </c>
    </row>
    <row r="164" spans="2:15" x14ac:dyDescent="0.25">
      <c r="B164" s="19" t="s">
        <v>20</v>
      </c>
      <c r="C164">
        <v>50</v>
      </c>
      <c r="F164">
        <f>'336p stat'!H743-'336p stat'!K743</f>
        <v>1.8130979999999965</v>
      </c>
      <c r="G164">
        <f>'336p stat'!K743-'336p stat'!N743</f>
        <v>151.91690599999998</v>
      </c>
      <c r="H164">
        <f>'336p stat'!N743</f>
        <v>90.359920000000002</v>
      </c>
      <c r="K164">
        <f t="shared" si="11"/>
        <v>0</v>
      </c>
      <c r="L164">
        <f t="shared" si="12"/>
        <v>0</v>
      </c>
      <c r="M164">
        <f t="shared" si="13"/>
        <v>3.6261959999999933E-2</v>
      </c>
      <c r="N164">
        <f t="shared" si="14"/>
        <v>3.0383381199999997</v>
      </c>
      <c r="O164">
        <f t="shared" si="15"/>
        <v>1.8071984000000001</v>
      </c>
    </row>
    <row r="165" spans="2:15" x14ac:dyDescent="0.25">
      <c r="B165" s="19" t="s">
        <v>20</v>
      </c>
      <c r="C165">
        <v>75</v>
      </c>
      <c r="F165">
        <f>'336p stat'!H744-'336p stat'!K744</f>
        <v>2.7189349999999877</v>
      </c>
      <c r="G165">
        <f>'336p stat'!K744-'336p stat'!N744</f>
        <v>227.87238100000002</v>
      </c>
      <c r="H165">
        <f>'336p stat'!N744</f>
        <v>135.516459</v>
      </c>
      <c r="K165">
        <f t="shared" si="11"/>
        <v>0</v>
      </c>
      <c r="L165">
        <f t="shared" si="12"/>
        <v>0</v>
      </c>
      <c r="M165">
        <f t="shared" si="13"/>
        <v>3.6252466666666504E-2</v>
      </c>
      <c r="N165">
        <f t="shared" si="14"/>
        <v>3.0382984133333335</v>
      </c>
      <c r="O165">
        <f t="shared" si="15"/>
        <v>1.8068861199999999</v>
      </c>
    </row>
    <row r="166" spans="2:15" x14ac:dyDescent="0.25">
      <c r="B166" s="19" t="s">
        <v>20</v>
      </c>
      <c r="C166">
        <v>100</v>
      </c>
      <c r="F166">
        <f>'336p stat'!H745-'336p stat'!K745</f>
        <v>3.6237639999999942</v>
      </c>
      <c r="G166">
        <f>'336p stat'!K745-'336p stat'!N745</f>
        <v>303.86462600000004</v>
      </c>
      <c r="H166">
        <f>'336p stat'!N745</f>
        <v>180.674025</v>
      </c>
      <c r="K166">
        <f t="shared" si="11"/>
        <v>0</v>
      </c>
      <c r="L166">
        <f t="shared" si="12"/>
        <v>0</v>
      </c>
      <c r="M166">
        <f t="shared" si="13"/>
        <v>3.6237639999999939E-2</v>
      </c>
      <c r="N166">
        <f t="shared" si="14"/>
        <v>3.0386462600000006</v>
      </c>
      <c r="O166">
        <f t="shared" si="15"/>
        <v>1.80674025</v>
      </c>
    </row>
    <row r="167" spans="2:15" x14ac:dyDescent="0.25">
      <c r="B167" s="19" t="s">
        <v>20</v>
      </c>
      <c r="C167">
        <v>125</v>
      </c>
      <c r="F167">
        <f>'336p stat'!H746-'336p stat'!K746</f>
        <v>4.5283170000000155</v>
      </c>
      <c r="G167">
        <f>'336p stat'!K746-'336p stat'!N746</f>
        <v>379.99561200000005</v>
      </c>
      <c r="H167">
        <f>'336p stat'!N746</f>
        <v>225.82556600000001</v>
      </c>
      <c r="K167">
        <f t="shared" si="11"/>
        <v>0</v>
      </c>
      <c r="L167">
        <f t="shared" si="12"/>
        <v>0</v>
      </c>
      <c r="M167">
        <f t="shared" si="13"/>
        <v>3.6226536000000122E-2</v>
      </c>
      <c r="N167">
        <f t="shared" si="14"/>
        <v>3.0399648960000003</v>
      </c>
      <c r="O167">
        <f t="shared" si="15"/>
        <v>1.806604528</v>
      </c>
    </row>
    <row r="168" spans="2:15" x14ac:dyDescent="0.25">
      <c r="B168" s="19" t="s">
        <v>20</v>
      </c>
      <c r="C168">
        <v>150</v>
      </c>
      <c r="F168">
        <f>'336p stat'!H747-'336p stat'!K747</f>
        <v>5.4331569999999374</v>
      </c>
      <c r="G168">
        <f>'336p stat'!K747-'336p stat'!N747</f>
        <v>456.05728400000004</v>
      </c>
      <c r="H168">
        <f>'336p stat'!N747</f>
        <v>270.97242299999999</v>
      </c>
      <c r="K168">
        <f t="shared" si="11"/>
        <v>0</v>
      </c>
      <c r="L168">
        <f t="shared" si="12"/>
        <v>0</v>
      </c>
      <c r="M168">
        <f t="shared" si="13"/>
        <v>3.622104666666625E-2</v>
      </c>
      <c r="N168">
        <f t="shared" si="14"/>
        <v>3.0403818933333335</v>
      </c>
      <c r="O168">
        <f t="shared" si="15"/>
        <v>1.80648282</v>
      </c>
    </row>
    <row r="169" spans="2:15" x14ac:dyDescent="0.25">
      <c r="B169" s="19" t="s">
        <v>20</v>
      </c>
      <c r="C169">
        <v>175</v>
      </c>
      <c r="F169">
        <f>'336p stat'!H748-'336p stat'!K748</f>
        <v>6.3363230000001067</v>
      </c>
      <c r="G169">
        <f>'336p stat'!K748-'336p stat'!N748</f>
        <v>532.34560399999987</v>
      </c>
      <c r="H169">
        <f>'336p stat'!N748</f>
        <v>316.11974400000003</v>
      </c>
      <c r="K169">
        <f t="shared" si="11"/>
        <v>0</v>
      </c>
      <c r="L169">
        <f t="shared" si="12"/>
        <v>0</v>
      </c>
      <c r="M169">
        <f t="shared" si="13"/>
        <v>3.620756000000061E-2</v>
      </c>
      <c r="N169">
        <f t="shared" si="14"/>
        <v>3.0419748799999993</v>
      </c>
      <c r="O169">
        <f t="shared" si="15"/>
        <v>1.8063985371428573</v>
      </c>
    </row>
    <row r="170" spans="2:15" x14ac:dyDescent="0.25">
      <c r="B170" s="19" t="s">
        <v>20</v>
      </c>
      <c r="C170">
        <v>200</v>
      </c>
      <c r="F170">
        <f>'336p stat'!H749-'336p stat'!K749</f>
        <v>7.2419620000000577</v>
      </c>
      <c r="G170">
        <f>'336p stat'!K749-'336p stat'!N749</f>
        <v>608.57796699999994</v>
      </c>
      <c r="H170">
        <f>'336p stat'!N749</f>
        <v>361.24981500000001</v>
      </c>
      <c r="K170">
        <f t="shared" si="11"/>
        <v>0</v>
      </c>
      <c r="L170">
        <f t="shared" si="12"/>
        <v>0</v>
      </c>
      <c r="M170">
        <f t="shared" si="13"/>
        <v>3.6209810000000286E-2</v>
      </c>
      <c r="N170">
        <f t="shared" si="14"/>
        <v>3.0428898349999995</v>
      </c>
      <c r="O170">
        <f t="shared" si="15"/>
        <v>1.806249075</v>
      </c>
    </row>
    <row r="171" spans="2:15" x14ac:dyDescent="0.25">
      <c r="B171" s="19" t="s">
        <v>20</v>
      </c>
      <c r="C171">
        <v>225</v>
      </c>
      <c r="F171">
        <f>'336p stat'!H750-'336p stat'!K750</f>
        <v>8.1458160000001953</v>
      </c>
      <c r="G171">
        <f>'336p stat'!K750-'336p stat'!N750</f>
        <v>684.78613699999983</v>
      </c>
      <c r="H171">
        <f>'336p stat'!N750</f>
        <v>406.39321100000001</v>
      </c>
      <c r="K171">
        <f t="shared" si="11"/>
        <v>0</v>
      </c>
      <c r="L171">
        <f t="shared" si="12"/>
        <v>0</v>
      </c>
      <c r="M171">
        <f t="shared" si="13"/>
        <v>3.6203626666667536E-2</v>
      </c>
      <c r="N171">
        <f t="shared" si="14"/>
        <v>3.0434939422222214</v>
      </c>
      <c r="O171">
        <f t="shared" si="15"/>
        <v>1.806192048888889</v>
      </c>
    </row>
    <row r="172" spans="2:15" x14ac:dyDescent="0.25">
      <c r="B172" s="19" t="s">
        <v>20</v>
      </c>
      <c r="C172">
        <v>250</v>
      </c>
      <c r="F172">
        <f>'336p stat'!H751-'336p stat'!K751</f>
        <v>9.0498439999998936</v>
      </c>
      <c r="G172">
        <f>'336p stat'!K751-'336p stat'!N751</f>
        <v>761.13298099999997</v>
      </c>
      <c r="H172">
        <f>'336p stat'!N751</f>
        <v>451.52812699999998</v>
      </c>
      <c r="K172">
        <f t="shared" si="11"/>
        <v>0</v>
      </c>
      <c r="L172">
        <f t="shared" si="12"/>
        <v>0</v>
      </c>
      <c r="M172">
        <f t="shared" si="13"/>
        <v>3.6199375999999575E-2</v>
      </c>
      <c r="N172">
        <f t="shared" si="14"/>
        <v>3.0445319239999997</v>
      </c>
      <c r="O172">
        <f t="shared" si="15"/>
        <v>1.806112508</v>
      </c>
    </row>
    <row r="173" spans="2:15" x14ac:dyDescent="0.25">
      <c r="B173" s="19" t="s">
        <v>20</v>
      </c>
      <c r="C173">
        <v>275</v>
      </c>
      <c r="F173">
        <f>'336p stat'!H752-'336p stat'!K752</f>
        <v>9.9548219999999219</v>
      </c>
      <c r="G173">
        <f>'336p stat'!K752-'336p stat'!N752</f>
        <v>837.66446700000006</v>
      </c>
      <c r="H173">
        <f>'336p stat'!N752</f>
        <v>496.660889</v>
      </c>
      <c r="K173">
        <f t="shared" si="11"/>
        <v>0</v>
      </c>
      <c r="L173">
        <f t="shared" si="12"/>
        <v>0</v>
      </c>
      <c r="M173">
        <f t="shared" si="13"/>
        <v>3.6199352727272441E-2</v>
      </c>
      <c r="N173">
        <f t="shared" si="14"/>
        <v>3.0460526072727276</v>
      </c>
      <c r="O173">
        <f t="shared" si="15"/>
        <v>1.8060395963636364</v>
      </c>
    </row>
    <row r="174" spans="2:15" x14ac:dyDescent="0.25">
      <c r="B174" s="19" t="s">
        <v>20</v>
      </c>
      <c r="C174">
        <v>300</v>
      </c>
      <c r="F174">
        <f>'336p stat'!H753-'336p stat'!K753</f>
        <v>10.86019599999986</v>
      </c>
      <c r="G174">
        <f>'336p stat'!K753-'336p stat'!N753</f>
        <v>914.21279000000015</v>
      </c>
      <c r="H174">
        <f>'336p stat'!N753</f>
        <v>541.79450699999995</v>
      </c>
      <c r="K174">
        <f t="shared" si="11"/>
        <v>0</v>
      </c>
      <c r="L174">
        <f t="shared" si="12"/>
        <v>0</v>
      </c>
      <c r="M174">
        <f t="shared" si="13"/>
        <v>3.6200653333332868E-2</v>
      </c>
      <c r="N174">
        <f t="shared" si="14"/>
        <v>3.0473759666666673</v>
      </c>
      <c r="O174">
        <f t="shared" si="15"/>
        <v>1.8059816899999999</v>
      </c>
    </row>
    <row r="175" spans="2:15" x14ac:dyDescent="0.25">
      <c r="B175" s="19" t="s">
        <v>20</v>
      </c>
      <c r="C175">
        <v>325</v>
      </c>
      <c r="F175">
        <f>'336p stat'!H754-'336p stat'!K754</f>
        <v>11.765268000000106</v>
      </c>
      <c r="G175">
        <f>'336p stat'!K754-'336p stat'!N754</f>
        <v>990.92447800000002</v>
      </c>
      <c r="H175">
        <f>'336p stat'!N754</f>
        <v>586.93063199999995</v>
      </c>
      <c r="K175">
        <f t="shared" si="11"/>
        <v>0</v>
      </c>
      <c r="L175">
        <f t="shared" si="12"/>
        <v>0</v>
      </c>
      <c r="M175">
        <f t="shared" si="13"/>
        <v>3.6200824615384937E-2</v>
      </c>
      <c r="N175">
        <f t="shared" si="14"/>
        <v>3.048998393846154</v>
      </c>
      <c r="O175">
        <f t="shared" si="15"/>
        <v>1.805940406153846</v>
      </c>
    </row>
    <row r="176" spans="2:15" x14ac:dyDescent="0.25">
      <c r="B176" s="19" t="s">
        <v>20</v>
      </c>
      <c r="C176">
        <v>350</v>
      </c>
      <c r="F176">
        <f>'336p stat'!H755-'336p stat'!K755</f>
        <v>12.668683999999985</v>
      </c>
      <c r="G176">
        <f>'336p stat'!K755-'336p stat'!N755</f>
        <v>1067.796421</v>
      </c>
      <c r="H176">
        <f>'336p stat'!N755</f>
        <v>632.05799300000001</v>
      </c>
      <c r="K176">
        <f t="shared" si="11"/>
        <v>0</v>
      </c>
      <c r="L176">
        <f t="shared" si="12"/>
        <v>0</v>
      </c>
      <c r="M176">
        <f t="shared" si="13"/>
        <v>3.6196239999999956E-2</v>
      </c>
      <c r="N176">
        <f t="shared" si="14"/>
        <v>3.0508469171428572</v>
      </c>
      <c r="O176">
        <f t="shared" si="15"/>
        <v>1.8058799800000001</v>
      </c>
    </row>
    <row r="177" spans="2:15" x14ac:dyDescent="0.25">
      <c r="B177" s="19" t="s">
        <v>20</v>
      </c>
      <c r="C177">
        <v>375</v>
      </c>
      <c r="F177">
        <f>'336p stat'!H756-'336p stat'!K756</f>
        <v>13.574579999999969</v>
      </c>
      <c r="G177">
        <f>'336p stat'!K756-'336p stat'!N756</f>
        <v>1144.7773179999999</v>
      </c>
      <c r="H177">
        <f>'336p stat'!N756</f>
        <v>677.18379300000004</v>
      </c>
      <c r="K177">
        <f t="shared" si="11"/>
        <v>0</v>
      </c>
      <c r="L177">
        <f t="shared" si="12"/>
        <v>0</v>
      </c>
      <c r="M177">
        <f t="shared" si="13"/>
        <v>3.6198879999999919E-2</v>
      </c>
      <c r="N177">
        <f t="shared" si="14"/>
        <v>3.0527395146666665</v>
      </c>
      <c r="O177">
        <f t="shared" si="15"/>
        <v>1.8058234480000002</v>
      </c>
    </row>
    <row r="178" spans="2:15" x14ac:dyDescent="0.25">
      <c r="B178" s="19" t="s">
        <v>20</v>
      </c>
      <c r="C178">
        <v>400</v>
      </c>
      <c r="F178">
        <f>'336p stat'!H757-'336p stat'!K757</f>
        <v>14.47917799999982</v>
      </c>
      <c r="G178">
        <f>'336p stat'!K757-'336p stat'!N757</f>
        <v>1221.9688590000001</v>
      </c>
      <c r="H178">
        <f>'336p stat'!N757</f>
        <v>722.316912</v>
      </c>
      <c r="K178">
        <f t="shared" si="11"/>
        <v>0</v>
      </c>
      <c r="L178">
        <f t="shared" si="12"/>
        <v>0</v>
      </c>
      <c r="M178">
        <f t="shared" si="13"/>
        <v>3.6197944999999551E-2</v>
      </c>
      <c r="N178">
        <f t="shared" si="14"/>
        <v>3.0549221475000001</v>
      </c>
      <c r="O178">
        <f t="shared" si="15"/>
        <v>1.8057922799999999</v>
      </c>
    </row>
    <row r="179" spans="2:15" x14ac:dyDescent="0.25">
      <c r="B179" s="19" t="s">
        <v>20</v>
      </c>
      <c r="C179">
        <v>425</v>
      </c>
      <c r="F179">
        <f>'336p stat'!H758-'336p stat'!K758</f>
        <v>15.38384700000006</v>
      </c>
      <c r="G179">
        <f>'336p stat'!K758-'336p stat'!N758</f>
        <v>1299.1655489999998</v>
      </c>
      <c r="H179">
        <f>'336p stat'!N758</f>
        <v>767.44601399999999</v>
      </c>
      <c r="K179">
        <f t="shared" si="11"/>
        <v>0</v>
      </c>
      <c r="L179">
        <f t="shared" si="12"/>
        <v>0</v>
      </c>
      <c r="M179">
        <f t="shared" si="13"/>
        <v>3.619728705882367E-2</v>
      </c>
      <c r="N179">
        <f t="shared" si="14"/>
        <v>3.0568601152941173</v>
      </c>
      <c r="O179">
        <f t="shared" si="15"/>
        <v>1.8057553270588236</v>
      </c>
    </row>
    <row r="180" spans="2:15" x14ac:dyDescent="0.25">
      <c r="B180" s="19" t="s">
        <v>20</v>
      </c>
      <c r="C180">
        <v>450</v>
      </c>
      <c r="F180">
        <f>'336p stat'!H759-'336p stat'!K759</f>
        <v>16.288238000000092</v>
      </c>
      <c r="G180">
        <f>'336p stat'!K759-'336p stat'!N759</f>
        <v>1376.567129</v>
      </c>
      <c r="H180">
        <f>'336p stat'!N759</f>
        <v>812.56723599999998</v>
      </c>
      <c r="K180">
        <f t="shared" si="11"/>
        <v>0</v>
      </c>
      <c r="L180">
        <f t="shared" si="12"/>
        <v>0</v>
      </c>
      <c r="M180">
        <f t="shared" si="13"/>
        <v>3.6196084444444651E-2</v>
      </c>
      <c r="N180">
        <f t="shared" si="14"/>
        <v>3.0590380644444446</v>
      </c>
      <c r="O180">
        <f t="shared" si="15"/>
        <v>1.8057049688888889</v>
      </c>
    </row>
    <row r="181" spans="2:15" x14ac:dyDescent="0.25">
      <c r="B181" s="19" t="s">
        <v>20</v>
      </c>
      <c r="C181">
        <v>475</v>
      </c>
      <c r="F181">
        <f>'336p stat'!H760-'336p stat'!K760</f>
        <v>17.19193899999982</v>
      </c>
      <c r="G181">
        <f>'336p stat'!K760-'336p stat'!N760</f>
        <v>1454.133552</v>
      </c>
      <c r="H181">
        <f>'336p stat'!N760</f>
        <v>857.69148199999995</v>
      </c>
      <c r="K181">
        <f t="shared" si="11"/>
        <v>0</v>
      </c>
      <c r="L181">
        <f t="shared" si="12"/>
        <v>0</v>
      </c>
      <c r="M181">
        <f t="shared" si="13"/>
        <v>3.6193555789473308E-2</v>
      </c>
      <c r="N181">
        <f t="shared" si="14"/>
        <v>3.0613337936842107</v>
      </c>
      <c r="O181">
        <f t="shared" si="15"/>
        <v>1.8056662778947368</v>
      </c>
    </row>
    <row r="182" spans="2:15" x14ac:dyDescent="0.25">
      <c r="B182" s="19" t="s">
        <v>20</v>
      </c>
      <c r="C182">
        <v>500</v>
      </c>
      <c r="F182">
        <f>'336p stat'!H761-'336p stat'!K761</f>
        <v>18.097017000000051</v>
      </c>
      <c r="G182">
        <f>'336p stat'!K761-'336p stat'!N761</f>
        <v>1531.8234539999999</v>
      </c>
      <c r="H182">
        <f>'336p stat'!N761</f>
        <v>902.80965100000003</v>
      </c>
      <c r="K182">
        <f t="shared" si="11"/>
        <v>0</v>
      </c>
      <c r="L182">
        <f t="shared" si="12"/>
        <v>0</v>
      </c>
      <c r="M182">
        <f t="shared" si="13"/>
        <v>3.6194034000000104E-2</v>
      </c>
      <c r="N182">
        <f t="shared" si="14"/>
        <v>3.0636469079999995</v>
      </c>
      <c r="O182">
        <f t="shared" si="15"/>
        <v>1.805619302</v>
      </c>
    </row>
    <row r="183" spans="2:15" x14ac:dyDescent="0.25">
      <c r="B183" s="19" t="s">
        <v>21</v>
      </c>
      <c r="C183">
        <v>25</v>
      </c>
      <c r="F183">
        <f>'336p stat'!H142-'336p stat'!K142</f>
        <v>0</v>
      </c>
      <c r="G183">
        <f>'336p stat'!K142-'336p stat'!N142</f>
        <v>0</v>
      </c>
      <c r="H183">
        <f>'336p stat'!N142</f>
        <v>0</v>
      </c>
      <c r="K183">
        <f t="shared" si="11"/>
        <v>0</v>
      </c>
      <c r="L183">
        <f t="shared" si="12"/>
        <v>0</v>
      </c>
      <c r="M183">
        <f t="shared" si="13"/>
        <v>0</v>
      </c>
      <c r="N183">
        <f t="shared" si="14"/>
        <v>0</v>
      </c>
      <c r="O183">
        <f t="shared" si="15"/>
        <v>0</v>
      </c>
    </row>
    <row r="184" spans="2:15" x14ac:dyDescent="0.25">
      <c r="B184" s="19" t="s">
        <v>21</v>
      </c>
      <c r="C184">
        <v>50</v>
      </c>
      <c r="F184">
        <f>'336p stat'!H143-'336p stat'!K143</f>
        <v>0</v>
      </c>
      <c r="G184">
        <f>'336p stat'!K143-'336p stat'!N143</f>
        <v>0</v>
      </c>
      <c r="H184">
        <f>'336p stat'!N143</f>
        <v>0</v>
      </c>
      <c r="K184">
        <f t="shared" si="11"/>
        <v>0</v>
      </c>
      <c r="L184">
        <f t="shared" si="12"/>
        <v>0</v>
      </c>
      <c r="M184">
        <f t="shared" si="13"/>
        <v>0</v>
      </c>
      <c r="N184">
        <f t="shared" si="14"/>
        <v>0</v>
      </c>
      <c r="O184">
        <f t="shared" si="15"/>
        <v>0</v>
      </c>
    </row>
    <row r="185" spans="2:15" x14ac:dyDescent="0.25">
      <c r="B185" s="19" t="s">
        <v>21</v>
      </c>
      <c r="C185">
        <v>75</v>
      </c>
      <c r="F185">
        <f>'336p stat'!H144-'336p stat'!K144</f>
        <v>0</v>
      </c>
      <c r="G185">
        <f>'336p stat'!K144-'336p stat'!N144</f>
        <v>0</v>
      </c>
      <c r="H185">
        <f>'336p stat'!N144</f>
        <v>0</v>
      </c>
      <c r="K185">
        <f t="shared" si="11"/>
        <v>0</v>
      </c>
      <c r="L185">
        <f t="shared" si="12"/>
        <v>0</v>
      </c>
      <c r="M185">
        <f t="shared" si="13"/>
        <v>0</v>
      </c>
      <c r="N185">
        <f t="shared" si="14"/>
        <v>0</v>
      </c>
      <c r="O185">
        <f t="shared" si="15"/>
        <v>0</v>
      </c>
    </row>
    <row r="186" spans="2:15" x14ac:dyDescent="0.25">
      <c r="B186" s="19" t="s">
        <v>21</v>
      </c>
      <c r="C186">
        <v>100</v>
      </c>
      <c r="F186">
        <f>'336p stat'!H145-'336p stat'!K145</f>
        <v>0</v>
      </c>
      <c r="G186">
        <f>'336p stat'!K145-'336p stat'!N145</f>
        <v>0</v>
      </c>
      <c r="H186">
        <f>'336p stat'!N145</f>
        <v>0</v>
      </c>
      <c r="K186">
        <f t="shared" si="11"/>
        <v>0</v>
      </c>
      <c r="L186">
        <f t="shared" si="12"/>
        <v>0</v>
      </c>
      <c r="M186">
        <f t="shared" si="13"/>
        <v>0</v>
      </c>
      <c r="N186">
        <f t="shared" si="14"/>
        <v>0</v>
      </c>
      <c r="O186">
        <f t="shared" si="15"/>
        <v>0</v>
      </c>
    </row>
    <row r="187" spans="2:15" x14ac:dyDescent="0.25">
      <c r="B187" s="19" t="s">
        <v>21</v>
      </c>
      <c r="C187">
        <v>125</v>
      </c>
      <c r="F187">
        <f>'336p stat'!H146-'336p stat'!K146</f>
        <v>0</v>
      </c>
      <c r="G187">
        <f>'336p stat'!K146-'336p stat'!N146</f>
        <v>0</v>
      </c>
      <c r="H187">
        <f>'336p stat'!N146</f>
        <v>0</v>
      </c>
      <c r="K187">
        <f t="shared" si="11"/>
        <v>0</v>
      </c>
      <c r="L187">
        <f t="shared" si="12"/>
        <v>0</v>
      </c>
      <c r="M187">
        <f t="shared" si="13"/>
        <v>0</v>
      </c>
      <c r="N187">
        <f t="shared" si="14"/>
        <v>0</v>
      </c>
      <c r="O187">
        <f t="shared" si="15"/>
        <v>0</v>
      </c>
    </row>
    <row r="188" spans="2:15" x14ac:dyDescent="0.25">
      <c r="B188" s="19" t="s">
        <v>21</v>
      </c>
      <c r="C188">
        <v>150</v>
      </c>
      <c r="F188">
        <f>'336p stat'!H147-'336p stat'!K147</f>
        <v>0</v>
      </c>
      <c r="G188">
        <f>'336p stat'!K147-'336p stat'!N147</f>
        <v>0</v>
      </c>
      <c r="H188">
        <f>'336p stat'!N147</f>
        <v>0</v>
      </c>
      <c r="K188">
        <f t="shared" si="11"/>
        <v>0</v>
      </c>
      <c r="L188">
        <f t="shared" si="12"/>
        <v>0</v>
      </c>
      <c r="M188">
        <f t="shared" si="13"/>
        <v>0</v>
      </c>
      <c r="N188">
        <f t="shared" si="14"/>
        <v>0</v>
      </c>
      <c r="O188">
        <f t="shared" si="15"/>
        <v>0</v>
      </c>
    </row>
    <row r="189" spans="2:15" x14ac:dyDescent="0.25">
      <c r="B189" s="19" t="s">
        <v>21</v>
      </c>
      <c r="C189">
        <v>175</v>
      </c>
      <c r="F189">
        <f>'336p stat'!H148-'336p stat'!K148</f>
        <v>0</v>
      </c>
      <c r="G189">
        <f>'336p stat'!K148-'336p stat'!N148</f>
        <v>0</v>
      </c>
      <c r="H189">
        <f>'336p stat'!N148</f>
        <v>0</v>
      </c>
      <c r="K189">
        <f t="shared" si="11"/>
        <v>0</v>
      </c>
      <c r="L189">
        <f t="shared" si="12"/>
        <v>0</v>
      </c>
      <c r="M189">
        <f t="shared" si="13"/>
        <v>0</v>
      </c>
      <c r="N189">
        <f t="shared" si="14"/>
        <v>0</v>
      </c>
      <c r="O189">
        <f t="shared" si="15"/>
        <v>0</v>
      </c>
    </row>
    <row r="190" spans="2:15" x14ac:dyDescent="0.25">
      <c r="B190" s="19" t="s">
        <v>21</v>
      </c>
      <c r="C190">
        <v>200</v>
      </c>
      <c r="F190">
        <f>'336p stat'!H149-'336p stat'!K149</f>
        <v>0</v>
      </c>
      <c r="G190">
        <f>'336p stat'!K149-'336p stat'!N149</f>
        <v>0</v>
      </c>
      <c r="H190">
        <f>'336p stat'!N149</f>
        <v>0</v>
      </c>
      <c r="K190">
        <f t="shared" si="11"/>
        <v>0</v>
      </c>
      <c r="L190">
        <f t="shared" si="12"/>
        <v>0</v>
      </c>
      <c r="M190">
        <f t="shared" si="13"/>
        <v>0</v>
      </c>
      <c r="N190">
        <f t="shared" si="14"/>
        <v>0</v>
      </c>
      <c r="O190">
        <f t="shared" si="15"/>
        <v>0</v>
      </c>
    </row>
    <row r="191" spans="2:15" x14ac:dyDescent="0.25">
      <c r="B191" s="19" t="s">
        <v>21</v>
      </c>
      <c r="C191">
        <v>225</v>
      </c>
      <c r="F191">
        <f>'336p stat'!H150-'336p stat'!K150</f>
        <v>0</v>
      </c>
      <c r="G191">
        <f>'336p stat'!K150-'336p stat'!N150</f>
        <v>0</v>
      </c>
      <c r="H191">
        <f>'336p stat'!N150</f>
        <v>0</v>
      </c>
      <c r="K191">
        <f t="shared" si="11"/>
        <v>0</v>
      </c>
      <c r="L191">
        <f t="shared" si="12"/>
        <v>0</v>
      </c>
      <c r="M191">
        <f t="shared" si="13"/>
        <v>0</v>
      </c>
      <c r="N191">
        <f t="shared" si="14"/>
        <v>0</v>
      </c>
      <c r="O191">
        <f t="shared" si="15"/>
        <v>0</v>
      </c>
    </row>
    <row r="192" spans="2:15" x14ac:dyDescent="0.25">
      <c r="B192" s="19" t="s">
        <v>21</v>
      </c>
      <c r="C192">
        <v>250</v>
      </c>
      <c r="F192">
        <f>'336p stat'!H151-'336p stat'!K151</f>
        <v>0</v>
      </c>
      <c r="G192">
        <f>'336p stat'!K151-'336p stat'!N151</f>
        <v>0</v>
      </c>
      <c r="H192">
        <f>'336p stat'!N151</f>
        <v>0</v>
      </c>
      <c r="K192">
        <f t="shared" si="11"/>
        <v>0</v>
      </c>
      <c r="L192">
        <f t="shared" si="12"/>
        <v>0</v>
      </c>
      <c r="M192">
        <f t="shared" si="13"/>
        <v>0</v>
      </c>
      <c r="N192">
        <f t="shared" si="14"/>
        <v>0</v>
      </c>
      <c r="O192">
        <f t="shared" si="15"/>
        <v>0</v>
      </c>
    </row>
    <row r="193" spans="2:15" x14ac:dyDescent="0.25">
      <c r="B193" s="19" t="s">
        <v>21</v>
      </c>
      <c r="C193">
        <v>275</v>
      </c>
      <c r="F193">
        <f>'336p stat'!H152-'336p stat'!K152</f>
        <v>0</v>
      </c>
      <c r="G193">
        <f>'336p stat'!K152-'336p stat'!N152</f>
        <v>0</v>
      </c>
      <c r="H193">
        <f>'336p stat'!N152</f>
        <v>0</v>
      </c>
      <c r="K193">
        <f t="shared" si="11"/>
        <v>0</v>
      </c>
      <c r="L193">
        <f t="shared" si="12"/>
        <v>0</v>
      </c>
      <c r="M193">
        <f t="shared" si="13"/>
        <v>0</v>
      </c>
      <c r="N193">
        <f t="shared" si="14"/>
        <v>0</v>
      </c>
      <c r="O193">
        <f t="shared" si="15"/>
        <v>0</v>
      </c>
    </row>
    <row r="194" spans="2:15" x14ac:dyDescent="0.25">
      <c r="B194" s="19" t="s">
        <v>21</v>
      </c>
      <c r="C194">
        <v>300</v>
      </c>
      <c r="F194">
        <f>'336p stat'!H153-'336p stat'!K153</f>
        <v>0</v>
      </c>
      <c r="G194">
        <f>'336p stat'!K153-'336p stat'!N153</f>
        <v>0</v>
      </c>
      <c r="H194">
        <f>'336p stat'!N153</f>
        <v>0</v>
      </c>
      <c r="K194">
        <f t="shared" si="11"/>
        <v>0</v>
      </c>
      <c r="L194">
        <f t="shared" si="12"/>
        <v>0</v>
      </c>
      <c r="M194">
        <f t="shared" si="13"/>
        <v>0</v>
      </c>
      <c r="N194">
        <f t="shared" si="14"/>
        <v>0</v>
      </c>
      <c r="O194">
        <f t="shared" si="15"/>
        <v>0</v>
      </c>
    </row>
    <row r="195" spans="2:15" x14ac:dyDescent="0.25">
      <c r="B195" s="19" t="s">
        <v>21</v>
      </c>
      <c r="C195">
        <v>325</v>
      </c>
      <c r="F195">
        <f>'336p stat'!H154-'336p stat'!K154</f>
        <v>0</v>
      </c>
      <c r="G195">
        <f>'336p stat'!K154-'336p stat'!N154</f>
        <v>0</v>
      </c>
      <c r="H195">
        <f>'336p stat'!N154</f>
        <v>0</v>
      </c>
      <c r="K195">
        <f t="shared" si="11"/>
        <v>0</v>
      </c>
      <c r="L195">
        <f t="shared" si="12"/>
        <v>0</v>
      </c>
      <c r="M195">
        <f t="shared" si="13"/>
        <v>0</v>
      </c>
      <c r="N195">
        <f t="shared" si="14"/>
        <v>0</v>
      </c>
      <c r="O195">
        <f t="shared" si="15"/>
        <v>0</v>
      </c>
    </row>
    <row r="196" spans="2:15" x14ac:dyDescent="0.25">
      <c r="B196" s="19" t="s">
        <v>21</v>
      </c>
      <c r="C196">
        <v>350</v>
      </c>
      <c r="F196">
        <f>'336p stat'!H155-'336p stat'!K155</f>
        <v>0</v>
      </c>
      <c r="G196">
        <f>'336p stat'!K155-'336p stat'!N155</f>
        <v>0</v>
      </c>
      <c r="H196">
        <f>'336p stat'!N155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</v>
      </c>
      <c r="N196">
        <f t="shared" ref="N196:N242" si="19">G196/$C196</f>
        <v>0</v>
      </c>
      <c r="O196">
        <f t="shared" ref="O196:O242" si="20">H196/$C196</f>
        <v>0</v>
      </c>
    </row>
    <row r="197" spans="2:15" x14ac:dyDescent="0.25">
      <c r="B197" s="19" t="s">
        <v>21</v>
      </c>
      <c r="C197">
        <v>375</v>
      </c>
      <c r="F197">
        <f>'336p stat'!H156-'336p stat'!K156</f>
        <v>0</v>
      </c>
      <c r="G197">
        <f>'336p stat'!K156-'336p stat'!N156</f>
        <v>0</v>
      </c>
      <c r="H197">
        <f>'336p stat'!N156</f>
        <v>0</v>
      </c>
      <c r="K197">
        <f t="shared" si="16"/>
        <v>0</v>
      </c>
      <c r="L197">
        <f t="shared" si="17"/>
        <v>0</v>
      </c>
      <c r="M197">
        <f t="shared" si="18"/>
        <v>0</v>
      </c>
      <c r="N197">
        <f t="shared" si="19"/>
        <v>0</v>
      </c>
      <c r="O197">
        <f t="shared" si="20"/>
        <v>0</v>
      </c>
    </row>
    <row r="198" spans="2:15" x14ac:dyDescent="0.25">
      <c r="B198" s="19" t="s">
        <v>21</v>
      </c>
      <c r="C198">
        <v>400</v>
      </c>
      <c r="F198">
        <f>'336p stat'!H157-'336p stat'!K157</f>
        <v>0</v>
      </c>
      <c r="G198">
        <f>'336p stat'!K157-'336p stat'!N157</f>
        <v>0</v>
      </c>
      <c r="H198">
        <f>'336p stat'!N157</f>
        <v>0</v>
      </c>
      <c r="K198">
        <f t="shared" si="16"/>
        <v>0</v>
      </c>
      <c r="L198">
        <f t="shared" si="17"/>
        <v>0</v>
      </c>
      <c r="M198">
        <f t="shared" si="18"/>
        <v>0</v>
      </c>
      <c r="N198">
        <f t="shared" si="19"/>
        <v>0</v>
      </c>
      <c r="O198">
        <f t="shared" si="20"/>
        <v>0</v>
      </c>
    </row>
    <row r="199" spans="2:15" x14ac:dyDescent="0.25">
      <c r="B199" s="19" t="s">
        <v>21</v>
      </c>
      <c r="C199">
        <v>425</v>
      </c>
      <c r="F199">
        <f>'336p stat'!H158-'336p stat'!K158</f>
        <v>0</v>
      </c>
      <c r="G199">
        <f>'336p stat'!K158-'336p stat'!N158</f>
        <v>0</v>
      </c>
      <c r="H199">
        <f>'336p stat'!N158</f>
        <v>0</v>
      </c>
      <c r="K199">
        <f t="shared" si="16"/>
        <v>0</v>
      </c>
      <c r="L199">
        <f t="shared" si="17"/>
        <v>0</v>
      </c>
      <c r="M199">
        <f t="shared" si="18"/>
        <v>0</v>
      </c>
      <c r="N199">
        <f t="shared" si="19"/>
        <v>0</v>
      </c>
      <c r="O199">
        <f t="shared" si="20"/>
        <v>0</v>
      </c>
    </row>
    <row r="200" spans="2:15" x14ac:dyDescent="0.25">
      <c r="B200" s="19" t="s">
        <v>21</v>
      </c>
      <c r="C200">
        <v>450</v>
      </c>
      <c r="F200">
        <f>'336p stat'!H159-'336p stat'!K159</f>
        <v>0</v>
      </c>
      <c r="G200">
        <f>'336p stat'!K159-'336p stat'!N159</f>
        <v>0</v>
      </c>
      <c r="H200">
        <f>'336p stat'!N159</f>
        <v>0</v>
      </c>
      <c r="K200">
        <f t="shared" si="16"/>
        <v>0</v>
      </c>
      <c r="L200">
        <f t="shared" si="17"/>
        <v>0</v>
      </c>
      <c r="M200">
        <f t="shared" si="18"/>
        <v>0</v>
      </c>
      <c r="N200">
        <f t="shared" si="19"/>
        <v>0</v>
      </c>
      <c r="O200">
        <f t="shared" si="20"/>
        <v>0</v>
      </c>
    </row>
    <row r="201" spans="2:15" x14ac:dyDescent="0.25">
      <c r="B201" s="19" t="s">
        <v>21</v>
      </c>
      <c r="C201">
        <v>475</v>
      </c>
      <c r="F201">
        <f>'336p stat'!H160-'336p stat'!K160</f>
        <v>0</v>
      </c>
      <c r="G201">
        <f>'336p stat'!K160-'336p stat'!N160</f>
        <v>0</v>
      </c>
      <c r="H201">
        <f>'336p stat'!N160</f>
        <v>0</v>
      </c>
      <c r="K201">
        <f t="shared" si="16"/>
        <v>0</v>
      </c>
      <c r="L201">
        <f t="shared" si="17"/>
        <v>0</v>
      </c>
      <c r="M201">
        <f t="shared" si="18"/>
        <v>0</v>
      </c>
      <c r="N201">
        <f t="shared" si="19"/>
        <v>0</v>
      </c>
      <c r="O201">
        <f t="shared" si="20"/>
        <v>0</v>
      </c>
    </row>
    <row r="202" spans="2:15" x14ac:dyDescent="0.25">
      <c r="B202" s="19" t="s">
        <v>21</v>
      </c>
      <c r="C202">
        <v>500</v>
      </c>
      <c r="F202">
        <f>'336p stat'!H161-'336p stat'!K161</f>
        <v>0</v>
      </c>
      <c r="G202">
        <f>'336p stat'!K161-'336p stat'!N161</f>
        <v>0</v>
      </c>
      <c r="H202">
        <f>'336p stat'!N161</f>
        <v>0</v>
      </c>
      <c r="K202">
        <f t="shared" si="16"/>
        <v>0</v>
      </c>
      <c r="L202">
        <f t="shared" si="17"/>
        <v>0</v>
      </c>
      <c r="M202">
        <f t="shared" si="18"/>
        <v>0</v>
      </c>
      <c r="N202">
        <f t="shared" si="19"/>
        <v>0</v>
      </c>
      <c r="O202">
        <f t="shared" si="20"/>
        <v>0</v>
      </c>
    </row>
    <row r="203" spans="2:15" x14ac:dyDescent="0.25">
      <c r="B203" s="19" t="s">
        <v>22</v>
      </c>
      <c r="C203">
        <v>25</v>
      </c>
      <c r="F203">
        <f>'336p stat'!H162-'336p stat'!K162</f>
        <v>0.94659000000000049</v>
      </c>
      <c r="G203">
        <f>'336p stat'!K162-'336p stat'!N162</f>
        <v>50.229468999999995</v>
      </c>
      <c r="H203">
        <f>'336p stat'!N162</f>
        <v>45.121167</v>
      </c>
      <c r="K203">
        <f t="shared" si="16"/>
        <v>0</v>
      </c>
      <c r="L203">
        <f t="shared" si="17"/>
        <v>0</v>
      </c>
      <c r="M203">
        <f t="shared" si="18"/>
        <v>3.7863600000000018E-2</v>
      </c>
      <c r="N203">
        <f t="shared" si="19"/>
        <v>2.0091787599999997</v>
      </c>
      <c r="O203">
        <f t="shared" si="20"/>
        <v>1.80484668</v>
      </c>
    </row>
    <row r="204" spans="2:15" x14ac:dyDescent="0.25">
      <c r="B204" s="19" t="s">
        <v>22</v>
      </c>
      <c r="C204">
        <v>50</v>
      </c>
      <c r="F204">
        <f>'336p stat'!H163-'336p stat'!K163</f>
        <v>1.8938890000000015</v>
      </c>
      <c r="G204">
        <f>'336p stat'!K163-'336p stat'!N163</f>
        <v>100.51686999999998</v>
      </c>
      <c r="H204">
        <f>'336p stat'!N163</f>
        <v>90.228440000000006</v>
      </c>
      <c r="K204">
        <f t="shared" si="16"/>
        <v>0</v>
      </c>
      <c r="L204">
        <f t="shared" si="17"/>
        <v>0</v>
      </c>
      <c r="M204">
        <f t="shared" si="18"/>
        <v>3.7877780000000028E-2</v>
      </c>
      <c r="N204">
        <f t="shared" si="19"/>
        <v>2.0103373999999996</v>
      </c>
      <c r="O204">
        <f t="shared" si="20"/>
        <v>1.8045688000000002</v>
      </c>
    </row>
    <row r="205" spans="2:15" x14ac:dyDescent="0.25">
      <c r="B205" s="19" t="s">
        <v>22</v>
      </c>
      <c r="C205">
        <v>75</v>
      </c>
      <c r="F205">
        <f>'336p stat'!H164-'336p stat'!K164</f>
        <v>2.8421220000000176</v>
      </c>
      <c r="G205">
        <f>'336p stat'!K164-'336p stat'!N164</f>
        <v>150.70765499999999</v>
      </c>
      <c r="H205">
        <f>'336p stat'!N164</f>
        <v>135.35029700000001</v>
      </c>
      <c r="K205">
        <f t="shared" si="16"/>
        <v>0</v>
      </c>
      <c r="L205">
        <f t="shared" si="17"/>
        <v>0</v>
      </c>
      <c r="M205">
        <f t="shared" si="18"/>
        <v>3.7894960000000234E-2</v>
      </c>
      <c r="N205">
        <f t="shared" si="19"/>
        <v>2.0094353999999996</v>
      </c>
      <c r="O205">
        <f t="shared" si="20"/>
        <v>1.8046706266666668</v>
      </c>
    </row>
    <row r="206" spans="2:15" x14ac:dyDescent="0.25">
      <c r="B206" s="19" t="s">
        <v>22</v>
      </c>
      <c r="C206">
        <v>100</v>
      </c>
      <c r="F206">
        <f>'336p stat'!H165-'336p stat'!K165</f>
        <v>3.7891559999999913</v>
      </c>
      <c r="G206">
        <f>'336p stat'!K165-'336p stat'!N165</f>
        <v>200.96159100000003</v>
      </c>
      <c r="H206">
        <f>'336p stat'!N165</f>
        <v>180.459328</v>
      </c>
      <c r="K206">
        <f t="shared" si="16"/>
        <v>0</v>
      </c>
      <c r="L206">
        <f t="shared" si="17"/>
        <v>0</v>
      </c>
      <c r="M206">
        <f t="shared" si="18"/>
        <v>3.7891559999999914E-2</v>
      </c>
      <c r="N206">
        <f t="shared" si="19"/>
        <v>2.0096159100000004</v>
      </c>
      <c r="O206">
        <f t="shared" si="20"/>
        <v>1.80459328</v>
      </c>
    </row>
    <row r="207" spans="2:15" x14ac:dyDescent="0.25">
      <c r="B207" s="19" t="s">
        <v>22</v>
      </c>
      <c r="C207">
        <v>125</v>
      </c>
      <c r="F207">
        <f>'336p stat'!H166-'336p stat'!K166</f>
        <v>4.7378249999999866</v>
      </c>
      <c r="G207">
        <f>'336p stat'!K166-'336p stat'!N166</f>
        <v>251.13448700000001</v>
      </c>
      <c r="H207">
        <f>'336p stat'!N166</f>
        <v>225.573588</v>
      </c>
      <c r="K207">
        <f t="shared" si="16"/>
        <v>0</v>
      </c>
      <c r="L207">
        <f t="shared" si="17"/>
        <v>0</v>
      </c>
      <c r="M207">
        <f t="shared" si="18"/>
        <v>3.7902599999999891E-2</v>
      </c>
      <c r="N207">
        <f t="shared" si="19"/>
        <v>2.0090758960000001</v>
      </c>
      <c r="O207">
        <f t="shared" si="20"/>
        <v>1.8045887039999999</v>
      </c>
    </row>
    <row r="208" spans="2:15" x14ac:dyDescent="0.25">
      <c r="B208" s="19" t="s">
        <v>22</v>
      </c>
      <c r="C208">
        <v>150</v>
      </c>
      <c r="F208">
        <f>'336p stat'!H167-'336p stat'!K167</f>
        <v>5.6852800000000343</v>
      </c>
      <c r="G208">
        <f>'336p stat'!K167-'336p stat'!N167</f>
        <v>301.25827600000002</v>
      </c>
      <c r="H208">
        <f>'336p stat'!N167</f>
        <v>270.68395299999997</v>
      </c>
      <c r="K208">
        <f t="shared" si="16"/>
        <v>0</v>
      </c>
      <c r="L208">
        <f t="shared" si="17"/>
        <v>0</v>
      </c>
      <c r="M208">
        <f t="shared" si="18"/>
        <v>3.7901866666666895E-2</v>
      </c>
      <c r="N208">
        <f t="shared" si="19"/>
        <v>2.0083885066666669</v>
      </c>
      <c r="O208">
        <f t="shared" si="20"/>
        <v>1.8045596866666664</v>
      </c>
    </row>
    <row r="209" spans="2:15" x14ac:dyDescent="0.25">
      <c r="B209" s="19" t="s">
        <v>22</v>
      </c>
      <c r="C209">
        <v>175</v>
      </c>
      <c r="F209">
        <f>'336p stat'!H168-'336p stat'!K168</f>
        <v>6.6324299999999994</v>
      </c>
      <c r="G209">
        <f>'336p stat'!K168-'336p stat'!N168</f>
        <v>351.51032800000002</v>
      </c>
      <c r="H209">
        <f>'336p stat'!N168</f>
        <v>315.79865799999999</v>
      </c>
      <c r="K209">
        <f t="shared" si="16"/>
        <v>0</v>
      </c>
      <c r="L209">
        <f t="shared" si="17"/>
        <v>0</v>
      </c>
      <c r="M209">
        <f t="shared" si="18"/>
        <v>3.7899599999999999E-2</v>
      </c>
      <c r="N209">
        <f t="shared" si="19"/>
        <v>2.0086304457142856</v>
      </c>
      <c r="O209">
        <f t="shared" si="20"/>
        <v>1.80456376</v>
      </c>
    </row>
    <row r="210" spans="2:15" x14ac:dyDescent="0.25">
      <c r="B210" s="19" t="s">
        <v>22</v>
      </c>
      <c r="C210">
        <v>200</v>
      </c>
      <c r="F210">
        <f>'336p stat'!H169-'336p stat'!K169</f>
        <v>7.5797240000000556</v>
      </c>
      <c r="G210">
        <f>'336p stat'!K169-'336p stat'!N169</f>
        <v>401.75543999999996</v>
      </c>
      <c r="H210">
        <f>'336p stat'!N169</f>
        <v>360.91450400000002</v>
      </c>
      <c r="K210">
        <f t="shared" si="16"/>
        <v>0</v>
      </c>
      <c r="L210">
        <f t="shared" si="17"/>
        <v>0</v>
      </c>
      <c r="M210">
        <f t="shared" si="18"/>
        <v>3.7898620000000278E-2</v>
      </c>
      <c r="N210">
        <f t="shared" si="19"/>
        <v>2.0087771999999999</v>
      </c>
      <c r="O210">
        <f t="shared" si="20"/>
        <v>1.80457252</v>
      </c>
    </row>
    <row r="211" spans="2:15" x14ac:dyDescent="0.25">
      <c r="B211" s="19" t="s">
        <v>22</v>
      </c>
      <c r="C211">
        <v>225</v>
      </c>
      <c r="F211">
        <f>'336p stat'!H170-'336p stat'!K170</f>
        <v>8.5283150000000205</v>
      </c>
      <c r="G211">
        <f>'336p stat'!K170-'336p stat'!N170</f>
        <v>451.93015500000001</v>
      </c>
      <c r="H211">
        <f>'336p stat'!N170</f>
        <v>406.03372200000001</v>
      </c>
      <c r="K211">
        <f t="shared" si="16"/>
        <v>0</v>
      </c>
      <c r="L211">
        <f t="shared" si="17"/>
        <v>0</v>
      </c>
      <c r="M211">
        <f t="shared" si="18"/>
        <v>3.7903622222222315E-2</v>
      </c>
      <c r="N211">
        <f t="shared" si="19"/>
        <v>2.0085784666666666</v>
      </c>
      <c r="O211">
        <f t="shared" si="20"/>
        <v>1.8045943200000001</v>
      </c>
    </row>
    <row r="212" spans="2:15" x14ac:dyDescent="0.25">
      <c r="B212" s="19" t="s">
        <v>22</v>
      </c>
      <c r="C212">
        <v>250</v>
      </c>
      <c r="F212">
        <f>'336p stat'!H171-'336p stat'!K171</f>
        <v>9.4753520000000435</v>
      </c>
      <c r="G212">
        <f>'336p stat'!K171-'336p stat'!N171</f>
        <v>502.13691899999998</v>
      </c>
      <c r="H212">
        <f>'336p stat'!N171</f>
        <v>451.14429100000001</v>
      </c>
      <c r="K212">
        <f t="shared" si="16"/>
        <v>0</v>
      </c>
      <c r="L212">
        <f t="shared" si="17"/>
        <v>0</v>
      </c>
      <c r="M212">
        <f t="shared" si="18"/>
        <v>3.7901408000000171E-2</v>
      </c>
      <c r="N212">
        <f t="shared" si="19"/>
        <v>2.0085476760000001</v>
      </c>
      <c r="O212">
        <f t="shared" si="20"/>
        <v>1.8045771640000001</v>
      </c>
    </row>
    <row r="213" spans="2:15" x14ac:dyDescent="0.25">
      <c r="B213" s="19" t="s">
        <v>22</v>
      </c>
      <c r="C213">
        <v>275</v>
      </c>
      <c r="F213">
        <f>'336p stat'!H172-'336p stat'!K172</f>
        <v>10.423165000000154</v>
      </c>
      <c r="G213">
        <f>'336p stat'!K172-'336p stat'!N172</f>
        <v>552.257744</v>
      </c>
      <c r="H213">
        <f>'336p stat'!N172</f>
        <v>496.254841</v>
      </c>
      <c r="K213">
        <f t="shared" si="16"/>
        <v>0</v>
      </c>
      <c r="L213">
        <f t="shared" si="17"/>
        <v>0</v>
      </c>
      <c r="M213">
        <f t="shared" si="18"/>
        <v>3.7902418181818741E-2</v>
      </c>
      <c r="N213">
        <f t="shared" si="19"/>
        <v>2.0082099781818181</v>
      </c>
      <c r="O213">
        <f t="shared" si="20"/>
        <v>1.8045630581818182</v>
      </c>
    </row>
    <row r="214" spans="2:15" x14ac:dyDescent="0.25">
      <c r="B214" s="19" t="s">
        <v>22</v>
      </c>
      <c r="C214">
        <v>300</v>
      </c>
      <c r="F214">
        <f>'336p stat'!H173-'336p stat'!K173</f>
        <v>11.370923000000175</v>
      </c>
      <c r="G214">
        <f>'336p stat'!K173-'336p stat'!N173</f>
        <v>602.48602799999992</v>
      </c>
      <c r="H214">
        <f>'336p stat'!N173</f>
        <v>541.37194299999999</v>
      </c>
      <c r="K214">
        <f t="shared" si="16"/>
        <v>0</v>
      </c>
      <c r="L214">
        <f t="shared" si="17"/>
        <v>0</v>
      </c>
      <c r="M214">
        <f t="shared" si="18"/>
        <v>3.790307666666725E-2</v>
      </c>
      <c r="N214">
        <f t="shared" si="19"/>
        <v>2.0082867599999998</v>
      </c>
      <c r="O214">
        <f t="shared" si="20"/>
        <v>1.8045731433333332</v>
      </c>
    </row>
    <row r="215" spans="2:15" x14ac:dyDescent="0.25">
      <c r="B215" s="19" t="s">
        <v>22</v>
      </c>
      <c r="C215">
        <v>325</v>
      </c>
      <c r="F215">
        <f>'336p stat'!H174-'336p stat'!K174</f>
        <v>12.317004999999881</v>
      </c>
      <c r="G215">
        <f>'336p stat'!K174-'336p stat'!N174</f>
        <v>652.65396700000008</v>
      </c>
      <c r="H215">
        <f>'336p stat'!N174</f>
        <v>586.48051999999996</v>
      </c>
      <c r="K215">
        <f t="shared" si="16"/>
        <v>0</v>
      </c>
      <c r="L215">
        <f t="shared" si="17"/>
        <v>0</v>
      </c>
      <c r="M215">
        <f t="shared" si="18"/>
        <v>3.789847692307656E-2</v>
      </c>
      <c r="N215">
        <f t="shared" si="19"/>
        <v>2.0081660523076925</v>
      </c>
      <c r="O215">
        <f t="shared" si="20"/>
        <v>1.804555446153846</v>
      </c>
    </row>
    <row r="216" spans="2:15" x14ac:dyDescent="0.25">
      <c r="B216" s="19" t="s">
        <v>22</v>
      </c>
      <c r="C216">
        <v>350</v>
      </c>
      <c r="F216">
        <f>'336p stat'!H175-'336p stat'!K175</f>
        <v>13.265083000000004</v>
      </c>
      <c r="G216">
        <f>'336p stat'!K175-'336p stat'!N175</f>
        <v>702.86116800000002</v>
      </c>
      <c r="H216">
        <f>'336p stat'!N175</f>
        <v>631.58789899999999</v>
      </c>
      <c r="K216">
        <f t="shared" si="16"/>
        <v>0</v>
      </c>
      <c r="L216">
        <f t="shared" si="17"/>
        <v>0</v>
      </c>
      <c r="M216">
        <f t="shared" si="18"/>
        <v>3.7900237142857153E-2</v>
      </c>
      <c r="N216">
        <f t="shared" si="19"/>
        <v>2.0081747657142857</v>
      </c>
      <c r="O216">
        <f t="shared" si="20"/>
        <v>1.8045368542857143</v>
      </c>
    </row>
    <row r="217" spans="2:15" x14ac:dyDescent="0.25">
      <c r="B217" s="19" t="s">
        <v>22</v>
      </c>
      <c r="C217">
        <v>375</v>
      </c>
      <c r="F217">
        <f>'336p stat'!H176-'336p stat'!K176</f>
        <v>14.213227999999845</v>
      </c>
      <c r="G217">
        <f>'336p stat'!K176-'336p stat'!N176</f>
        <v>753.03033200000004</v>
      </c>
      <c r="H217">
        <f>'336p stat'!N176</f>
        <v>676.70717500000001</v>
      </c>
      <c r="K217">
        <f t="shared" si="16"/>
        <v>0</v>
      </c>
      <c r="L217">
        <f t="shared" si="17"/>
        <v>0</v>
      </c>
      <c r="M217">
        <f t="shared" si="18"/>
        <v>3.7901941333332918E-2</v>
      </c>
      <c r="N217">
        <f t="shared" si="19"/>
        <v>2.0080808853333334</v>
      </c>
      <c r="O217">
        <f t="shared" si="20"/>
        <v>1.8045524666666666</v>
      </c>
    </row>
    <row r="218" spans="2:15" x14ac:dyDescent="0.25">
      <c r="B218" s="19" t="s">
        <v>22</v>
      </c>
      <c r="C218">
        <v>400</v>
      </c>
      <c r="F218">
        <f>'336p stat'!H177-'336p stat'!K177</f>
        <v>15.160122000000001</v>
      </c>
      <c r="G218">
        <f>'336p stat'!K177-'336p stat'!N177</f>
        <v>803.30051899999989</v>
      </c>
      <c r="H218">
        <f>'336p stat'!N177</f>
        <v>721.82707600000003</v>
      </c>
      <c r="K218">
        <f t="shared" si="16"/>
        <v>0</v>
      </c>
      <c r="L218">
        <f t="shared" si="17"/>
        <v>0</v>
      </c>
      <c r="M218">
        <f t="shared" si="18"/>
        <v>3.7900305000000002E-2</v>
      </c>
      <c r="N218">
        <f t="shared" si="19"/>
        <v>2.0082512974999998</v>
      </c>
      <c r="O218">
        <f t="shared" si="20"/>
        <v>1.8045676900000001</v>
      </c>
    </row>
    <row r="219" spans="2:15" x14ac:dyDescent="0.25">
      <c r="B219" s="19" t="s">
        <v>22</v>
      </c>
      <c r="C219">
        <v>425</v>
      </c>
      <c r="F219">
        <f>'336p stat'!H178-'336p stat'!K178</f>
        <v>16.10697499999992</v>
      </c>
      <c r="G219">
        <f>'336p stat'!K178-'336p stat'!N178</f>
        <v>853.45733600000005</v>
      </c>
      <c r="H219">
        <f>'336p stat'!N178</f>
        <v>766.940201</v>
      </c>
      <c r="K219">
        <f t="shared" si="16"/>
        <v>0</v>
      </c>
      <c r="L219">
        <f t="shared" si="17"/>
        <v>0</v>
      </c>
      <c r="M219">
        <f t="shared" si="18"/>
        <v>3.7898764705882167E-2</v>
      </c>
      <c r="N219">
        <f t="shared" si="19"/>
        <v>2.0081349082352942</v>
      </c>
      <c r="O219">
        <f t="shared" si="20"/>
        <v>1.8045651788235295</v>
      </c>
    </row>
    <row r="220" spans="2:15" x14ac:dyDescent="0.25">
      <c r="B220" s="19" t="s">
        <v>22</v>
      </c>
      <c r="C220">
        <v>450</v>
      </c>
      <c r="F220">
        <f>'336p stat'!H179-'336p stat'!K179</f>
        <v>17.054797000000008</v>
      </c>
      <c r="G220">
        <f>'336p stat'!K179-'336p stat'!N179</f>
        <v>903.60875099999987</v>
      </c>
      <c r="H220">
        <f>'336p stat'!N179</f>
        <v>812.04896900000006</v>
      </c>
      <c r="K220">
        <f t="shared" si="16"/>
        <v>0</v>
      </c>
      <c r="L220">
        <f t="shared" si="17"/>
        <v>0</v>
      </c>
      <c r="M220">
        <f t="shared" si="18"/>
        <v>3.7899548888888905E-2</v>
      </c>
      <c r="N220">
        <f t="shared" si="19"/>
        <v>2.0080194466666663</v>
      </c>
      <c r="O220">
        <f t="shared" si="20"/>
        <v>1.8045532644444446</v>
      </c>
    </row>
    <row r="221" spans="2:15" x14ac:dyDescent="0.25">
      <c r="B221" s="19" t="s">
        <v>22</v>
      </c>
      <c r="C221">
        <v>475</v>
      </c>
      <c r="F221">
        <f>'336p stat'!H180-'336p stat'!K180</f>
        <v>18.002416999999923</v>
      </c>
      <c r="G221">
        <f>'336p stat'!K180-'336p stat'!N180</f>
        <v>953.77672500000006</v>
      </c>
      <c r="H221">
        <f>'336p stat'!N180</f>
        <v>857.16795500000001</v>
      </c>
      <c r="K221">
        <f t="shared" si="16"/>
        <v>0</v>
      </c>
      <c r="L221">
        <f t="shared" si="17"/>
        <v>0</v>
      </c>
      <c r="M221">
        <f t="shared" si="18"/>
        <v>3.789982526315773E-2</v>
      </c>
      <c r="N221">
        <f t="shared" si="19"/>
        <v>2.0079510000000003</v>
      </c>
      <c r="O221">
        <f t="shared" si="20"/>
        <v>1.8045641157894736</v>
      </c>
    </row>
    <row r="222" spans="2:15" x14ac:dyDescent="0.25">
      <c r="B222" s="19" t="s">
        <v>22</v>
      </c>
      <c r="C222">
        <v>500</v>
      </c>
      <c r="F222">
        <f>'336p stat'!H181-'336p stat'!K181</f>
        <v>18.949838999999884</v>
      </c>
      <c r="G222">
        <f>'336p stat'!K181-'336p stat'!N181</f>
        <v>1003.9922990000001</v>
      </c>
      <c r="H222">
        <f>'336p stat'!N181</f>
        <v>902.28143899999998</v>
      </c>
      <c r="K222">
        <f t="shared" si="16"/>
        <v>0</v>
      </c>
      <c r="L222">
        <f t="shared" si="17"/>
        <v>0</v>
      </c>
      <c r="M222">
        <f t="shared" si="18"/>
        <v>3.789967799999977E-2</v>
      </c>
      <c r="N222">
        <f t="shared" si="19"/>
        <v>2.0079845980000002</v>
      </c>
      <c r="O222">
        <f t="shared" si="20"/>
        <v>1.804562878</v>
      </c>
    </row>
    <row r="223" spans="2:15" x14ac:dyDescent="0.25">
      <c r="B223" s="19" t="s">
        <v>23</v>
      </c>
      <c r="C223">
        <v>25</v>
      </c>
      <c r="F223">
        <f>'336p stat'!H202-'336p stat'!K202</f>
        <v>0</v>
      </c>
      <c r="G223">
        <f>'336p stat'!K202-'336p stat'!N202</f>
        <v>0</v>
      </c>
      <c r="H223">
        <f>'336p stat'!N202</f>
        <v>0</v>
      </c>
      <c r="K223">
        <f t="shared" si="16"/>
        <v>0</v>
      </c>
      <c r="L223">
        <f t="shared" si="17"/>
        <v>0</v>
      </c>
      <c r="M223">
        <f t="shared" si="18"/>
        <v>0</v>
      </c>
      <c r="N223">
        <f t="shared" si="19"/>
        <v>0</v>
      </c>
      <c r="O223">
        <f t="shared" si="20"/>
        <v>0</v>
      </c>
    </row>
    <row r="224" spans="2:15" x14ac:dyDescent="0.25">
      <c r="B224" s="19" t="s">
        <v>23</v>
      </c>
      <c r="C224">
        <v>50</v>
      </c>
      <c r="F224">
        <f>'336p stat'!H203-'336p stat'!K203</f>
        <v>0</v>
      </c>
      <c r="G224">
        <f>'336p stat'!K203-'336p stat'!N203</f>
        <v>0</v>
      </c>
      <c r="H224">
        <f>'336p stat'!N203</f>
        <v>0</v>
      </c>
      <c r="K224">
        <f t="shared" si="16"/>
        <v>0</v>
      </c>
      <c r="L224">
        <f t="shared" si="17"/>
        <v>0</v>
      </c>
      <c r="M224">
        <f t="shared" si="18"/>
        <v>0</v>
      </c>
      <c r="N224">
        <f t="shared" si="19"/>
        <v>0</v>
      </c>
      <c r="O224">
        <f t="shared" si="20"/>
        <v>0</v>
      </c>
    </row>
    <row r="225" spans="2:15" x14ac:dyDescent="0.25">
      <c r="B225" s="19" t="s">
        <v>23</v>
      </c>
      <c r="C225">
        <v>75</v>
      </c>
      <c r="F225">
        <f>'336p stat'!H204-'336p stat'!K204</f>
        <v>0</v>
      </c>
      <c r="G225">
        <f>'336p stat'!K204-'336p stat'!N204</f>
        <v>0</v>
      </c>
      <c r="H225">
        <f>'336p stat'!N204</f>
        <v>0</v>
      </c>
      <c r="K225">
        <f t="shared" si="16"/>
        <v>0</v>
      </c>
      <c r="L225">
        <f t="shared" si="17"/>
        <v>0</v>
      </c>
      <c r="M225">
        <f t="shared" si="18"/>
        <v>0</v>
      </c>
      <c r="N225">
        <f t="shared" si="19"/>
        <v>0</v>
      </c>
      <c r="O225">
        <f t="shared" si="20"/>
        <v>0</v>
      </c>
    </row>
    <row r="226" spans="2:15" x14ac:dyDescent="0.25">
      <c r="B226" s="19" t="s">
        <v>23</v>
      </c>
      <c r="C226">
        <v>100</v>
      </c>
      <c r="F226">
        <f>'336p stat'!H205-'336p stat'!K205</f>
        <v>0</v>
      </c>
      <c r="G226">
        <f>'336p stat'!K205-'336p stat'!N205</f>
        <v>0</v>
      </c>
      <c r="H226">
        <f>'336p stat'!N205</f>
        <v>0</v>
      </c>
      <c r="K226">
        <f t="shared" si="16"/>
        <v>0</v>
      </c>
      <c r="L226">
        <f t="shared" si="17"/>
        <v>0</v>
      </c>
      <c r="M226">
        <f t="shared" si="18"/>
        <v>0</v>
      </c>
      <c r="N226">
        <f t="shared" si="19"/>
        <v>0</v>
      </c>
      <c r="O226">
        <f t="shared" si="20"/>
        <v>0</v>
      </c>
    </row>
    <row r="227" spans="2:15" x14ac:dyDescent="0.25">
      <c r="B227" s="19" t="s">
        <v>23</v>
      </c>
      <c r="C227">
        <v>125</v>
      </c>
      <c r="F227">
        <f>'336p stat'!H206-'336p stat'!K206</f>
        <v>0</v>
      </c>
      <c r="G227">
        <f>'336p stat'!K206-'336p stat'!N206</f>
        <v>0</v>
      </c>
      <c r="H227">
        <f>'336p stat'!N206</f>
        <v>0</v>
      </c>
      <c r="K227">
        <f t="shared" si="16"/>
        <v>0</v>
      </c>
      <c r="L227">
        <f t="shared" si="17"/>
        <v>0</v>
      </c>
      <c r="M227">
        <f t="shared" si="18"/>
        <v>0</v>
      </c>
      <c r="N227">
        <f t="shared" si="19"/>
        <v>0</v>
      </c>
      <c r="O227">
        <f t="shared" si="20"/>
        <v>0</v>
      </c>
    </row>
    <row r="228" spans="2:15" x14ac:dyDescent="0.25">
      <c r="B228" s="19" t="s">
        <v>23</v>
      </c>
      <c r="C228">
        <v>150</v>
      </c>
      <c r="F228">
        <f>'336p stat'!H207-'336p stat'!K207</f>
        <v>0</v>
      </c>
      <c r="G228">
        <f>'336p stat'!K207-'336p stat'!N207</f>
        <v>0</v>
      </c>
      <c r="H228">
        <f>'336p stat'!N207</f>
        <v>0</v>
      </c>
      <c r="K228">
        <f t="shared" si="16"/>
        <v>0</v>
      </c>
      <c r="L228">
        <f t="shared" si="17"/>
        <v>0</v>
      </c>
      <c r="M228">
        <f t="shared" si="18"/>
        <v>0</v>
      </c>
      <c r="N228">
        <f t="shared" si="19"/>
        <v>0</v>
      </c>
      <c r="O228">
        <f t="shared" si="20"/>
        <v>0</v>
      </c>
    </row>
    <row r="229" spans="2:15" x14ac:dyDescent="0.25">
      <c r="B229" s="19" t="s">
        <v>23</v>
      </c>
      <c r="C229">
        <v>175</v>
      </c>
      <c r="F229">
        <f>'336p stat'!H208-'336p stat'!K208</f>
        <v>0</v>
      </c>
      <c r="G229">
        <f>'336p stat'!K208-'336p stat'!N208</f>
        <v>0</v>
      </c>
      <c r="H229">
        <f>'336p stat'!N208</f>
        <v>0</v>
      </c>
      <c r="K229">
        <f t="shared" si="16"/>
        <v>0</v>
      </c>
      <c r="L229">
        <f t="shared" si="17"/>
        <v>0</v>
      </c>
      <c r="M229">
        <f t="shared" si="18"/>
        <v>0</v>
      </c>
      <c r="N229">
        <f t="shared" si="19"/>
        <v>0</v>
      </c>
      <c r="O229">
        <f t="shared" si="20"/>
        <v>0</v>
      </c>
    </row>
    <row r="230" spans="2:15" x14ac:dyDescent="0.25">
      <c r="B230" s="19" t="s">
        <v>23</v>
      </c>
      <c r="C230">
        <v>200</v>
      </c>
      <c r="F230">
        <f>'336p stat'!H209-'336p stat'!K209</f>
        <v>0</v>
      </c>
      <c r="G230">
        <f>'336p stat'!K209-'336p stat'!N209</f>
        <v>0</v>
      </c>
      <c r="H230">
        <f>'336p stat'!N209</f>
        <v>0</v>
      </c>
      <c r="K230">
        <f t="shared" si="16"/>
        <v>0</v>
      </c>
      <c r="L230">
        <f t="shared" si="17"/>
        <v>0</v>
      </c>
      <c r="M230">
        <f t="shared" si="18"/>
        <v>0</v>
      </c>
      <c r="N230">
        <f t="shared" si="19"/>
        <v>0</v>
      </c>
      <c r="O230">
        <f t="shared" si="20"/>
        <v>0</v>
      </c>
    </row>
    <row r="231" spans="2:15" x14ac:dyDescent="0.25">
      <c r="B231" s="19" t="s">
        <v>23</v>
      </c>
      <c r="C231">
        <v>225</v>
      </c>
      <c r="F231">
        <f>'336p stat'!H210-'336p stat'!K210</f>
        <v>0</v>
      </c>
      <c r="G231">
        <f>'336p stat'!K210-'336p stat'!N210</f>
        <v>0</v>
      </c>
      <c r="H231">
        <f>'336p stat'!N210</f>
        <v>0</v>
      </c>
      <c r="K231">
        <f t="shared" si="16"/>
        <v>0</v>
      </c>
      <c r="L231">
        <f t="shared" si="17"/>
        <v>0</v>
      </c>
      <c r="M231">
        <f t="shared" si="18"/>
        <v>0</v>
      </c>
      <c r="N231">
        <f t="shared" si="19"/>
        <v>0</v>
      </c>
      <c r="O231">
        <f t="shared" si="20"/>
        <v>0</v>
      </c>
    </row>
    <row r="232" spans="2:15" x14ac:dyDescent="0.25">
      <c r="B232" s="19" t="s">
        <v>23</v>
      </c>
      <c r="C232">
        <v>250</v>
      </c>
      <c r="F232">
        <f>'336p stat'!H211-'336p stat'!K211</f>
        <v>0</v>
      </c>
      <c r="G232">
        <f>'336p stat'!K211-'336p stat'!N211</f>
        <v>0</v>
      </c>
      <c r="H232">
        <f>'336p stat'!N211</f>
        <v>0</v>
      </c>
      <c r="K232">
        <f t="shared" si="16"/>
        <v>0</v>
      </c>
      <c r="L232">
        <f t="shared" si="17"/>
        <v>0</v>
      </c>
      <c r="M232">
        <f t="shared" si="18"/>
        <v>0</v>
      </c>
      <c r="N232">
        <f t="shared" si="19"/>
        <v>0</v>
      </c>
      <c r="O232">
        <f t="shared" si="20"/>
        <v>0</v>
      </c>
    </row>
    <row r="233" spans="2:15" x14ac:dyDescent="0.25">
      <c r="B233" s="19" t="s">
        <v>23</v>
      </c>
      <c r="C233">
        <v>275</v>
      </c>
      <c r="F233">
        <f>'336p stat'!H212-'336p stat'!K212</f>
        <v>0</v>
      </c>
      <c r="G233">
        <f>'336p stat'!K212-'336p stat'!N212</f>
        <v>0</v>
      </c>
      <c r="H233">
        <f>'336p stat'!N212</f>
        <v>0</v>
      </c>
      <c r="K233">
        <f t="shared" si="16"/>
        <v>0</v>
      </c>
      <c r="L233">
        <f t="shared" si="17"/>
        <v>0</v>
      </c>
      <c r="M233">
        <f t="shared" si="18"/>
        <v>0</v>
      </c>
      <c r="N233">
        <f t="shared" si="19"/>
        <v>0</v>
      </c>
      <c r="O233">
        <f t="shared" si="20"/>
        <v>0</v>
      </c>
    </row>
    <row r="234" spans="2:15" x14ac:dyDescent="0.25">
      <c r="B234" s="19" t="s">
        <v>23</v>
      </c>
      <c r="C234">
        <v>300</v>
      </c>
      <c r="F234">
        <f>'336p stat'!H213-'336p stat'!K213</f>
        <v>0</v>
      </c>
      <c r="G234">
        <f>'336p stat'!K213-'336p stat'!N213</f>
        <v>0</v>
      </c>
      <c r="H234">
        <f>'336p stat'!N213</f>
        <v>0</v>
      </c>
      <c r="K234">
        <f t="shared" si="16"/>
        <v>0</v>
      </c>
      <c r="L234">
        <f t="shared" si="17"/>
        <v>0</v>
      </c>
      <c r="M234">
        <f t="shared" si="18"/>
        <v>0</v>
      </c>
      <c r="N234">
        <f t="shared" si="19"/>
        <v>0</v>
      </c>
      <c r="O234">
        <f t="shared" si="20"/>
        <v>0</v>
      </c>
    </row>
    <row r="235" spans="2:15" x14ac:dyDescent="0.25">
      <c r="B235" s="19" t="s">
        <v>23</v>
      </c>
      <c r="C235">
        <v>325</v>
      </c>
      <c r="F235">
        <f>'336p stat'!H214-'336p stat'!K214</f>
        <v>0</v>
      </c>
      <c r="G235">
        <f>'336p stat'!K214-'336p stat'!N214</f>
        <v>0</v>
      </c>
      <c r="H235">
        <f>'336p stat'!N214</f>
        <v>0</v>
      </c>
      <c r="K235">
        <f t="shared" si="16"/>
        <v>0</v>
      </c>
      <c r="L235">
        <f t="shared" si="17"/>
        <v>0</v>
      </c>
      <c r="M235">
        <f t="shared" si="18"/>
        <v>0</v>
      </c>
      <c r="N235">
        <f t="shared" si="19"/>
        <v>0</v>
      </c>
      <c r="O235">
        <f t="shared" si="20"/>
        <v>0</v>
      </c>
    </row>
    <row r="236" spans="2:15" x14ac:dyDescent="0.25">
      <c r="B236" s="19" t="s">
        <v>23</v>
      </c>
      <c r="C236">
        <v>350</v>
      </c>
      <c r="F236">
        <f>'336p stat'!H215-'336p stat'!K215</f>
        <v>0</v>
      </c>
      <c r="G236">
        <f>'336p stat'!K215-'336p stat'!N215</f>
        <v>0</v>
      </c>
      <c r="H236">
        <f>'336p stat'!N215</f>
        <v>0</v>
      </c>
      <c r="K236">
        <f t="shared" si="16"/>
        <v>0</v>
      </c>
      <c r="L236">
        <f t="shared" si="17"/>
        <v>0</v>
      </c>
      <c r="M236">
        <f t="shared" si="18"/>
        <v>0</v>
      </c>
      <c r="N236">
        <f t="shared" si="19"/>
        <v>0</v>
      </c>
      <c r="O236">
        <f t="shared" si="20"/>
        <v>0</v>
      </c>
    </row>
    <row r="237" spans="2:15" x14ac:dyDescent="0.25">
      <c r="B237" s="19" t="s">
        <v>23</v>
      </c>
      <c r="C237">
        <v>375</v>
      </c>
      <c r="F237">
        <f>'336p stat'!H216-'336p stat'!K216</f>
        <v>0</v>
      </c>
      <c r="G237">
        <f>'336p stat'!K216-'336p stat'!N216</f>
        <v>0</v>
      </c>
      <c r="H237">
        <f>'336p stat'!N216</f>
        <v>0</v>
      </c>
      <c r="K237">
        <f t="shared" si="16"/>
        <v>0</v>
      </c>
      <c r="L237">
        <f t="shared" si="17"/>
        <v>0</v>
      </c>
      <c r="M237">
        <f t="shared" si="18"/>
        <v>0</v>
      </c>
      <c r="N237">
        <f t="shared" si="19"/>
        <v>0</v>
      </c>
      <c r="O237">
        <f t="shared" si="20"/>
        <v>0</v>
      </c>
    </row>
    <row r="238" spans="2:15" x14ac:dyDescent="0.25">
      <c r="B238" s="19" t="s">
        <v>23</v>
      </c>
      <c r="C238">
        <v>400</v>
      </c>
      <c r="F238">
        <f>'336p stat'!H217-'336p stat'!K217</f>
        <v>0</v>
      </c>
      <c r="G238">
        <f>'336p stat'!K217-'336p stat'!N217</f>
        <v>0</v>
      </c>
      <c r="H238">
        <f>'336p stat'!N217</f>
        <v>0</v>
      </c>
      <c r="K238">
        <f t="shared" si="16"/>
        <v>0</v>
      </c>
      <c r="L238">
        <f t="shared" si="17"/>
        <v>0</v>
      </c>
      <c r="M238">
        <f t="shared" si="18"/>
        <v>0</v>
      </c>
      <c r="N238">
        <f t="shared" si="19"/>
        <v>0</v>
      </c>
      <c r="O238">
        <f t="shared" si="20"/>
        <v>0</v>
      </c>
    </row>
    <row r="239" spans="2:15" x14ac:dyDescent="0.25">
      <c r="B239" s="19" t="s">
        <v>23</v>
      </c>
      <c r="C239">
        <v>425</v>
      </c>
      <c r="F239">
        <f>'336p stat'!H218-'336p stat'!K218</f>
        <v>0</v>
      </c>
      <c r="G239">
        <f>'336p stat'!K218-'336p stat'!N218</f>
        <v>0</v>
      </c>
      <c r="H239">
        <f>'336p stat'!N218</f>
        <v>0</v>
      </c>
      <c r="K239">
        <f t="shared" si="16"/>
        <v>0</v>
      </c>
      <c r="L239">
        <f t="shared" si="17"/>
        <v>0</v>
      </c>
      <c r="M239">
        <f t="shared" si="18"/>
        <v>0</v>
      </c>
      <c r="N239">
        <f t="shared" si="19"/>
        <v>0</v>
      </c>
      <c r="O239">
        <f t="shared" si="20"/>
        <v>0</v>
      </c>
    </row>
    <row r="240" spans="2:15" x14ac:dyDescent="0.25">
      <c r="B240" s="19" t="s">
        <v>23</v>
      </c>
      <c r="C240">
        <v>450</v>
      </c>
      <c r="F240">
        <f>'336p stat'!H219-'336p stat'!K219</f>
        <v>0</v>
      </c>
      <c r="G240">
        <f>'336p stat'!K219-'336p stat'!N219</f>
        <v>0</v>
      </c>
      <c r="H240">
        <f>'336p stat'!N219</f>
        <v>0</v>
      </c>
      <c r="K240">
        <f t="shared" si="16"/>
        <v>0</v>
      </c>
      <c r="L240">
        <f t="shared" si="17"/>
        <v>0</v>
      </c>
      <c r="M240">
        <f t="shared" si="18"/>
        <v>0</v>
      </c>
      <c r="N240">
        <f t="shared" si="19"/>
        <v>0</v>
      </c>
      <c r="O240">
        <f t="shared" si="20"/>
        <v>0</v>
      </c>
    </row>
    <row r="241" spans="2:15" x14ac:dyDescent="0.25">
      <c r="B241" s="19" t="s">
        <v>23</v>
      </c>
      <c r="C241">
        <v>475</v>
      </c>
      <c r="F241">
        <f>'336p stat'!H220-'336p stat'!K220</f>
        <v>0</v>
      </c>
      <c r="G241">
        <f>'336p stat'!K220-'336p stat'!N220</f>
        <v>0</v>
      </c>
      <c r="H241">
        <f>'336p stat'!N220</f>
        <v>0</v>
      </c>
      <c r="K241">
        <f t="shared" si="16"/>
        <v>0</v>
      </c>
      <c r="L241">
        <f t="shared" si="17"/>
        <v>0</v>
      </c>
      <c r="M241">
        <f t="shared" si="18"/>
        <v>0</v>
      </c>
      <c r="N241">
        <f t="shared" si="19"/>
        <v>0</v>
      </c>
      <c r="O241">
        <f t="shared" si="20"/>
        <v>0</v>
      </c>
    </row>
    <row r="242" spans="2:15" x14ac:dyDescent="0.25">
      <c r="B242" s="19" t="s">
        <v>23</v>
      </c>
      <c r="C242">
        <v>500</v>
      </c>
      <c r="F242">
        <f>'336p stat'!H221-'336p stat'!K221</f>
        <v>0</v>
      </c>
      <c r="G242">
        <f>'336p stat'!K221-'336p stat'!N221</f>
        <v>0</v>
      </c>
      <c r="H242">
        <f>'336p stat'!N221</f>
        <v>0</v>
      </c>
      <c r="K242">
        <f t="shared" si="16"/>
        <v>0</v>
      </c>
      <c r="L242">
        <f t="shared" si="17"/>
        <v>0</v>
      </c>
      <c r="M242">
        <f t="shared" si="18"/>
        <v>0</v>
      </c>
      <c r="N242">
        <f t="shared" si="19"/>
        <v>0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" zoomScale="85" zoomScaleNormal="85" workbookViewId="0">
      <selection activeCell="C41" sqref="C41"/>
    </sheetView>
  </sheetViews>
  <sheetFormatPr defaultRowHeight="15" x14ac:dyDescent="0.25"/>
  <cols>
    <col min="2" max="2" width="17.85546875" customWidth="1"/>
    <col min="3" max="3" width="29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14.954000000002452</v>
      </c>
      <c r="E3">
        <f ca="1">OFFSET('336p trace'!$S$56,(A3-1)*56,0)-OFFSET('336p stat'!$H$1,A3*20,0)</f>
        <v>35.17227599999751</v>
      </c>
      <c r="F3">
        <f ca="1">OFFSET('336p stat'!$H$1,A3*20,0)-OFFSET('336p stat'!$K$1,A3*20,0)</f>
        <v>35.389228000000003</v>
      </c>
      <c r="G3">
        <f ca="1">OFFSET('336p stat'!$K$1,A3*20,0)-OFFSET('336p stat'!$N$1,A3*20,0)</f>
        <v>4325.1610710000004</v>
      </c>
      <c r="H3">
        <f ca="1">OFFSET('336p stat'!$N$1,A3*20,0)</f>
        <v>495.28202499999998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3.2623720400000193</v>
      </c>
      <c r="E4" s="5">
        <f ca="1">OFFSET('336p trace'!$V$56,(A4-1)*56,0)</f>
        <v>3.1665048400001656</v>
      </c>
      <c r="F4" s="5">
        <f ca="1">OFFSET('336p stat'!$H$1,A4*20,1)</f>
        <v>3.1602199999999998</v>
      </c>
      <c r="G4" s="5">
        <f ca="1">OFFSET('336p stat'!$K$1,A4*20,1)</f>
        <v>3.1738749999999998</v>
      </c>
      <c r="H4" s="5">
        <f ca="1">OFFSET('336p stat'!$N$1,A4*20,1)</f>
        <v>1.012985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4902.0777999999991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35.285621160000666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1.7470000000002983</v>
      </c>
      <c r="E7">
        <f ca="1">OFFSET('336p trace'!$S$56,(A7-1)*56,0)-OFFSET('336p stat'!$H$1,A7*20,0)</f>
        <v>51.655710999999428</v>
      </c>
      <c r="F7">
        <f ca="1">OFFSET('336p stat'!$H$1,A7*20,0)-OFFSET('336p stat'!$K$1,A7*20,0)</f>
        <v>35.548448000000462</v>
      </c>
      <c r="G7">
        <f ca="1">OFFSET('336p stat'!$K$1,A7*20,0)-OFFSET('336p stat'!$N$1,A7*20,0)</f>
        <v>4260.1401260000002</v>
      </c>
      <c r="H7">
        <f ca="1">OFFSET('336p stat'!$N$1,A7*20,0)</f>
        <v>495.75231500000001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100.90355104000051</v>
      </c>
      <c r="E8" s="5">
        <f ca="1">OFFSET('336p trace'!$V$56,(A8-1)*56,0)</f>
        <v>102.4527504400006</v>
      </c>
      <c r="F8" s="5">
        <f ca="1">OFFSET('336p stat'!$H$1,A8*20,1)</f>
        <v>5.9791169999999996</v>
      </c>
      <c r="G8" s="5">
        <f ca="1">OFFSET('336p stat'!$K$1,A8*20,1)</f>
        <v>6.1888300000000003</v>
      </c>
      <c r="H8" s="5">
        <f ca="1">OFFSET('336p stat'!$N$1,A8*20,1)</f>
        <v>0.82958200000000004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16.238000000000284</v>
      </c>
      <c r="E9">
        <f ca="1">OFFSET('336p trace'!$S$56,(A9-1)*56,0)-OFFSET('336p stat'!$H$1,A9*20,0)</f>
        <v>38.132309999999961</v>
      </c>
      <c r="F9">
        <f ca="1">OFFSET('336p stat'!$H$1,A9*20,0)-OFFSET('336p stat'!$K$1,A9*20,0)</f>
        <v>98.767060000000129</v>
      </c>
      <c r="G9">
        <f ca="1">OFFSET('336p stat'!$K$1,A9*20,0)-OFFSET('336p stat'!$N$1,A9*20,0)</f>
        <v>916.52053000000001</v>
      </c>
      <c r="H9">
        <f ca="1">OFFSET('336p stat'!$N$1,A9*20,0)</f>
        <v>1769.0649000000001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37.456532160000116</v>
      </c>
      <c r="E10" s="5">
        <f ca="1">OFFSET('336p trace'!$V$56,(A10-1)*56,0)</f>
        <v>37.496668960000029</v>
      </c>
      <c r="F10" s="5">
        <f ca="1">OFFSET('336p stat'!$H$1,A10*20,1)</f>
        <v>10.667731</v>
      </c>
      <c r="G10" s="5">
        <f ca="1">OFFSET('336p stat'!$K$1,A10*20,1)</f>
        <v>10.68065</v>
      </c>
      <c r="H10" s="5">
        <f ca="1">OFFSET('336p stat'!$N$1,A10*20,1)</f>
        <v>9.1761529999999993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16.200800000000299</v>
      </c>
      <c r="E11">
        <f ca="1">OFFSET('336p trace'!$S$56,(A11-1)*56,0)-OFFSET('336p stat'!$H$1,A11*20,0)</f>
        <v>36.659274999999752</v>
      </c>
      <c r="F11">
        <f ca="1">OFFSET('336p stat'!$H$1,A11*20,0)-OFFSET('336p stat'!$K$1,A11*20,0)</f>
        <v>35.512107000000015</v>
      </c>
      <c r="G11">
        <f ca="1">OFFSET('336p stat'!$K$1,A11*20,0)-OFFSET('336p stat'!$N$1,A11*20,0)</f>
        <v>917.12468699999999</v>
      </c>
      <c r="H11">
        <f ca="1">OFFSET('336p stat'!$N$1,A11*20,0)</f>
        <v>440.746331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1.3058257599999576</v>
      </c>
      <c r="E12" s="5">
        <f ca="1">OFFSET('336p trace'!$V$56,(A12-1)*56,0)</f>
        <v>1.0717422399999823</v>
      </c>
      <c r="F12" s="5">
        <f ca="1">OFFSET('336p stat'!$H$1,A12*20,1)</f>
        <v>1.0152939999999999</v>
      </c>
      <c r="G12" s="5">
        <f ca="1">OFFSET('336p stat'!$K$1,A12*20,1)</f>
        <v>0.98232799999999998</v>
      </c>
      <c r="H12" s="5">
        <f ca="1">OFFSET('336p stat'!$N$1,A12*20,1)</f>
        <v>7.1367E-2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1.6937999999995554</v>
      </c>
      <c r="E13">
        <f ca="1">OFFSET('336p trace'!$S$56,(A13-1)*56,0)-OFFSET('336p stat'!$H$1,A13*20,0)</f>
        <v>36.710912000000008</v>
      </c>
      <c r="F13">
        <f ca="1">OFFSET('336p stat'!$H$1,A13*20,0)-OFFSET('336p stat'!$K$1,A13*20,0)</f>
        <v>98.748783999999887</v>
      </c>
      <c r="G13">
        <f ca="1">OFFSET('336p stat'!$K$1,A13*20,0)-OFFSET('336p stat'!$N$1,A13*20,0)</f>
        <v>730.25121600000011</v>
      </c>
      <c r="H13">
        <f ca="1">OFFSET('336p stat'!$N$1,A13*20,0)</f>
        <v>1768.2802879999999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11.757392999999809</v>
      </c>
      <c r="E14" s="5">
        <f ca="1">OFFSET('336p trace'!$V$56,(A14-1)*56,0)</f>
        <v>11.785286559999928</v>
      </c>
      <c r="F14" s="5">
        <f ca="1">OFFSET('336p stat'!$H$1,A14*20,1)</f>
        <v>11.783360999999999</v>
      </c>
      <c r="G14" s="5">
        <f ca="1">OFFSET('336p stat'!$K$1,A14*20,1)</f>
        <v>11.676869999999999</v>
      </c>
      <c r="H14" s="5">
        <f ca="1">OFFSET('336p stat'!$N$1,A14*20,1)</f>
        <v>10.587778999999999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16.830200000000787</v>
      </c>
      <c r="E15">
        <f ca="1">OFFSET('336p trace'!$S$56,(A15-1)*56,0)-OFFSET('336p stat'!$H$1,A15*20,0)</f>
        <v>293.15678299999945</v>
      </c>
      <c r="F15">
        <f ca="1">OFFSET('336p stat'!$H$1,A15*20,0)-OFFSET('336p stat'!$K$1,A15*20,0)</f>
        <v>18.116225999999642</v>
      </c>
      <c r="G15">
        <f ca="1">OFFSET('336p stat'!$K$1,A15*20,0)-OFFSET('336p stat'!$N$1,A15*20,0)</f>
        <v>1227.7125810000002</v>
      </c>
      <c r="H15">
        <f ca="1">OFFSET('336p stat'!$N$1,A15*20,0)</f>
        <v>902.84321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21.152709000000247</v>
      </c>
      <c r="E16" s="5">
        <f ca="1">OFFSET('336p trace'!$V$56,(A16-1)*56,0)</f>
        <v>21.387138559999979</v>
      </c>
      <c r="F16" s="5">
        <f ca="1">OFFSET('336p stat'!$H$1,A16*20,1)</f>
        <v>9.6045569999999998</v>
      </c>
      <c r="G16" s="5">
        <f ca="1">OFFSET('336p stat'!$K$1,A16*20,1)</f>
        <v>9.5375809999999994</v>
      </c>
      <c r="H16" s="5">
        <f ca="1">OFFSET('336p stat'!$N$1,A16*20,1)</f>
        <v>1.3018989999999999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2474.6327999999999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24.290712159999835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1.7873999999997068</v>
      </c>
      <c r="E19">
        <f ca="1">OFFSET('336p trace'!$S$56,(A19-1)*56,0)-OFFSET('336p stat'!$H$1,A19*20,0)</f>
        <v>293.22502300000019</v>
      </c>
      <c r="F19">
        <f ca="1">OFFSET('336p stat'!$H$1,A19*20,0)-OFFSET('336p stat'!$K$1,A19*20,0)</f>
        <v>18.949838999999884</v>
      </c>
      <c r="G19">
        <f ca="1">OFFSET('336p stat'!$K$1,A19*20,0)-OFFSET('336p stat'!$N$1,A19*20,0)</f>
        <v>1003.9922990000001</v>
      </c>
      <c r="H19">
        <f ca="1">OFFSET('336p stat'!$N$1,A19*20,0)</f>
        <v>902.28143899999998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5.8504719999998471</v>
      </c>
      <c r="E20" s="5">
        <f ca="1">OFFSET('336p trace'!$V$56,(A20-1)*56,0)</f>
        <v>5.8299840400000553</v>
      </c>
      <c r="F20" s="5">
        <f ca="1">OFFSET('336p stat'!$H$1,A20*20,1)</f>
        <v>2.276338</v>
      </c>
      <c r="G20" s="5">
        <f ca="1">OFFSET('336p stat'!$K$1,A20*20,1)</f>
        <v>2.2486259999999998</v>
      </c>
      <c r="H20" s="5">
        <f ca="1">OFFSET('336p stat'!$N$1,A20*20,1)</f>
        <v>5.1869999999999999E-2</v>
      </c>
    </row>
    <row r="21" spans="1:12" x14ac:dyDescent="0.25">
      <c r="A21">
        <v>10</v>
      </c>
      <c r="C21" t="str">
        <f ca="1">OFFSET('336p stat'!$A$1,A21*20,0)</f>
        <v>CUDA ant add CPU12</v>
      </c>
      <c r="D21" t="e">
        <f ca="1">OFFSET('336p trace'!$R$56,(A21-1)*56,0)-OFFSET('336p trace'!$S$56,(A21-1)*56,0)</f>
        <v>#DIV/0!</v>
      </c>
      <c r="E21" t="e">
        <f ca="1">OFFSET('336p trace'!$S$56,(A21-1)*56,0)-OFFSET('336p stat'!$H$1,A21*20,0)</f>
        <v>#DIV/0!</v>
      </c>
      <c r="F21">
        <f ca="1">OFFSET('336p stat'!$H$1,A21*20,0)-OFFSET('336p stat'!$K$1,A21*20,0)</f>
        <v>0</v>
      </c>
      <c r="G21">
        <f ca="1">OFFSET('336p stat'!$K$1,A21*20,0)-OFFSET('336p stat'!$N$1,A21*20,0)</f>
        <v>0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ant add CPU12</v>
      </c>
      <c r="D22" s="5" t="e">
        <f ca="1">OFFSET('336p trace'!$U$56,(A22-1)*56,0)</f>
        <v>#DIV/0!</v>
      </c>
      <c r="E22" s="5" t="e">
        <f ca="1">OFFSET('336p trace'!$V$56,(A22-1)*56,0)</f>
        <v>#DIV/0!</v>
      </c>
      <c r="F22" s="5">
        <f ca="1">OFFSET('336p stat'!$H$1,A22*20,1)</f>
        <v>0</v>
      </c>
      <c r="G22" s="5">
        <f ca="1">OFFSET('336p stat'!$K$1,A22*20,1)</f>
        <v>0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4901.6610000000001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3.855017000000152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15.998800000000301</v>
      </c>
      <c r="E25">
        <f ca="1">OFFSET('336p trace'!$S$56,(A25-1)*56,0)-OFFSET('336p stat'!$H$1,A25*20,0)</f>
        <v>43.355456999998751</v>
      </c>
      <c r="F25">
        <f ca="1">OFFSET('336p stat'!$H$1,A25*20,0)-OFFSET('336p stat'!$K$1,A25*20,0)</f>
        <v>529.71689400000014</v>
      </c>
      <c r="G25">
        <f ca="1">OFFSET('336p stat'!$K$1,A25*20,0)-OFFSET('336p stat'!$N$1,A25*20,0)</f>
        <v>4324.8300490000001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147.57199056000078</v>
      </c>
      <c r="E26" s="5">
        <f ca="1">OFFSET('336p trace'!$V$56,(A26-1)*56,0)</f>
        <v>147.19367823999966</v>
      </c>
      <c r="F26" s="5">
        <f ca="1">OFFSET('336p stat'!$H$1,A26*20,1)</f>
        <v>3.5640290000000001</v>
      </c>
      <c r="G26" s="5">
        <f ca="1">OFFSET('336p stat'!$K$1,A26*20,1)</f>
        <v>2.0415909999999999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2.6046000000014828</v>
      </c>
      <c r="E27">
        <f ca="1">OFFSET('336p trace'!$S$56,(A27-1)*56,0)-OFFSET('336p stat'!$H$1,A27*20,0)</f>
        <v>34.535777000000053</v>
      </c>
      <c r="F27">
        <f ca="1">OFFSET('336p stat'!$H$1,A27*20,0)-OFFSET('336p stat'!$K$1,A27*20,0)</f>
        <v>528.97491199999968</v>
      </c>
      <c r="G27">
        <f ca="1">OFFSET('336p stat'!$K$1,A27*20,0)-OFFSET('336p stat'!$N$1,A27*20,0)</f>
        <v>4257.8437110000004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5.4217609999997114</v>
      </c>
      <c r="E28" s="5">
        <f ca="1">OFFSET('336p trace'!$V$56,(A28-1)*56,0)</f>
        <v>5.1213966400001629</v>
      </c>
      <c r="F28" s="5">
        <f ca="1">OFFSET('336p stat'!$H$1,A28*20,1)</f>
        <v>5.1088579999999997</v>
      </c>
      <c r="G28" s="5">
        <f ca="1">OFFSET('336p stat'!$K$1,A28*20,1)</f>
        <v>3.698188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14.954000000002452</v>
      </c>
      <c r="E31" s="5">
        <f ca="1">OFFSET('336p trace'!$S$56,(A31-1)*56,0)-OFFSET('336p stat'!$H$1,A31*20,0)</f>
        <v>35.17227599999751</v>
      </c>
      <c r="F31" s="5">
        <f ca="1">OFFSET('336p stat'!$H$1,A31*20,0)-OFFSET('336p stat'!$K$1,A31*20,0)</f>
        <v>35.389228000000003</v>
      </c>
      <c r="G31" s="5">
        <f ca="1">OFFSET('336p stat'!$K$1,A31*20,0)-OFFSET('336p stat'!$N$1,A31*20,0)</f>
        <v>4325.1610710000004</v>
      </c>
      <c r="H31" s="5">
        <f ca="1">OFFSET('336p stat'!$N$1,A31*20,0)</f>
        <v>495.28202499999998</v>
      </c>
      <c r="I31" s="5"/>
      <c r="J31" s="5">
        <f ca="1">SUM(D31:H31)</f>
        <v>4905.9585999999999</v>
      </c>
      <c r="K31" s="10">
        <f ca="1">G31/J31</f>
        <v>0.88161385442592211</v>
      </c>
      <c r="L31">
        <f t="shared" ref="L31:L59" ca="1" si="0">$K$29*POWER(K31,2)*SQRT(G139/(POWER(G31,2)*$L$29)+J139/(POWER(J31,2)*$L$29))</f>
        <v>1.8558299437492593E-4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4902.0777999999991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4902.0777999999991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1.7470000000002983</v>
      </c>
      <c r="E33" s="5">
        <f ca="1">OFFSET('336p trace'!$S$56,(A33-1)*56,0)-OFFSET('336p stat'!$H$1,A33*20,0)</f>
        <v>51.655710999999428</v>
      </c>
      <c r="F33" s="5">
        <f ca="1">OFFSET('336p stat'!$H$1,A33*20,0)-OFFSET('336p stat'!$K$1,A33*20,0)</f>
        <v>35.548448000000462</v>
      </c>
      <c r="G33" s="5">
        <f ca="1">OFFSET('336p stat'!$K$1,A33*20,0)-OFFSET('336p stat'!$N$1,A33*20,0)</f>
        <v>4260.1401260000002</v>
      </c>
      <c r="H33" s="5">
        <f ca="1">OFFSET('336p stat'!$N$1,A33*20,0)</f>
        <v>495.75231500000001</v>
      </c>
      <c r="I33" s="5"/>
      <c r="J33" s="5">
        <f t="shared" ca="1" si="1"/>
        <v>4844.8436000000002</v>
      </c>
      <c r="K33" s="10">
        <f t="shared" ca="1" si="2"/>
        <v>0.87931427260108053</v>
      </c>
      <c r="L33">
        <f t="shared" ca="1" si="0"/>
        <v>6.6259843251529878E-4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16.238000000000284</v>
      </c>
      <c r="E34" s="5">
        <f ca="1">OFFSET('336p trace'!$S$56,(A34-1)*56,0)-OFFSET('336p stat'!$H$1,A34*20,0)</f>
        <v>38.132309999999961</v>
      </c>
      <c r="F34" s="5">
        <f ca="1">OFFSET('336p stat'!$H$1,A34*20,0)-OFFSET('336p stat'!$K$1,A34*20,0)</f>
        <v>98.767060000000129</v>
      </c>
      <c r="G34" s="5">
        <f ca="1">OFFSET('336p stat'!$K$1,A34*20,0)-OFFSET('336p stat'!$N$1,A34*20,0)</f>
        <v>916.52053000000001</v>
      </c>
      <c r="H34" s="5">
        <f ca="1">OFFSET('336p stat'!$N$1,A34*20,0)</f>
        <v>1769.0649000000001</v>
      </c>
      <c r="I34" s="5"/>
      <c r="J34" s="5">
        <f t="shared" ca="1" si="1"/>
        <v>2838.7228000000005</v>
      </c>
      <c r="K34" s="10">
        <f t="shared" ca="1" si="2"/>
        <v>0.32286369419374089</v>
      </c>
      <c r="L34">
        <f t="shared" ca="1" si="0"/>
        <v>1.4677577107109608E-4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16.200800000000299</v>
      </c>
      <c r="E35" s="5">
        <f ca="1">OFFSET('336p trace'!$S$56,(A35-1)*56,0)-OFFSET('336p stat'!$H$1,A35*20,0)</f>
        <v>36.659274999999752</v>
      </c>
      <c r="F35" s="5">
        <f ca="1">OFFSET('336p stat'!$H$1,A35*20,0)-OFFSET('336p stat'!$K$1,A35*20,0)</f>
        <v>35.512107000000015</v>
      </c>
      <c r="G35" s="5">
        <f ca="1">OFFSET('336p stat'!$K$1,A35*20,0)-OFFSET('336p stat'!$N$1,A35*20,0)</f>
        <v>917.12468699999999</v>
      </c>
      <c r="H35" s="5">
        <f ca="1">OFFSET('336p stat'!$N$1,A35*20,0)</f>
        <v>440.746331</v>
      </c>
      <c r="I35" s="5"/>
      <c r="J35" s="5">
        <f t="shared" ca="1" si="1"/>
        <v>1446.2432000000001</v>
      </c>
      <c r="K35" s="10">
        <f t="shared" ca="1" si="2"/>
        <v>0.63414278248637568</v>
      </c>
      <c r="L35">
        <f t="shared" ca="1" si="0"/>
        <v>2.0229829275040577E-4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1.6937999999995554</v>
      </c>
      <c r="E36" s="5">
        <f ca="1">OFFSET('336p trace'!$S$56,(A36-1)*56,0)-OFFSET('336p stat'!$H$1,A36*20,0)</f>
        <v>36.710912000000008</v>
      </c>
      <c r="F36" s="5">
        <f ca="1">OFFSET('336p stat'!$H$1,A36*20,0)-OFFSET('336p stat'!$K$1,A36*20,0)</f>
        <v>98.748783999999887</v>
      </c>
      <c r="G36" s="5">
        <f ca="1">OFFSET('336p stat'!$K$1,A36*20,0)-OFFSET('336p stat'!$N$1,A36*20,0)</f>
        <v>730.25121600000011</v>
      </c>
      <c r="H36" s="5">
        <f ca="1">OFFSET('336p stat'!$N$1,A36*20,0)</f>
        <v>1768.2802879999999</v>
      </c>
      <c r="I36" s="5"/>
      <c r="J36" s="5">
        <f t="shared" ca="1" si="1"/>
        <v>2635.6849999999995</v>
      </c>
      <c r="K36" s="10">
        <f t="shared" ca="1" si="2"/>
        <v>0.27706316043077994</v>
      </c>
      <c r="L36">
        <f t="shared" ca="1" si="0"/>
        <v>1.1690661641603449E-4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16.830200000000787</v>
      </c>
      <c r="E37" s="5">
        <f ca="1">OFFSET('336p trace'!$S$56,(A37-1)*56,0)-OFFSET('336p stat'!$H$1,A37*20,0)</f>
        <v>293.15678299999945</v>
      </c>
      <c r="F37" s="5">
        <f ca="1">OFFSET('336p stat'!$H$1,A37*20,0)-OFFSET('336p stat'!$K$1,A37*20,0)</f>
        <v>18.116225999999642</v>
      </c>
      <c r="G37" s="5">
        <f ca="1">OFFSET('336p stat'!$K$1,A37*20,0)-OFFSET('336p stat'!$N$1,A37*20,0)</f>
        <v>1227.7125810000002</v>
      </c>
      <c r="H37" s="5">
        <f ca="1">OFFSET('336p stat'!$N$1,A37*20,0)</f>
        <v>902.84321</v>
      </c>
      <c r="I37" s="5"/>
      <c r="J37" s="5">
        <f t="shared" ca="1" si="1"/>
        <v>2458.6590000000001</v>
      </c>
      <c r="K37" s="10">
        <f t="shared" ca="1" si="2"/>
        <v>0.49934235735821852</v>
      </c>
      <c r="L37">
        <f t="shared" ca="1" si="0"/>
        <v>2.8283582762620097E-4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2474.6327999999999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2474.6327999999999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1.7873999999997068</v>
      </c>
      <c r="E39" s="5">
        <f ca="1">OFFSET('336p trace'!$S$56,(A39-1)*56,0)-OFFSET('336p stat'!$H$1,A39*20,0)</f>
        <v>293.22502300000019</v>
      </c>
      <c r="F39" s="5">
        <f ca="1">OFFSET('336p stat'!$H$1,A39*20,0)-OFFSET('336p stat'!$K$1,A39*20,0)</f>
        <v>18.949838999999884</v>
      </c>
      <c r="G39" s="5">
        <f ca="1">OFFSET('336p stat'!$K$1,A39*20,0)-OFFSET('336p stat'!$N$1,A39*20,0)</f>
        <v>1003.9922990000001</v>
      </c>
      <c r="H39" s="5">
        <f ca="1">OFFSET('336p stat'!$N$1,A39*20,0)</f>
        <v>902.28143899999998</v>
      </c>
      <c r="I39" s="5"/>
      <c r="J39" s="5">
        <f t="shared" ca="1" si="1"/>
        <v>2220.2359999999999</v>
      </c>
      <c r="K39" s="10">
        <f t="shared" ca="1" si="2"/>
        <v>0.45220071154597985</v>
      </c>
      <c r="L39">
        <f t="shared" ca="1" si="0"/>
        <v>1.3327476285220695E-4</v>
      </c>
    </row>
    <row r="40" spans="1:12" x14ac:dyDescent="0.25">
      <c r="A40">
        <v>10</v>
      </c>
      <c r="C40" t="str">
        <f ca="1">OFFSET('336p stat'!$A$1,A40*20,0)</f>
        <v>CUDA ant add CPU12</v>
      </c>
      <c r="D40" s="5" t="e">
        <f ca="1">OFFSET('336p trace'!$R$56,(A40-1)*56,0)-OFFSET('336p trace'!$S$56,(A40-1)*56,0)</f>
        <v>#DIV/0!</v>
      </c>
      <c r="E40" s="5" t="e">
        <f ca="1">OFFSET('336p trace'!$S$56,(A40-1)*56,0)-OFFSET('336p stat'!$H$1,A40*20,0)</f>
        <v>#DIV/0!</v>
      </c>
      <c r="F40" s="5">
        <f ca="1">OFFSET('336p stat'!$H$1,A40*20,0)-OFFSET('336p stat'!$K$1,A40*20,0)</f>
        <v>0</v>
      </c>
      <c r="G40" s="5">
        <f ca="1">OFFSET('336p stat'!$K$1,A40*20,0)-OFFSET('336p stat'!$N$1,A40*20,0)</f>
        <v>0</v>
      </c>
      <c r="H40" s="5">
        <f ca="1">OFFSET('336p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4901.6610000000001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4901.6610000000001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15.998800000000301</v>
      </c>
      <c r="E42" s="5">
        <f ca="1">OFFSET('336p trace'!$S$56,(A42-1)*56,0)-OFFSET('336p stat'!$H$1,A42*20,0)</f>
        <v>43.355456999998751</v>
      </c>
      <c r="F42" s="5">
        <f ca="1">OFFSET('336p stat'!$H$1,A42*20,0)-OFFSET('336p stat'!$K$1,A42*20,0)</f>
        <v>529.71689400000014</v>
      </c>
      <c r="G42" s="5">
        <f ca="1">OFFSET('336p stat'!$K$1,A42*20,0)-OFFSET('336p stat'!$N$1,A42*20,0)</f>
        <v>4324.8300490000001</v>
      </c>
      <c r="H42" s="5">
        <f ca="1">OFFSET('336p stat'!$N$1,A42*20,0)</f>
        <v>0</v>
      </c>
      <c r="I42" s="5"/>
      <c r="J42" s="5">
        <f t="shared" ca="1" si="1"/>
        <v>4913.9011999999993</v>
      </c>
      <c r="K42" s="10">
        <f t="shared" ca="1" si="2"/>
        <v>0.88012149063965728</v>
      </c>
      <c r="L42">
        <f t="shared" ca="1" si="0"/>
        <v>7.6059973319245894E-4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2.6046000000014828</v>
      </c>
      <c r="E43" s="5">
        <f ca="1">OFFSET('336p trace'!$S$56,(A43-1)*56,0)-OFFSET('336p stat'!$H$1,A43*20,0)</f>
        <v>34.535777000000053</v>
      </c>
      <c r="F43" s="5">
        <f ca="1">OFFSET('336p stat'!$H$1,A43*20,0)-OFFSET('336p stat'!$K$1,A43*20,0)</f>
        <v>528.97491199999968</v>
      </c>
      <c r="G43" s="5">
        <f ca="1">OFFSET('336p stat'!$K$1,A43*20,0)-OFFSET('336p stat'!$N$1,A43*20,0)</f>
        <v>4257.8437110000004</v>
      </c>
      <c r="H43" s="5">
        <f ca="1">OFFSET('336p stat'!$N$1,A43*20,0)</f>
        <v>0</v>
      </c>
      <c r="I43" s="5"/>
      <c r="J43" s="5">
        <f t="shared" ca="1" si="1"/>
        <v>4823.9590000000017</v>
      </c>
      <c r="K43" s="10">
        <f t="shared" ca="1" si="2"/>
        <v>0.8826450869503657</v>
      </c>
      <c r="L43">
        <f t="shared" ca="1" si="0"/>
        <v>2.1974690084948997E-4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16.939600000000155</v>
      </c>
      <c r="E44" s="5">
        <f ca="1">OFFSET('336p trace'!$S$56,(A44-1)*56,0)-OFFSET('336p stat'!$H$1,A44*20,0)</f>
        <v>36.043134999999893</v>
      </c>
      <c r="F44" s="5">
        <f ca="1">OFFSET('336p stat'!$H$1,A44*20,0)-OFFSET('336p stat'!$K$1,A44*20,0)</f>
        <v>1853.058446</v>
      </c>
      <c r="G44" s="5">
        <f ca="1">OFFSET('336p stat'!$K$1,A44*20,0)-OFFSET('336p stat'!$N$1,A44*20,0)</f>
        <v>914.55321900000001</v>
      </c>
      <c r="H44" s="5">
        <f ca="1">OFFSET('336p stat'!$N$1,A44*20,0)</f>
        <v>0</v>
      </c>
      <c r="I44" s="5"/>
      <c r="J44" s="5">
        <f t="shared" ca="1" si="1"/>
        <v>2820.5944</v>
      </c>
      <c r="K44" s="10">
        <f t="shared" ca="1" si="2"/>
        <v>0.32424130849866256</v>
      </c>
      <c r="L44">
        <f t="shared" ca="1" si="0"/>
        <v>4.6602172420389407E-5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2.7208000000005086</v>
      </c>
      <c r="E45" s="5">
        <f ca="1">OFFSET('336p trace'!$S$56,(A45-1)*56,0)-OFFSET('336p stat'!$H$1,A45*20,0)</f>
        <v>36.108658999999079</v>
      </c>
      <c r="F45" s="5">
        <f ca="1">OFFSET('336p stat'!$H$1,A45*20,0)-OFFSET('336p stat'!$K$1,A45*20,0)</f>
        <v>1853.5452950000001</v>
      </c>
      <c r="G45" s="5">
        <f ca="1">OFFSET('336p stat'!$K$1,A45*20,0)-OFFSET('336p stat'!$N$1,A45*20,0)</f>
        <v>728.45444599999996</v>
      </c>
      <c r="H45" s="5">
        <f ca="1">OFFSET('336p stat'!$N$1,A45*20,0)</f>
        <v>0</v>
      </c>
      <c r="I45" s="5"/>
      <c r="J45" s="5">
        <f t="shared" ca="1" si="1"/>
        <v>2620.8291999999997</v>
      </c>
      <c r="K45" s="10">
        <f t="shared" ca="1" si="2"/>
        <v>0.27794808070667104</v>
      </c>
      <c r="L45">
        <f t="shared" ca="1" si="0"/>
        <v>2.9901997293037734E-5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17.050000000001546</v>
      </c>
      <c r="E46" s="5">
        <f ca="1">OFFSET('336p trace'!$S$56,(A46-1)*56,0)-OFFSET('336p stat'!$H$1,A46*20,0)</f>
        <v>35.692664999999124</v>
      </c>
      <c r="F46" s="5">
        <f ca="1">OFFSET('336p stat'!$H$1,A46*20,0)-OFFSET('336p stat'!$K$1,A46*20,0)</f>
        <v>471.45065099999999</v>
      </c>
      <c r="G46" s="5">
        <f ca="1">OFFSET('336p stat'!$K$1,A46*20,0)-OFFSET('336p stat'!$N$1,A46*20,0)</f>
        <v>914.79488400000002</v>
      </c>
      <c r="H46" s="5">
        <f ca="1">OFFSET('336p stat'!$N$1,A46*20,0)</f>
        <v>0</v>
      </c>
      <c r="I46" s="5"/>
      <c r="J46" s="5">
        <f t="shared" ca="1" si="1"/>
        <v>1438.9882000000007</v>
      </c>
      <c r="K46" s="10">
        <f t="shared" ca="1" si="2"/>
        <v>0.63572090723190056</v>
      </c>
      <c r="L46">
        <f t="shared" ca="1" si="0"/>
        <v>1.6189310062924184E-4</v>
      </c>
    </row>
    <row r="47" spans="1:12" x14ac:dyDescent="0.25">
      <c r="A47">
        <v>17</v>
      </c>
      <c r="C47" t="str">
        <f ca="1">OFFSET('336p stat'!$A$1,A47*20,0)</f>
        <v>CUDA opt_one_GPU</v>
      </c>
      <c r="D47" s="5" t="e">
        <f ca="1">OFFSET('336p trace'!$R$56,(A47-1)*56,0)-OFFSET('336p trace'!$S$56,(A47-1)*56,0)</f>
        <v>#DIV/0!</v>
      </c>
      <c r="E47" s="5" t="e">
        <f ca="1">OFFSET('336p trace'!$S$56,(A47-1)*56,0)-OFFSET('336p stat'!$H$1,A47*20,0)</f>
        <v>#DIV/0!</v>
      </c>
      <c r="F47" s="5">
        <f ca="1">OFFSET('336p stat'!$H$1,A47*20,0)-OFFSET('336p stat'!$K$1,A47*20,0)</f>
        <v>0</v>
      </c>
      <c r="G47" s="5">
        <f ca="1">OFFSET('336p stat'!$K$1,A47*20,0)-OFFSET('336p stat'!$N$1,A47*20,0)</f>
        <v>0</v>
      </c>
      <c r="H47" s="5">
        <f ca="1">OFFSET('336p stat'!$N$1,A47*20,0)</f>
        <v>0</v>
      </c>
      <c r="I47" s="5"/>
      <c r="J47" s="5" t="e">
        <f t="shared" ca="1" si="1"/>
        <v>#DIV/0!</v>
      </c>
      <c r="K47" s="10" t="e">
        <f t="shared" ca="1" si="2"/>
        <v>#DIV/0!</v>
      </c>
      <c r="L47" t="e">
        <f t="shared" ca="1" si="0"/>
        <v>#DIV/0!</v>
      </c>
    </row>
    <row r="48" spans="1:12" x14ac:dyDescent="0.25">
      <c r="A48">
        <v>18</v>
      </c>
      <c r="C48" t="str">
        <f ca="1">OFFSET('336p stat'!$A$1,A48*20,0)</f>
        <v>CUDA opt_one_GPU ant</v>
      </c>
      <c r="D48" s="5" t="e">
        <f ca="1">OFFSET('336p trace'!$R$56,(A48-1)*56,0)-OFFSET('336p trace'!$S$56,(A48-1)*56,0)</f>
        <v>#DIV/0!</v>
      </c>
      <c r="E48" s="5" t="e">
        <f ca="1">OFFSET('336p trace'!$S$56,(A48-1)*56,0)-OFFSET('336p stat'!$H$1,A48*20,0)</f>
        <v>#DIV/0!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 t="e">
        <f t="shared" ca="1" si="1"/>
        <v>#DIV/0!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CUDA opt_one_GPU ant local</v>
      </c>
      <c r="D49" s="5" t="e">
        <f ca="1">OFFSET('336p trace'!$R$56,(A49-1)*56,0)-OFFSET('336p trace'!$S$56,(A49-1)*56,0)</f>
        <v>#DIV/0!</v>
      </c>
      <c r="E49" s="5" t="e">
        <f ca="1">OFFSET('336p trace'!$S$56,(A49-1)*56,0)-OFFSET('336p stat'!$H$1,A49*20,0)</f>
        <v>#DIV/0!</v>
      </c>
      <c r="F49" s="5">
        <f ca="1">OFFSET('336p stat'!$H$1,A49*20,0)-OFFSET('336p stat'!$K$1,A49*20,0)</f>
        <v>0</v>
      </c>
      <c r="G49" s="5">
        <f ca="1">OFFSET('336p stat'!$K$1,A49*20,0)-OFFSET('336p stat'!$N$1,A49*20,0)</f>
        <v>0</v>
      </c>
      <c r="H49" s="5">
        <f ca="1">OFFSET('336p stat'!$N$1,A49*20,0)</f>
        <v>0</v>
      </c>
      <c r="I49" s="5"/>
      <c r="J49" s="5" t="e">
        <f t="shared" ca="1" si="1"/>
        <v>#DIV/0!</v>
      </c>
      <c r="K49" s="10" t="e">
        <f t="shared" ca="1" si="2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OFFSET('336p stat'!$A$1,A50*20,0)</f>
        <v>non CUDA Time</v>
      </c>
      <c r="D50" s="5">
        <f ca="1">OFFSET('336p trace'!$R$56,(A50-1)*56,0)-OFFSET('336p trace'!$S$56,(A50-1)*56,0)</f>
        <v>49.530000000006112</v>
      </c>
      <c r="E50" s="5">
        <f ca="1">OFFSET('336p trace'!$S$56,(A50-1)*56,0)-OFFSET('336p stat'!$H$1,A50*20,0)</f>
        <v>0.2305969999943045</v>
      </c>
      <c r="F50" s="5">
        <f ca="1">OFFSET('336p stat'!$H$1,A50*20,0)-OFFSET('336p stat'!$K$1,A50*20,0)</f>
        <v>18.127059999998892</v>
      </c>
      <c r="G50" s="5">
        <f ca="1">OFFSET('336p stat'!$K$1,A50*20,0)-OFFSET('336p stat'!$N$1,A50*20,0)</f>
        <v>16619.141377</v>
      </c>
      <c r="H50" s="5">
        <f ca="1">OFFSET('336p stat'!$N$1,A50*20,0)</f>
        <v>904.83096599999999</v>
      </c>
      <c r="I50" s="5"/>
      <c r="J50" s="5">
        <f t="shared" ca="1" si="1"/>
        <v>17591.86</v>
      </c>
      <c r="K50" s="10">
        <f t="shared" ca="1" si="2"/>
        <v>0.94470632309488589</v>
      </c>
      <c r="L50">
        <f t="shared" ca="1" si="0"/>
        <v>1.9193854590090459E-4</v>
      </c>
    </row>
    <row r="51" spans="1:12" x14ac:dyDescent="0.25">
      <c r="A51">
        <v>21</v>
      </c>
      <c r="C51" t="str">
        <f ca="1">OFFSET('336p stat'!$A$1,A51*20,0)</f>
        <v>non CUDA</v>
      </c>
      <c r="D51" s="5">
        <f ca="1">OFFSET('336p trace'!$R$56,(A51-1)*56,0)-OFFSET('336p trace'!$S$56,(A51-1)*56,0)</f>
        <v>17392.357999999997</v>
      </c>
      <c r="E51" s="5">
        <f ca="1">OFFSET('336p trace'!$S$56,(A51-1)*56,0)-OFFSET('336p stat'!$H$1,A51*20,0)</f>
        <v>0</v>
      </c>
      <c r="F51" s="5">
        <f ca="1">OFFSET('336p stat'!$H$1,A51*20,0)-OFFSET('336p stat'!$K$1,A51*20,0)</f>
        <v>0</v>
      </c>
      <c r="G51" s="5">
        <f ca="1">OFFSET('336p stat'!$K$1,A51*20,0)-OFFSET('336p stat'!$N$1,A51*20,0)</f>
        <v>0</v>
      </c>
      <c r="H51" s="5">
        <f ca="1">OFFSET('336p stat'!$N$1,A51*20,0)</f>
        <v>0</v>
      </c>
      <c r="I51" s="5"/>
      <c r="J51" s="5">
        <f t="shared" ca="1" si="1"/>
        <v>17392.357999999997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OFFSET('336p stat'!$A$1,A52*20,0)</f>
        <v>non CUDA non hash</v>
      </c>
      <c r="D52" s="5">
        <f ca="1">OFFSET('336p trace'!$R$56,(A52-1)*56,0)-OFFSET('336p trace'!$S$56,(A52-1)*56,0)</f>
        <v>0.64200000000346336</v>
      </c>
      <c r="E52" s="5">
        <f ca="1">OFFSET('336p trace'!$S$56,(A52-1)*56,0)-OFFSET('336p stat'!$H$1,A52*20,0)</f>
        <v>0.19867899999735528</v>
      </c>
      <c r="F52" s="5">
        <f ca="1">OFFSET('336p stat'!$H$1,A52*20,0)-OFFSET('336p stat'!$K$1,A52*20,0)</f>
        <v>18.518853999999919</v>
      </c>
      <c r="G52" s="5">
        <f ca="1">OFFSET('336p stat'!$K$1,A52*20,0)-OFFSET('336p stat'!$N$1,A52*20,0)</f>
        <v>15284.229857</v>
      </c>
      <c r="H52" s="5">
        <f ca="1">OFFSET('336p stat'!$N$1,A52*20,0)</f>
        <v>905.01860999999997</v>
      </c>
      <c r="I52" s="5"/>
      <c r="J52" s="5">
        <f t="shared" ca="1" si="1"/>
        <v>16208.608</v>
      </c>
      <c r="K52" s="10">
        <f t="shared" ca="1" si="2"/>
        <v>0.94296992419089909</v>
      </c>
      <c r="L52">
        <f t="shared" ca="1" si="0"/>
        <v>2.5622763957975058E-4</v>
      </c>
    </row>
    <row r="53" spans="1:12" x14ac:dyDescent="0.25">
      <c r="A53">
        <v>23</v>
      </c>
      <c r="C53" t="str">
        <f ca="1">OFFSET('336p stat'!$A$1,A53*20,0)</f>
        <v>Classic ACO</v>
      </c>
      <c r="D53" s="5">
        <f ca="1">OFFSET('336p trace'!$R$56,(A53-1)*56,0)-OFFSET('336p trace'!$S$56,(A53-1)*56,0)</f>
        <v>2283.9379999999874</v>
      </c>
      <c r="E53" s="5">
        <f ca="1">OFFSET('336p trace'!$S$56,(A53-1)*56,0)-OFFSET('336p stat'!$H$1,A53*20,0)</f>
        <v>21.88951600001019</v>
      </c>
      <c r="F53" s="5">
        <f ca="1">OFFSET('336p stat'!$H$1,A53*20,0)-OFFSET('336p stat'!$K$1,A53*20,0)</f>
        <v>31.868983999993361</v>
      </c>
      <c r="G53" s="5">
        <f ca="1">OFFSET('336p stat'!$K$1,A53*20,0)-OFFSET('336p stat'!$N$1,A53*20,0)</f>
        <v>52722.829209000003</v>
      </c>
      <c r="H53" s="5">
        <f ca="1">OFFSET('336p stat'!$N$1,A53*20,0)</f>
        <v>1822.588291</v>
      </c>
      <c r="I53" s="5"/>
      <c r="J53" s="5">
        <f t="shared" ca="1" si="1"/>
        <v>56883.113999999994</v>
      </c>
      <c r="K53" s="10">
        <f t="shared" ca="1" si="2"/>
        <v>0.92686256960193858</v>
      </c>
      <c r="L53">
        <f t="shared" ca="1" si="0"/>
        <v>8.1983339869706555E-4</v>
      </c>
    </row>
    <row r="54" spans="1:12" x14ac:dyDescent="0.25">
      <c r="A54">
        <v>24</v>
      </c>
      <c r="C54" t="str">
        <f ca="1">OFFSET('336p stat'!$A$1,A54*20,0)</f>
        <v>Classic ACO non hash</v>
      </c>
      <c r="D54" s="5">
        <f ca="1">OFFSET('336p trace'!$R$56,(A54-1)*56,0)-OFFSET('336p trace'!$S$56,(A54-1)*56,0)</f>
        <v>1.3799999999973807</v>
      </c>
      <c r="E54" s="5">
        <f ca="1">OFFSET('336p trace'!$S$56,(A54-1)*56,0)-OFFSET('336p stat'!$H$1,A54*20,0)</f>
        <v>16.53142200000002</v>
      </c>
      <c r="F54" s="5">
        <f ca="1">OFFSET('336p stat'!$H$1,A54*20,0)-OFFSET('336p stat'!$K$1,A54*20,0)</f>
        <v>31.71929700000328</v>
      </c>
      <c r="G54" s="5">
        <f ca="1">OFFSET('336p stat'!$K$1,A54*20,0)-OFFSET('336p stat'!$N$1,A54*20,0)</f>
        <v>50167.071322999996</v>
      </c>
      <c r="H54" s="5">
        <f ca="1">OFFSET('336p stat'!$N$1,A54*20,0)</f>
        <v>1808.3719579999999</v>
      </c>
      <c r="I54" s="5"/>
      <c r="J54" s="5">
        <f t="shared" ca="1" si="1"/>
        <v>52025.074000000001</v>
      </c>
      <c r="K54" s="10">
        <f t="shared" ca="1" si="2"/>
        <v>0.9642864001116076</v>
      </c>
      <c r="L54">
        <f t="shared" ca="1" si="0"/>
        <v>1.0629702964098781E-3</v>
      </c>
    </row>
    <row r="55" spans="1:12" x14ac:dyDescent="0.25">
      <c r="A55">
        <v>25</v>
      </c>
      <c r="C55" t="str">
        <f ca="1">OFFSET('336p stat'!$A$1,A55*20,0)</f>
        <v>omp</v>
      </c>
      <c r="D55" s="5">
        <f ca="1">OFFSET('336p trace'!$R$56,(A55-1)*56,0)-OFFSET('336p trace'!$S$56,(A55-1)*56,0)</f>
        <v>49.654000000005908</v>
      </c>
      <c r="E55" s="5">
        <f ca="1">OFFSET('336p trace'!$S$56,(A55-1)*56,0)-OFFSET('336p stat'!$H$1,A55*20,0)</f>
        <v>0.20494299999336363</v>
      </c>
      <c r="F55" s="5">
        <f ca="1">OFFSET('336p stat'!$H$1,A55*20,0)-OFFSET('336p stat'!$K$1,A55*20,0)</f>
        <v>18.857189999998809</v>
      </c>
      <c r="G55" s="5">
        <f ca="1">OFFSET('336p stat'!$K$1,A55*20,0)-OFFSET('336p stat'!$N$1,A55*20,0)</f>
        <v>17098.750184</v>
      </c>
      <c r="H55" s="5">
        <f ca="1">OFFSET('336p stat'!$N$1,A55*20,0)</f>
        <v>855.81768299999999</v>
      </c>
      <c r="I55" s="5"/>
      <c r="J55" s="5">
        <f t="shared" ca="1" si="1"/>
        <v>18023.284</v>
      </c>
      <c r="K55" s="10">
        <f t="shared" ca="1" si="2"/>
        <v>0.94870336526905974</v>
      </c>
      <c r="L55">
        <f t="shared" ca="1" si="0"/>
        <v>1.632025571448198E-4</v>
      </c>
    </row>
    <row r="56" spans="1:12" x14ac:dyDescent="0.25">
      <c r="A56">
        <v>26</v>
      </c>
      <c r="C56" t="str">
        <f ca="1">OFFSET('336p stat'!$A$1,A56*20,0)</f>
        <v>omp non hash</v>
      </c>
      <c r="D56" s="5">
        <f ca="1">OFFSET('336p trace'!$R$56,(A56-1)*56,0)-OFFSET('336p trace'!$S$56,(A56-1)*56,0)</f>
        <v>0.63199999999778811</v>
      </c>
      <c r="E56" s="5">
        <f ca="1">OFFSET('336p trace'!$S$56,(A56-1)*56,0)-OFFSET('336p stat'!$H$1,A56*20,0)</f>
        <v>0.19098599999779253</v>
      </c>
      <c r="F56" s="5">
        <f ca="1">OFFSET('336p stat'!$H$1,A56*20,0)-OFFSET('336p stat'!$K$1,A56*20,0)</f>
        <v>18.897063000000344</v>
      </c>
      <c r="G56" s="5">
        <f ca="1">OFFSET('336p stat'!$K$1,A56*20,0)-OFFSET('336p stat'!$N$1,A56*20,0)</f>
        <v>15738.473880000001</v>
      </c>
      <c r="H56" s="5">
        <f ca="1">OFFSET('336p stat'!$N$1,A56*20,0)</f>
        <v>855.14607100000001</v>
      </c>
      <c r="I56" s="5"/>
      <c r="J56" s="5">
        <f t="shared" ca="1" si="1"/>
        <v>16613.339999999997</v>
      </c>
      <c r="K56" s="10">
        <f t="shared" ca="1" si="2"/>
        <v>0.94733954039344315</v>
      </c>
      <c r="L56">
        <f t="shared" ca="1" si="0"/>
        <v>2.6103252653739796E-4</v>
      </c>
    </row>
    <row r="57" spans="1:12" x14ac:dyDescent="0.25">
      <c r="A57">
        <v>27</v>
      </c>
      <c r="C57" t="str">
        <f ca="1">OFFSET('336p stat'!$A$1,A57*20,0)</f>
        <v>non CUDA transp Time</v>
      </c>
      <c r="D57" s="5">
        <f ca="1">OFFSET('336p trace'!$R$56,(A57-1)*56,0)-OFFSET('336p trace'!$S$56,(A57-1)*56,0)</f>
        <v>49.71400000000358</v>
      </c>
      <c r="E57" s="5">
        <f ca="1">OFFSET('336p trace'!$S$56,(A57-1)*56,0)-OFFSET('336p stat'!$H$1,A57*20,0)</f>
        <v>0.29212899999765796</v>
      </c>
      <c r="F57" s="5">
        <f ca="1">OFFSET('336p stat'!$H$1,A57*20,0)-OFFSET('336p stat'!$K$1,A57*20,0)</f>
        <v>20.629843999999139</v>
      </c>
      <c r="G57" s="5">
        <f ca="1">OFFSET('336p stat'!$K$1,A57*20,0)-OFFSET('336p stat'!$N$1,A57*20,0)</f>
        <v>16705.799858000002</v>
      </c>
      <c r="H57" s="5">
        <f ca="1">OFFSET('336p stat'!$N$1,A57*20,0)</f>
        <v>883.160169</v>
      </c>
      <c r="I57" s="5"/>
      <c r="J57" s="5">
        <f t="shared" ca="1" si="1"/>
        <v>17659.596000000001</v>
      </c>
      <c r="K57" s="10">
        <f t="shared" ca="1" si="2"/>
        <v>0.94598992287252781</v>
      </c>
      <c r="L57">
        <f t="shared" ca="1" si="0"/>
        <v>1.6431988655362189E-4</v>
      </c>
    </row>
    <row r="58" spans="1:12" x14ac:dyDescent="0.25">
      <c r="A58">
        <v>28</v>
      </c>
      <c r="C58" t="str">
        <f ca="1">OFFSET('336p stat'!$A$1,A58*20,0)</f>
        <v>non CUDA transp</v>
      </c>
      <c r="D58" s="5">
        <f ca="1">OFFSET('336p trace'!$R$56,(A58-1)*56,0)-OFFSET('336p trace'!$S$56,(A58-1)*56,0)</f>
        <v>17433.811999999998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17433.811999999998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 non hash</v>
      </c>
      <c r="D59" s="5">
        <f ca="1">OFFSET('336p trace'!$R$56,(A59-1)*56,0)-OFFSET('336p trace'!$S$56,(A59-1)*56,0)</f>
        <v>0.6240000000125292</v>
      </c>
      <c r="E59" s="5">
        <f ca="1">OFFSET('336p trace'!$S$56,(A59-1)*56,0)-OFFSET('336p stat'!$H$1,A59*20,0)</f>
        <v>0.18692599998939841</v>
      </c>
      <c r="F59" s="5">
        <f ca="1">OFFSET('336p stat'!$H$1,A59*20,0)-OFFSET('336p stat'!$K$1,A59*20,0)</f>
        <v>20.490008000000671</v>
      </c>
      <c r="G59" s="5">
        <f ca="1">OFFSET('336p stat'!$K$1,A59*20,0)-OFFSET('336p stat'!$N$1,A59*20,0)</f>
        <v>15334.953168</v>
      </c>
      <c r="H59" s="5">
        <f ca="1">OFFSET('336p stat'!$N$1,A59*20,0)</f>
        <v>883.32589800000005</v>
      </c>
      <c r="I59" s="5"/>
      <c r="J59" s="5">
        <f t="shared" ca="1" si="1"/>
        <v>16239.580000000002</v>
      </c>
      <c r="K59" s="10">
        <f t="shared" ca="1" si="2"/>
        <v>0.94429493669171238</v>
      </c>
      <c r="L59">
        <f t="shared" ca="1" si="0"/>
        <v>2.5311404285884758E-4</v>
      </c>
    </row>
    <row r="60" spans="1:12" x14ac:dyDescent="0.25">
      <c r="A60">
        <v>30</v>
      </c>
      <c r="C60" t="str">
        <f ca="1">OFFSET('336p stat'!$A$1,A60*20,0)</f>
        <v>CUDA Const</v>
      </c>
      <c r="D60" s="5">
        <f ca="1">OFFSET('336p trace'!$R$56,(A60-1)*56,0)-OFFSET('336p trace'!$S$56,(A60-1)*56,0)</f>
        <v>16.125000000000909</v>
      </c>
      <c r="E60" s="5">
        <f ca="1">OFFSET('336p trace'!$S$56,(A60-1)*56,0)-OFFSET('336p stat'!$H$1,A60*20,0)</f>
        <v>42.768656999999621</v>
      </c>
      <c r="F60" s="5">
        <f ca="1">OFFSET('336p stat'!$H$1,A60*20,0)-OFFSET('336p stat'!$K$1,A60*20,0)</f>
        <v>35.443935000000238</v>
      </c>
      <c r="G60" s="5">
        <f ca="1">OFFSET('336p stat'!$K$1,A60*20,0)-OFFSET('336p stat'!$N$1,A60*20,0)</f>
        <v>4335.7871239999995</v>
      </c>
      <c r="H60" s="5">
        <f ca="1">OFFSET('336p stat'!$N$1,A60*20,0)</f>
        <v>498.01588400000003</v>
      </c>
      <c r="I60" s="5"/>
      <c r="J60" s="5">
        <f t="shared" ref="J60:J79" ca="1" si="3">SUM(D60:H60)</f>
        <v>4928.1406000000006</v>
      </c>
      <c r="K60" s="10">
        <f t="shared" ref="K60:K79" ca="1" si="4">G60/J60</f>
        <v>0.87980183114093757</v>
      </c>
      <c r="L60">
        <f t="shared" ref="L60:L78" ca="1" si="5">$K$29*POWER(K60,2)*SQRT(G168/(POWER(G60,2)*$L$29)+J168/(POWER(J60,2)*$L$29))</f>
        <v>6.7323311166166513E-4</v>
      </c>
    </row>
    <row r="61" spans="1:12" x14ac:dyDescent="0.25">
      <c r="A61">
        <v>31</v>
      </c>
      <c r="C61" t="str">
        <f ca="1">OFFSET('336p stat'!$A$1,A61*20,0)</f>
        <v>CUDA ant Const</v>
      </c>
      <c r="D61" s="5">
        <f ca="1">OFFSET('336p trace'!$R$56,(A61-1)*56,0)-OFFSET('336p trace'!$S$56,(A61-1)*56,0)</f>
        <v>17.066800000000967</v>
      </c>
      <c r="E61" s="5">
        <f ca="1">OFFSET('336p trace'!$S$56,(A61-1)*56,0)-OFFSET('336p stat'!$H$1,A61*20,0)</f>
        <v>36.611340999999356</v>
      </c>
      <c r="F61" s="5">
        <f ca="1">OFFSET('336p stat'!$H$1,A61*20,0)-OFFSET('336p stat'!$K$1,A61*20,0)</f>
        <v>98.692422000000079</v>
      </c>
      <c r="G61" s="5">
        <f ca="1">OFFSET('336p stat'!$K$1,A61*20,0)-OFFSET('336p stat'!$N$1,A61*20,0)</f>
        <v>926.71472899999981</v>
      </c>
      <c r="H61" s="5">
        <f ca="1">OFFSET('336p stat'!$N$1,A61*20,0)</f>
        <v>1767.4533080000001</v>
      </c>
      <c r="I61" s="5"/>
      <c r="J61" s="5">
        <f t="shared" ca="1" si="3"/>
        <v>2846.5386000000003</v>
      </c>
      <c r="K61" s="10">
        <f t="shared" ca="1" si="4"/>
        <v>0.32555846212659817</v>
      </c>
      <c r="L61">
        <f t="shared" ca="1" si="5"/>
        <v>1.0077304457026823E-4</v>
      </c>
    </row>
    <row r="62" spans="1:12" x14ac:dyDescent="0.25">
      <c r="A62">
        <v>32</v>
      </c>
      <c r="C62" t="str">
        <f ca="1">OFFSET('336p stat'!$A$1,A62*20,0)</f>
        <v>CUDA ant par Const</v>
      </c>
      <c r="D62" s="5">
        <f ca="1">OFFSET('336p trace'!$R$56,(A62-1)*56,0)-OFFSET('336p trace'!$S$56,(A62-1)*56,0)</f>
        <v>17.199799999998959</v>
      </c>
      <c r="E62" s="5">
        <f ca="1">OFFSET('336p trace'!$S$56,(A62-1)*56,0)-OFFSET('336p stat'!$H$1,A62*20,0)</f>
        <v>36.471228000000337</v>
      </c>
      <c r="F62" s="5">
        <f ca="1">OFFSET('336p stat'!$H$1,A62*20,0)-OFFSET('336p stat'!$K$1,A62*20,0)</f>
        <v>35.457380000000057</v>
      </c>
      <c r="G62" s="5">
        <f ca="1">OFFSET('336p stat'!$K$1,A62*20,0)-OFFSET('336p stat'!$N$1,A62*20,0)</f>
        <v>927.14478599999984</v>
      </c>
      <c r="H62" s="5">
        <f ca="1">OFFSET('336p stat'!$N$1,A62*20,0)</f>
        <v>440.62920600000001</v>
      </c>
      <c r="I62" s="5"/>
      <c r="J62" s="5">
        <f t="shared" ca="1" si="3"/>
        <v>1456.9023999999993</v>
      </c>
      <c r="K62" s="10">
        <f t="shared" ca="1" si="4"/>
        <v>0.63638084884752766</v>
      </c>
      <c r="L62">
        <f t="shared" ca="1" si="5"/>
        <v>1.5260279701312331E-4</v>
      </c>
    </row>
    <row r="63" spans="1:12" x14ac:dyDescent="0.25">
      <c r="A63">
        <v>33</v>
      </c>
      <c r="C63" t="str">
        <f ca="1">OFFSET('336p stat'!$A$1,A63*20,0)</f>
        <v>CUDA ant add CPU Const</v>
      </c>
      <c r="D63" s="5">
        <f ca="1">OFFSET('336p trace'!$R$56,(A63-1)*56,0)-OFFSET('336p trace'!$S$56,(A63-1)*56,0)</f>
        <v>17.683599999999842</v>
      </c>
      <c r="E63" s="5">
        <f ca="1">OFFSET('336p trace'!$S$56,(A63-1)*56,0)-OFFSET('336p stat'!$H$1,A63*20,0)</f>
        <v>295.90120499999966</v>
      </c>
      <c r="F63" s="5">
        <f ca="1">OFFSET('336p stat'!$H$1,A63*20,0)-OFFSET('336p stat'!$K$1,A63*20,0)</f>
        <v>17.752496000000065</v>
      </c>
      <c r="G63" s="5">
        <f ca="1">OFFSET('336p stat'!$K$1,A63*20,0)-OFFSET('336p stat'!$N$1,A63*20,0)</f>
        <v>1243.2684400000001</v>
      </c>
      <c r="H63" s="5">
        <f ca="1">OFFSET('336p stat'!$N$1,A63*20,0)</f>
        <v>902.84845900000005</v>
      </c>
      <c r="I63" s="5"/>
      <c r="J63" s="5">
        <f t="shared" ca="1" si="3"/>
        <v>2477.4541999999997</v>
      </c>
      <c r="K63" s="10">
        <f t="shared" ca="1" si="4"/>
        <v>0.50183306718646914</v>
      </c>
      <c r="L63">
        <f t="shared" ca="1" si="5"/>
        <v>3.4049373950038495E-4</v>
      </c>
    </row>
    <row r="64" spans="1:12" x14ac:dyDescent="0.25">
      <c r="A64">
        <v>34</v>
      </c>
      <c r="C64" t="str">
        <f ca="1">OFFSET('336p stat'!$A$1,A64*20,0)</f>
        <v>CUDA opt Const</v>
      </c>
      <c r="D64" s="5">
        <f ca="1">OFFSET('336p trace'!$R$56,(A64-1)*56,0)-OFFSET('336p trace'!$S$56,(A64-1)*56,0)</f>
        <v>16.408599999997023</v>
      </c>
      <c r="E64" s="5">
        <f ca="1">OFFSET('336p trace'!$S$56,(A64-1)*56,0)-OFFSET('336p stat'!$H$1,A64*20,0)</f>
        <v>36.047304000001532</v>
      </c>
      <c r="F64" s="5">
        <f ca="1">OFFSET('336p stat'!$H$1,A64*20,0)-OFFSET('336p stat'!$K$1,A64*20,0)</f>
        <v>528.94230500000049</v>
      </c>
      <c r="G64" s="5">
        <f ca="1">OFFSET('336p stat'!$K$1,A64*20,0)-OFFSET('336p stat'!$N$1,A64*20,0)</f>
        <v>4337.6857909999999</v>
      </c>
      <c r="H64" s="5">
        <f ca="1">OFFSET('336p stat'!$N$1,A64*20,0)</f>
        <v>0</v>
      </c>
      <c r="I64" s="5"/>
      <c r="J64" s="5">
        <f t="shared" ca="1" si="3"/>
        <v>4919.0839999999989</v>
      </c>
      <c r="K64" s="10">
        <f t="shared" ca="1" si="4"/>
        <v>0.88180762739566976</v>
      </c>
      <c r="L64">
        <f t="shared" ca="1" si="5"/>
        <v>3.3600117925470212E-4</v>
      </c>
    </row>
    <row r="65" spans="1:12" x14ac:dyDescent="0.25">
      <c r="A65">
        <v>35</v>
      </c>
      <c r="C65" t="str">
        <f ca="1">OFFSET('336p stat'!$A$1,A65*20,0)</f>
        <v>CUDA opt ant Const</v>
      </c>
      <c r="D65" s="5">
        <f ca="1">OFFSET('336p trace'!$R$56,(A65-1)*56,0)-OFFSET('336p trace'!$S$56,(A65-1)*56,0)</f>
        <v>17.690000000000509</v>
      </c>
      <c r="E65" s="5">
        <f ca="1">OFFSET('336p trace'!$S$56,(A65-1)*56,0)-OFFSET('336p stat'!$H$1,A65*20,0)</f>
        <v>36.138968999999634</v>
      </c>
      <c r="F65" s="5">
        <f ca="1">OFFSET('336p stat'!$H$1,A65*20,0)-OFFSET('336p stat'!$K$1,A65*20,0)</f>
        <v>1851.6746739999999</v>
      </c>
      <c r="G65" s="5">
        <f ca="1">OFFSET('336p stat'!$K$1,A65*20,0)-OFFSET('336p stat'!$N$1,A65*20,0)</f>
        <v>924.59195699999998</v>
      </c>
      <c r="H65" s="5">
        <f ca="1">OFFSET('336p stat'!$N$1,A65*20,0)</f>
        <v>0</v>
      </c>
      <c r="I65" s="5"/>
      <c r="J65" s="5">
        <f t="shared" ca="1" si="3"/>
        <v>2830.0956000000001</v>
      </c>
      <c r="K65" s="10">
        <f t="shared" ca="1" si="4"/>
        <v>0.3266999026463982</v>
      </c>
      <c r="L65">
        <f t="shared" ca="1" si="5"/>
        <v>3.4227456124566993E-5</v>
      </c>
    </row>
    <row r="66" spans="1:12" x14ac:dyDescent="0.25">
      <c r="A66">
        <v>36</v>
      </c>
      <c r="C66" t="str">
        <f ca="1">OFFSET('336p stat'!$A$1,A66*20,0)</f>
        <v>CUDA opt ant par Const</v>
      </c>
      <c r="D66" s="5">
        <f ca="1">OFFSET('336p trace'!$R$56,(A66-1)*56,0)-OFFSET('336p trace'!$S$56,(A66-1)*56,0)</f>
        <v>17.407999999999902</v>
      </c>
      <c r="E66" s="5">
        <f ca="1">OFFSET('336p trace'!$S$56,(A66-1)*56,0)-OFFSET('336p stat'!$H$1,A66*20,0)</f>
        <v>36.088682999999946</v>
      </c>
      <c r="F66" s="5">
        <f ca="1">OFFSET('336p stat'!$H$1,A66*20,0)-OFFSET('336p stat'!$K$1,A66*20,0)</f>
        <v>471.55577799999992</v>
      </c>
      <c r="G66" s="5">
        <f ca="1">OFFSET('336p stat'!$K$1,A66*20,0)-OFFSET('336p stat'!$N$1,A66*20,0)</f>
        <v>925.23913900000002</v>
      </c>
      <c r="H66" s="5">
        <f ca="1">OFFSET('336p stat'!$N$1,A66*20,0)</f>
        <v>0</v>
      </c>
      <c r="I66" s="5"/>
      <c r="J66" s="5">
        <f t="shared" ca="1" si="3"/>
        <v>1450.2915999999998</v>
      </c>
      <c r="K66" s="10">
        <f t="shared" ca="1" si="4"/>
        <v>0.63796766043463271</v>
      </c>
      <c r="L66">
        <f t="shared" ca="1" si="5"/>
        <v>1.491266867919556E-4</v>
      </c>
    </row>
    <row r="67" spans="1:12" x14ac:dyDescent="0.25">
      <c r="A67">
        <v>37</v>
      </c>
      <c r="C67" t="str">
        <f ca="1">OFFSET('336p stat'!$A$1,A67*20,0)</f>
        <v>CUDA ant par global</v>
      </c>
      <c r="D67" s="5">
        <f ca="1">OFFSET('336p trace'!$R$56,(A67-1)*56,0)-OFFSET('336p trace'!$S$56,(A67-1)*56,0)</f>
        <v>16.337400000000116</v>
      </c>
      <c r="E67" s="5">
        <f ca="1">OFFSET('336p trace'!$S$56,(A67-1)*56,0)-OFFSET('336p stat'!$H$1,A67*20,0)</f>
        <v>38.841621000000032</v>
      </c>
      <c r="F67" s="5">
        <f ca="1">OFFSET('336p stat'!$H$1,A67*20,0)-OFFSET('336p stat'!$K$1,A67*20,0)</f>
        <v>35.573458999999957</v>
      </c>
      <c r="G67" s="5">
        <f ca="1">OFFSET('336p stat'!$K$1,A67*20,0)-OFFSET('336p stat'!$N$1,A67*20,0)</f>
        <v>1169.318751</v>
      </c>
      <c r="H67" s="5">
        <f ca="1">OFFSET('336p stat'!$N$1,A67*20,0)</f>
        <v>440.70156900000001</v>
      </c>
      <c r="I67" s="5"/>
      <c r="J67" s="5">
        <f t="shared" ca="1" si="3"/>
        <v>1700.7728000000002</v>
      </c>
      <c r="K67" s="10">
        <f t="shared" ca="1" si="4"/>
        <v>0.68752201998997153</v>
      </c>
      <c r="L67">
        <f t="shared" ca="1" si="5"/>
        <v>7.3924537765772782E-4</v>
      </c>
    </row>
    <row r="68" spans="1:12" x14ac:dyDescent="0.25">
      <c r="A68">
        <v>38</v>
      </c>
      <c r="C68" t="str">
        <f ca="1">OFFSET('336p stat'!$A$1,A68*20,0)</f>
        <v>CUDA ant add CPU Time global</v>
      </c>
      <c r="D68" s="5">
        <f ca="1">OFFSET('336p trace'!$R$56,(A68-1)*56,0)-OFFSET('336p trace'!$S$56,(A68-1)*56,0)</f>
        <v>16.877999999999247</v>
      </c>
      <c r="E68" s="5">
        <f ca="1">OFFSET('336p trace'!$S$56,(A68-1)*56,0)-OFFSET('336p stat'!$H$1,A68*20,0)</f>
        <v>293.56147800000099</v>
      </c>
      <c r="F68" s="5">
        <f ca="1">OFFSET('336p stat'!$H$1,A68*20,0)-OFFSET('336p stat'!$K$1,A68*20,0)</f>
        <v>18.097017000000051</v>
      </c>
      <c r="G68" s="5">
        <f ca="1">OFFSET('336p stat'!$K$1,A68*20,0)-OFFSET('336p stat'!$N$1,A68*20,0)</f>
        <v>1531.8234539999999</v>
      </c>
      <c r="H68" s="5">
        <f ca="1">OFFSET('336p stat'!$N$1,A68*20,0)</f>
        <v>902.80965100000003</v>
      </c>
      <c r="I68" s="5"/>
      <c r="J68" s="5">
        <f t="shared" ca="1" si="3"/>
        <v>2763.1696000000002</v>
      </c>
      <c r="K68" s="10">
        <f t="shared" ca="1" si="4"/>
        <v>0.55437185397523181</v>
      </c>
      <c r="L68">
        <f t="shared" ca="1" si="5"/>
        <v>2.4418842262570868E-4</v>
      </c>
    </row>
    <row r="69" spans="1:12" x14ac:dyDescent="0.25">
      <c r="A69">
        <v>39</v>
      </c>
      <c r="C69" t="str">
        <f ca="1">OFFSET('336p stat'!$A$1,A69*20,0)</f>
        <v>CUDA opt ant par global</v>
      </c>
      <c r="D69" s="5">
        <f ca="1">OFFSET('336p trace'!$R$56,(A69-1)*56,0)-OFFSET('336p trace'!$S$56,(A69-1)*56,0)</f>
        <v>17.138400000000502</v>
      </c>
      <c r="E69" s="5">
        <f ca="1">OFFSET('336p trace'!$S$56,(A69-1)*56,0)-OFFSET('336p stat'!$H$1,A69*20,0)</f>
        <v>35.919713999999885</v>
      </c>
      <c r="F69" s="5">
        <f ca="1">OFFSET('336p stat'!$H$1,A69*20,0)-OFFSET('336p stat'!$K$1,A69*20,0)</f>
        <v>471.35249999999996</v>
      </c>
      <c r="G69" s="5">
        <f ca="1">OFFSET('336p stat'!$K$1,A69*20,0)-OFFSET('336p stat'!$N$1,A69*20,0)</f>
        <v>1167.3255859999999</v>
      </c>
      <c r="H69" s="5">
        <f ca="1">OFFSET('336p stat'!$N$1,A69*20,0)</f>
        <v>0</v>
      </c>
      <c r="I69" s="5"/>
      <c r="J69" s="5">
        <f t="shared" ca="1" si="3"/>
        <v>1691.7362000000003</v>
      </c>
      <c r="K69" s="10">
        <f t="shared" ca="1" si="4"/>
        <v>0.69001631932921914</v>
      </c>
      <c r="L69">
        <f t="shared" ca="1" si="5"/>
        <v>1.6997191707899718E-4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 t="e">
        <f ca="1">OFFSET('336p trace'!$R$56,(A77-1)*56,0)-OFFSET('336p trace'!$S$56,(A77-1)*56,0)</f>
        <v>#DIV/0!</v>
      </c>
      <c r="E77" s="5" t="e">
        <f ca="1">OFFSET('336p trace'!$S$56,(A77-1)*56,0)-OFFSET('336p stat'!$H$1,A77*20,0)</f>
        <v>#DIV/0!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 t="e">
        <f t="shared" ca="1" si="3"/>
        <v>#DIV/0!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 t="e">
        <f ca="1">OFFSET('336p trace'!$R$56,(A78-1)*56,0)-OFFSET('336p trace'!$S$56,(A78-1)*56,0)</f>
        <v>#DIV/0!</v>
      </c>
      <c r="E78" s="5" t="e">
        <f ca="1">OFFSET('336p trace'!$S$56,(A78-1)*56,0)-OFFSET('336p stat'!$H$1,A78*20,0)</f>
        <v>#DIV/0!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 t="e">
        <f t="shared" ca="1" si="3"/>
        <v>#DIV/0!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3"/>
        <v>#DIV/0!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ref="J80" ca="1" si="6">SUM(D80:H80)</f>
        <v>#DIV/0!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4905.9585999999999</v>
      </c>
      <c r="E85" s="5">
        <f ca="1">OFFSET('336p trace'!$S$56,(A85-1)*56,0)</f>
        <v>4891.0045999999975</v>
      </c>
      <c r="F85" s="5">
        <f ca="1">OFFSET('336p stat'!$H$1,A85*20,0)</f>
        <v>4855.832324</v>
      </c>
      <c r="G85" s="5">
        <f ca="1">OFFSET('336p stat'!$K$1,A85*20,0)</f>
        <v>4820.443096</v>
      </c>
      <c r="H85" s="5">
        <f ca="1">OFFSET('336p stat'!$N$1,A85*20,0)</f>
        <v>495.28202499999998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4902.0777999999991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4844.8436000000002</v>
      </c>
      <c r="E87" s="5">
        <f ca="1">OFFSET('336p trace'!$S$56,(A87-1)*56,0)</f>
        <v>4843.0965999999999</v>
      </c>
      <c r="F87" s="5">
        <f ca="1">OFFSET('336p stat'!$H$1,A87*20,0)</f>
        <v>4791.4408890000004</v>
      </c>
      <c r="G87" s="5">
        <f ca="1">OFFSET('336p stat'!$K$1,A87*20,0)</f>
        <v>4755.892441</v>
      </c>
      <c r="H87" s="5">
        <f ca="1">OFFSET('336p stat'!$N$1,A87*20,0)</f>
        <v>495.75231500000001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2838.7228000000005</v>
      </c>
      <c r="E88" s="5">
        <f ca="1">OFFSET('336p trace'!$S$56,(A88-1)*56,0)</f>
        <v>2822.4848000000002</v>
      </c>
      <c r="F88" s="5">
        <f ca="1">OFFSET('336p stat'!$H$1,A88*20,0)</f>
        <v>2784.3524900000002</v>
      </c>
      <c r="G88" s="5">
        <f ca="1">OFFSET('336p stat'!$K$1,A88*20,0)</f>
        <v>2685.5854300000001</v>
      </c>
      <c r="H88" s="5">
        <f ca="1">OFFSET('336p stat'!$N$1,A88*20,0)</f>
        <v>1769.0649000000001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1446.2432000000001</v>
      </c>
      <c r="E89" s="5">
        <f ca="1">OFFSET('336p trace'!$S$56,(A89-1)*56,0)</f>
        <v>1430.0423999999998</v>
      </c>
      <c r="F89" s="5">
        <f ca="1">OFFSET('336p stat'!$H$1,A89*20,0)</f>
        <v>1393.3831250000001</v>
      </c>
      <c r="G89" s="5">
        <f ca="1">OFFSET('336p stat'!$K$1,A89*20,0)</f>
        <v>1357.871018</v>
      </c>
      <c r="H89" s="5">
        <f ca="1">OFFSET('336p stat'!$N$1,A89*20,0)</f>
        <v>440.746331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2635.6849999999995</v>
      </c>
      <c r="E90" s="5">
        <f ca="1">OFFSET('336p trace'!$S$56,(A90-1)*56,0)</f>
        <v>2633.9911999999999</v>
      </c>
      <c r="F90" s="5">
        <f ca="1">OFFSET('336p stat'!$H$1,A90*20,0)</f>
        <v>2597.2802879999999</v>
      </c>
      <c r="G90" s="5">
        <f ca="1">OFFSET('336p stat'!$K$1,A90*20,0)</f>
        <v>2498.531504</v>
      </c>
      <c r="H90" s="5">
        <f ca="1">OFFSET('336p stat'!$N$1,A90*20,0)</f>
        <v>1768.2802879999999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2458.6590000000001</v>
      </c>
      <c r="E91" s="5">
        <f ca="1">OFFSET('336p trace'!$S$56,(A91-1)*56,0)</f>
        <v>2441.8287999999993</v>
      </c>
      <c r="F91" s="5">
        <f ca="1">OFFSET('336p stat'!$H$1,A91*20,0)</f>
        <v>2148.6720169999999</v>
      </c>
      <c r="G91" s="5">
        <f ca="1">OFFSET('336p stat'!$K$1,A91*20,0)</f>
        <v>2130.5557910000002</v>
      </c>
      <c r="H91" s="5">
        <f ca="1">OFFSET('336p stat'!$N$1,A91*20,0)</f>
        <v>902.84321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2474.6327999999999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2220.2359999999999</v>
      </c>
      <c r="E93" s="5">
        <f ca="1">OFFSET('336p trace'!$S$56,(A93-1)*56,0)</f>
        <v>2218.4486000000002</v>
      </c>
      <c r="F93" s="5">
        <f ca="1">OFFSET('336p stat'!$H$1,A93*20,0)</f>
        <v>1925.223577</v>
      </c>
      <c r="G93" s="5">
        <f ca="1">OFFSET('336p stat'!$K$1,A93*20,0)</f>
        <v>1906.2737380000001</v>
      </c>
      <c r="H93" s="5">
        <f ca="1">OFFSET('336p stat'!$N$1,A93*20,0)</f>
        <v>902.28143899999998</v>
      </c>
    </row>
    <row r="94" spans="1:8" x14ac:dyDescent="0.25">
      <c r="A94">
        <v>10</v>
      </c>
      <c r="C94" t="str">
        <f ca="1">OFFSET('336p stat'!$A$1,A94*20,0)</f>
        <v>CUDA ant add CPU12</v>
      </c>
      <c r="D94" s="5" t="e">
        <f ca="1">OFFSET('336p trace'!$R$56,(A94-1)*56,0)</f>
        <v>#DIV/0!</v>
      </c>
      <c r="E94" s="5" t="e">
        <f ca="1">OFFSET('336p trace'!$S$56,(A94-1)*56,0)</f>
        <v>#DIV/0!</v>
      </c>
      <c r="F94" s="5">
        <f ca="1">OFFSET('336p stat'!$H$1,A94*20,0)</f>
        <v>0</v>
      </c>
      <c r="G94" s="5">
        <f ca="1">OFFSET('336p stat'!$K$1,A94*20,0)</f>
        <v>0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4901.6610000000001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4913.9011999999993</v>
      </c>
      <c r="E96" s="5">
        <f ca="1">OFFSET('336p trace'!$S$56,(A96-1)*56,0)</f>
        <v>4897.902399999999</v>
      </c>
      <c r="F96" s="5">
        <f ca="1">OFFSET('336p stat'!$H$1,A96*20,0)</f>
        <v>4854.5469430000003</v>
      </c>
      <c r="G96" s="5">
        <f ca="1">OFFSET('336p stat'!$K$1,A96*20,0)</f>
        <v>4324.8300490000001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4823.9590000000017</v>
      </c>
      <c r="E97" s="5">
        <f ca="1">OFFSET('336p trace'!$S$56,(A97-1)*56,0)</f>
        <v>4821.3544000000002</v>
      </c>
      <c r="F97" s="5">
        <f ca="1">OFFSET('336p stat'!$H$1,A97*20,0)</f>
        <v>4786.8186230000001</v>
      </c>
      <c r="G97" s="5">
        <f ca="1">OFFSET('336p stat'!$K$1,A97*20,0)</f>
        <v>4257.8437110000004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2820.5944</v>
      </c>
      <c r="E98" s="5">
        <f ca="1">OFFSET('336p trace'!$S$56,(A98-1)*56,0)</f>
        <v>2803.6547999999998</v>
      </c>
      <c r="F98" s="5">
        <f ca="1">OFFSET('336p stat'!$H$1,A98*20,0)</f>
        <v>2767.6116649999999</v>
      </c>
      <c r="G98" s="5">
        <f ca="1">OFFSET('336p stat'!$K$1,A98*20,0)</f>
        <v>914.55321900000001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2620.8291999999997</v>
      </c>
      <c r="E99" s="5">
        <f ca="1">OFFSET('336p trace'!$S$56,(A99-1)*56,0)</f>
        <v>2618.1083999999992</v>
      </c>
      <c r="F99" s="5">
        <f ca="1">OFFSET('336p stat'!$H$1,A99*20,0)</f>
        <v>2581.9997410000001</v>
      </c>
      <c r="G99" s="5">
        <f ca="1">OFFSET('336p stat'!$K$1,A99*20,0)</f>
        <v>728.45444599999996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1438.9882000000007</v>
      </c>
      <c r="E100" s="5">
        <f ca="1">OFFSET('336p trace'!$S$56,(A100-1)*56,0)</f>
        <v>1421.9381999999991</v>
      </c>
      <c r="F100" s="5">
        <f ca="1">OFFSET('336p stat'!$H$1,A100*20,0)</f>
        <v>1386.245535</v>
      </c>
      <c r="G100" s="5">
        <f ca="1">OFFSET('336p stat'!$K$1,A100*20,0)</f>
        <v>914.79488400000002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CUDA opt_one_GPU</v>
      </c>
      <c r="D101" s="5" t="e">
        <f ca="1">OFFSET('336p trace'!$R$56,(A101-1)*56,0)</f>
        <v>#DIV/0!</v>
      </c>
      <c r="E101" s="5" t="e">
        <f ca="1">OFFSET('336p trace'!$S$56,(A101-1)*56,0)</f>
        <v>#DIV/0!</v>
      </c>
      <c r="F101" s="5">
        <f ca="1">OFFSET('336p stat'!$H$1,A101*20,0)</f>
        <v>0</v>
      </c>
      <c r="G101" s="5">
        <f ca="1">OFFSET('336p stat'!$K$1,A101*20,0)</f>
        <v>0</v>
      </c>
      <c r="H101" s="5">
        <f ca="1">OFFSET('336p stat'!$N$1,A101*20,0)</f>
        <v>0</v>
      </c>
    </row>
    <row r="102" spans="1:8" x14ac:dyDescent="0.25">
      <c r="A102">
        <v>18</v>
      </c>
      <c r="C102" t="str">
        <f ca="1">OFFSET('336p stat'!$A$1,A102*20,0)</f>
        <v>CUDA opt_one_GPU ant</v>
      </c>
      <c r="D102" s="5" t="e">
        <f ca="1">OFFSET('336p trace'!$R$56,(A102-1)*56,0)</f>
        <v>#DIV/0!</v>
      </c>
      <c r="E102" s="5" t="e">
        <f ca="1">OFFSET('336p trace'!$S$56,(A102-1)*56,0)</f>
        <v>#DIV/0!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CUDA opt_one_GPU ant local</v>
      </c>
      <c r="D103" s="5" t="e">
        <f ca="1">OFFSET('336p trace'!$R$56,(A103-1)*56,0)</f>
        <v>#DIV/0!</v>
      </c>
      <c r="E103" s="5" t="e">
        <f ca="1">OFFSET('336p trace'!$S$56,(A103-1)*56,0)</f>
        <v>#DIV/0!</v>
      </c>
      <c r="F103" s="5">
        <f ca="1">OFFSET('336p stat'!$H$1,A103*20,0)</f>
        <v>0</v>
      </c>
      <c r="G103" s="5">
        <f ca="1">OFFSET('336p stat'!$K$1,A103*20,0)</f>
        <v>0</v>
      </c>
      <c r="H103" s="5">
        <f ca="1">OFFSET('336p stat'!$N$1,A103*20,0)</f>
        <v>0</v>
      </c>
    </row>
    <row r="104" spans="1:8" x14ac:dyDescent="0.25">
      <c r="A104">
        <v>20</v>
      </c>
      <c r="C104" t="str">
        <f ca="1">OFFSET('336p stat'!$A$1,A104*20,0)</f>
        <v>non CUDA Time</v>
      </c>
      <c r="D104" s="5">
        <f ca="1">OFFSET('336p trace'!$R$56,(A104-1)*56,0)</f>
        <v>17591.86</v>
      </c>
      <c r="E104" s="5">
        <f ca="1">OFFSET('336p trace'!$S$56,(A104-1)*56,0)</f>
        <v>17542.329999999994</v>
      </c>
      <c r="F104" s="5">
        <f ca="1">OFFSET('336p stat'!$H$1,A104*20,0)</f>
        <v>17542.099403</v>
      </c>
      <c r="G104" s="5">
        <f ca="1">OFFSET('336p stat'!$K$1,A104*20,0)</f>
        <v>17523.972343000001</v>
      </c>
      <c r="H104" s="5">
        <f ca="1">OFFSET('336p stat'!$N$1,A104*20,0)</f>
        <v>904.83096599999999</v>
      </c>
    </row>
    <row r="105" spans="1:8" x14ac:dyDescent="0.25">
      <c r="A105">
        <v>21</v>
      </c>
      <c r="C105" t="str">
        <f ca="1">OFFSET('336p stat'!$A$1,A105*20,0)</f>
        <v>non CUDA</v>
      </c>
      <c r="D105" s="5">
        <f ca="1">OFFSET('336p trace'!$R$56,(A105-1)*56,0)</f>
        <v>17392.357999999997</v>
      </c>
      <c r="E105" s="5">
        <f ca="1">OFFSET('336p trace'!$S$56,(A105-1)*56,0)</f>
        <v>0</v>
      </c>
      <c r="F105" s="5">
        <f ca="1">OFFSET('336p stat'!$H$1,A105*20,0)</f>
        <v>0</v>
      </c>
      <c r="G105" s="5">
        <f ca="1">OFFSET('336p stat'!$K$1,A105*20,0)</f>
        <v>0</v>
      </c>
      <c r="H105" s="5">
        <f ca="1">OFFSET('336p stat'!$N$1,A105*20,0)</f>
        <v>0</v>
      </c>
    </row>
    <row r="106" spans="1:8" x14ac:dyDescent="0.25">
      <c r="A106">
        <v>22</v>
      </c>
      <c r="C106" t="str">
        <f ca="1">OFFSET('336p stat'!$A$1,A106*20,0)</f>
        <v>non CUDA non hash</v>
      </c>
      <c r="D106" s="5">
        <f ca="1">OFFSET('336p trace'!$R$56,(A106-1)*56,0)</f>
        <v>16208.608</v>
      </c>
      <c r="E106" s="5">
        <f ca="1">OFFSET('336p trace'!$S$56,(A106-1)*56,0)</f>
        <v>16207.965999999997</v>
      </c>
      <c r="F106" s="5">
        <f ca="1">OFFSET('336p stat'!$H$1,A106*20,0)</f>
        <v>16207.767320999999</v>
      </c>
      <c r="G106" s="5">
        <f ca="1">OFFSET('336p stat'!$K$1,A106*20,0)</f>
        <v>16189.248466999999</v>
      </c>
      <c r="H106" s="5">
        <f ca="1">OFFSET('336p stat'!$N$1,A106*20,0)</f>
        <v>905.01860999999997</v>
      </c>
    </row>
    <row r="107" spans="1:8" x14ac:dyDescent="0.25">
      <c r="A107">
        <v>23</v>
      </c>
      <c r="C107" t="str">
        <f ca="1">OFFSET('336p stat'!$A$1,A107*20,0)</f>
        <v>Classic ACO</v>
      </c>
      <c r="D107" s="5">
        <f ca="1">OFFSET('336p trace'!$R$56,(A107-1)*56,0)</f>
        <v>56883.113999999994</v>
      </c>
      <c r="E107" s="5">
        <f ca="1">OFFSET('336p trace'!$S$56,(A107-1)*56,0)</f>
        <v>54599.176000000007</v>
      </c>
      <c r="F107" s="5">
        <f ca="1">OFFSET('336p stat'!$H$1,A107*20,0)</f>
        <v>54577.286483999997</v>
      </c>
      <c r="G107" s="5">
        <f ca="1">OFFSET('336p stat'!$K$1,A107*20,0)</f>
        <v>54545.417500000003</v>
      </c>
      <c r="H107" s="5">
        <f ca="1">OFFSET('336p stat'!$N$1,A107*20,0)</f>
        <v>1822.588291</v>
      </c>
    </row>
    <row r="108" spans="1:8" x14ac:dyDescent="0.25">
      <c r="A108">
        <v>24</v>
      </c>
      <c r="C108" t="str">
        <f ca="1">OFFSET('336p stat'!$A$1,A108*20,0)</f>
        <v>Classic ACO non hash</v>
      </c>
      <c r="D108" s="5">
        <f ca="1">OFFSET('336p trace'!$R$56,(A108-1)*56,0)</f>
        <v>52025.074000000001</v>
      </c>
      <c r="E108" s="5">
        <f ca="1">OFFSET('336p trace'!$S$56,(A108-1)*56,0)</f>
        <v>52023.694000000003</v>
      </c>
      <c r="F108" s="5">
        <f ca="1">OFFSET('336p stat'!$H$1,A108*20,0)</f>
        <v>52007.162578000003</v>
      </c>
      <c r="G108" s="5">
        <f ca="1">OFFSET('336p stat'!$K$1,A108*20,0)</f>
        <v>51975.443281</v>
      </c>
      <c r="H108" s="5">
        <f ca="1">OFFSET('336p stat'!$N$1,A108*20,0)</f>
        <v>1808.3719579999999</v>
      </c>
    </row>
    <row r="109" spans="1:8" x14ac:dyDescent="0.25">
      <c r="A109">
        <v>25</v>
      </c>
      <c r="C109" t="str">
        <f ca="1">OFFSET('336p stat'!$A$1,A109*20,0)</f>
        <v>omp</v>
      </c>
      <c r="D109" s="5">
        <f ca="1">OFFSET('336p trace'!$R$56,(A109-1)*56,0)</f>
        <v>18023.284</v>
      </c>
      <c r="E109" s="5">
        <f ca="1">OFFSET('336p trace'!$S$56,(A109-1)*56,0)</f>
        <v>17973.629999999994</v>
      </c>
      <c r="F109" s="5">
        <f ca="1">OFFSET('336p stat'!$H$1,A109*20,0)</f>
        <v>17973.425057</v>
      </c>
      <c r="G109" s="5">
        <f ca="1">OFFSET('336p stat'!$K$1,A109*20,0)</f>
        <v>17954.567867000002</v>
      </c>
      <c r="H109" s="5">
        <f ca="1">OFFSET('336p stat'!$N$1,A109*20,0)</f>
        <v>855.81768299999999</v>
      </c>
    </row>
    <row r="110" spans="1:8" x14ac:dyDescent="0.25">
      <c r="A110">
        <v>26</v>
      </c>
      <c r="C110" t="str">
        <f ca="1">OFFSET('336p stat'!$A$1,A110*20,0)</f>
        <v>omp non hash</v>
      </c>
      <c r="D110" s="5">
        <f ca="1">OFFSET('336p trace'!$R$56,(A110-1)*56,0)</f>
        <v>16613.339999999997</v>
      </c>
      <c r="E110" s="5">
        <f ca="1">OFFSET('336p trace'!$S$56,(A110-1)*56,0)</f>
        <v>16612.707999999999</v>
      </c>
      <c r="F110" s="5">
        <f ca="1">OFFSET('336p stat'!$H$1,A110*20,0)</f>
        <v>16612.517014000001</v>
      </c>
      <c r="G110" s="5">
        <f ca="1">OFFSET('336p stat'!$K$1,A110*20,0)</f>
        <v>16593.619951000001</v>
      </c>
      <c r="H110" s="5">
        <f ca="1">OFFSET('336p stat'!$N$1,A110*20,0)</f>
        <v>855.14607100000001</v>
      </c>
    </row>
    <row r="111" spans="1:8" x14ac:dyDescent="0.25">
      <c r="A111">
        <v>27</v>
      </c>
      <c r="C111" t="str">
        <f ca="1">OFFSET('336p stat'!$A$1,A111*20,0)</f>
        <v>non CUDA transp Time</v>
      </c>
      <c r="D111" s="5">
        <f ca="1">OFFSET('336p trace'!$R$56,(A111-1)*56,0)</f>
        <v>17659.596000000001</v>
      </c>
      <c r="E111" s="5">
        <f ca="1">OFFSET('336p trace'!$S$56,(A111-1)*56,0)</f>
        <v>17609.881999999998</v>
      </c>
      <c r="F111" s="5">
        <f ca="1">OFFSET('336p stat'!$H$1,A111*20,0)</f>
        <v>17609.589871</v>
      </c>
      <c r="G111" s="5">
        <f ca="1">OFFSET('336p stat'!$K$1,A111*20,0)</f>
        <v>17588.960027000001</v>
      </c>
      <c r="H111" s="5">
        <f ca="1">OFFSET('336p stat'!$N$1,A111*20,0)</f>
        <v>883.160169</v>
      </c>
    </row>
    <row r="112" spans="1:8" x14ac:dyDescent="0.25">
      <c r="A112">
        <v>28</v>
      </c>
      <c r="C112" t="str">
        <f ca="1">OFFSET('336p stat'!$A$1,A112*20,0)</f>
        <v>non CUDA transp</v>
      </c>
      <c r="D112" s="5">
        <f ca="1">OFFSET('336p trace'!$R$56,(A112-1)*56,0)</f>
        <v>17433.811999999998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 non hash</v>
      </c>
      <c r="D113" s="5">
        <f ca="1">OFFSET('336p trace'!$R$56,(A113-1)*56,0)</f>
        <v>16239.580000000002</v>
      </c>
      <c r="E113" s="5">
        <f ca="1">OFFSET('336p trace'!$S$56,(A113-1)*56,0)</f>
        <v>16238.955999999989</v>
      </c>
      <c r="F113" s="5">
        <f ca="1">OFFSET('336p stat'!$H$1,A113*20,0)</f>
        <v>16238.769074</v>
      </c>
      <c r="G113" s="5">
        <f ca="1">OFFSET('336p stat'!$K$1,A113*20,0)</f>
        <v>16218.279065999999</v>
      </c>
      <c r="H113" s="5">
        <f ca="1">OFFSET('336p stat'!$N$1,A113*20,0)</f>
        <v>883.32589800000005</v>
      </c>
    </row>
    <row r="114" spans="1:8" x14ac:dyDescent="0.25">
      <c r="A114">
        <v>30</v>
      </c>
      <c r="C114" t="str">
        <f ca="1">OFFSET('336p stat'!$A$1,A114*20,0)</f>
        <v>CUDA Const</v>
      </c>
      <c r="D114" s="5">
        <f ca="1">OFFSET('336p trace'!$R$56,(A114-1)*56,0)</f>
        <v>4928.1406000000006</v>
      </c>
      <c r="E114" s="5">
        <f ca="1">OFFSET('336p trace'!$S$56,(A114-1)*56,0)</f>
        <v>4912.0155999999997</v>
      </c>
      <c r="F114" s="5">
        <f ca="1">OFFSET('336p stat'!$H$1,A114*20,0)</f>
        <v>4869.2469430000001</v>
      </c>
      <c r="G114" s="5">
        <f ca="1">OFFSET('336p stat'!$K$1,A114*20,0)</f>
        <v>4833.8030079999999</v>
      </c>
      <c r="H114" s="5">
        <f ca="1">OFFSET('336p stat'!$N$1,A114*20,0)</f>
        <v>498.01588400000003</v>
      </c>
    </row>
    <row r="115" spans="1:8" x14ac:dyDescent="0.25">
      <c r="A115">
        <v>31</v>
      </c>
      <c r="C115" t="str">
        <f ca="1">OFFSET('336p stat'!$A$1,A115*20,0)</f>
        <v>CUDA ant Const</v>
      </c>
      <c r="D115" s="5">
        <f ca="1">OFFSET('336p trace'!$R$56,(A115-1)*56,0)</f>
        <v>2846.5386000000003</v>
      </c>
      <c r="E115" s="5">
        <f ca="1">OFFSET('336p trace'!$S$56,(A115-1)*56,0)</f>
        <v>2829.4717999999993</v>
      </c>
      <c r="F115" s="5">
        <f ca="1">OFFSET('336p stat'!$H$1,A115*20,0)</f>
        <v>2792.860459</v>
      </c>
      <c r="G115" s="5">
        <f ca="1">OFFSET('336p stat'!$K$1,A115*20,0)</f>
        <v>2694.1680369999999</v>
      </c>
      <c r="H115" s="5">
        <f ca="1">OFFSET('336p stat'!$N$1,A115*20,0)</f>
        <v>1767.4533080000001</v>
      </c>
    </row>
    <row r="116" spans="1:8" x14ac:dyDescent="0.25">
      <c r="A116">
        <v>32</v>
      </c>
      <c r="C116" t="str">
        <f ca="1">OFFSET('336p stat'!$A$1,A116*20,0)</f>
        <v>CUDA ant par Const</v>
      </c>
      <c r="D116" s="5">
        <f ca="1">OFFSET('336p trace'!$R$56,(A116-1)*56,0)</f>
        <v>1456.9023999999993</v>
      </c>
      <c r="E116" s="5">
        <f ca="1">OFFSET('336p trace'!$S$56,(A116-1)*56,0)</f>
        <v>1439.7026000000003</v>
      </c>
      <c r="F116" s="5">
        <f ca="1">OFFSET('336p stat'!$H$1,A116*20,0)</f>
        <v>1403.231372</v>
      </c>
      <c r="G116" s="5">
        <f ca="1">OFFSET('336p stat'!$K$1,A116*20,0)</f>
        <v>1367.7739919999999</v>
      </c>
      <c r="H116" s="5">
        <f ca="1">OFFSET('336p stat'!$N$1,A116*20,0)</f>
        <v>440.62920600000001</v>
      </c>
    </row>
    <row r="117" spans="1:8" x14ac:dyDescent="0.25">
      <c r="A117">
        <v>33</v>
      </c>
      <c r="C117" t="str">
        <f ca="1">OFFSET('336p stat'!$A$1,A117*20,0)</f>
        <v>CUDA ant add CPU Const</v>
      </c>
      <c r="D117" s="5">
        <f ca="1">OFFSET('336p trace'!$R$56,(A117-1)*56,0)</f>
        <v>2477.4541999999997</v>
      </c>
      <c r="E117" s="5">
        <f ca="1">OFFSET('336p trace'!$S$56,(A117-1)*56,0)</f>
        <v>2459.7705999999998</v>
      </c>
      <c r="F117" s="5">
        <f ca="1">OFFSET('336p stat'!$H$1,A117*20,0)</f>
        <v>2163.8693950000002</v>
      </c>
      <c r="G117" s="5">
        <f ca="1">OFFSET('336p stat'!$K$1,A117*20,0)</f>
        <v>2146.1168990000001</v>
      </c>
      <c r="H117" s="5">
        <f ca="1">OFFSET('336p stat'!$N$1,A117*20,0)</f>
        <v>902.84845900000005</v>
      </c>
    </row>
    <row r="118" spans="1:8" x14ac:dyDescent="0.25">
      <c r="A118">
        <v>34</v>
      </c>
      <c r="C118" t="str">
        <f ca="1">OFFSET('336p stat'!$A$1,A118*20,0)</f>
        <v>CUDA opt Const</v>
      </c>
      <c r="D118" s="5">
        <f ca="1">OFFSET('336p trace'!$R$56,(A118-1)*56,0)</f>
        <v>4919.0839999999989</v>
      </c>
      <c r="E118" s="5">
        <f ca="1">OFFSET('336p trace'!$S$56,(A118-1)*56,0)</f>
        <v>4902.6754000000019</v>
      </c>
      <c r="F118" s="5">
        <f ca="1">OFFSET('336p stat'!$H$1,A118*20,0)</f>
        <v>4866.6280960000004</v>
      </c>
      <c r="G118" s="5">
        <f ca="1">OFFSET('336p stat'!$K$1,A118*20,0)</f>
        <v>4337.6857909999999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opt ant Const</v>
      </c>
      <c r="D119" s="5">
        <f ca="1">OFFSET('336p trace'!$R$56,(A119-1)*56,0)</f>
        <v>2830.0956000000001</v>
      </c>
      <c r="E119" s="5">
        <f ca="1">OFFSET('336p trace'!$S$56,(A119-1)*56,0)</f>
        <v>2812.4055999999996</v>
      </c>
      <c r="F119" s="5">
        <f ca="1">OFFSET('336p stat'!$H$1,A119*20,0)</f>
        <v>2776.266631</v>
      </c>
      <c r="G119" s="5">
        <f ca="1">OFFSET('336p stat'!$K$1,A119*20,0)</f>
        <v>924.59195699999998</v>
      </c>
      <c r="H119" s="5">
        <f ca="1">OFFSET('336p stat'!$N$1,A119*20,0)</f>
        <v>0</v>
      </c>
    </row>
    <row r="120" spans="1:8" x14ac:dyDescent="0.25">
      <c r="A120">
        <v>36</v>
      </c>
      <c r="C120" t="str">
        <f ca="1">OFFSET('336p stat'!$A$1,A120*20,0)</f>
        <v>CUDA opt ant par Const</v>
      </c>
      <c r="D120" s="5">
        <f ca="1">OFFSET('336p trace'!$R$56,(A120-1)*56,0)</f>
        <v>1450.2915999999998</v>
      </c>
      <c r="E120" s="5">
        <f ca="1">OFFSET('336p trace'!$S$56,(A120-1)*56,0)</f>
        <v>1432.8835999999999</v>
      </c>
      <c r="F120" s="5">
        <f ca="1">OFFSET('336p stat'!$H$1,A120*20,0)</f>
        <v>1396.7949169999999</v>
      </c>
      <c r="G120" s="5">
        <f ca="1">OFFSET('336p stat'!$K$1,A120*20,0)</f>
        <v>925.23913900000002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ant par global</v>
      </c>
      <c r="D121" s="5">
        <f ca="1">OFFSET('336p trace'!$R$56,(A121-1)*56,0)</f>
        <v>1700.7728000000002</v>
      </c>
      <c r="E121" s="5">
        <f ca="1">OFFSET('336p trace'!$S$56,(A121-1)*56,0)</f>
        <v>1684.4354000000001</v>
      </c>
      <c r="F121" s="5">
        <f ca="1">OFFSET('336p stat'!$H$1,A121*20,0)</f>
        <v>1645.593779</v>
      </c>
      <c r="G121" s="5">
        <f ca="1">OFFSET('336p stat'!$K$1,A121*20,0)</f>
        <v>1610.0203200000001</v>
      </c>
      <c r="H121" s="5">
        <f ca="1">OFFSET('336p stat'!$N$1,A121*20,0)</f>
        <v>440.70156900000001</v>
      </c>
    </row>
    <row r="122" spans="1:8" x14ac:dyDescent="0.25">
      <c r="A122">
        <v>38</v>
      </c>
      <c r="C122" t="str">
        <f ca="1">OFFSET('336p stat'!$A$1,A122*20,0)</f>
        <v>CUDA ant add CPU Time global</v>
      </c>
      <c r="D122" s="5">
        <f ca="1">OFFSET('336p trace'!$R$56,(A122-1)*56,0)</f>
        <v>2763.1696000000002</v>
      </c>
      <c r="E122" s="5">
        <f ca="1">OFFSET('336p trace'!$S$56,(A122-1)*56,0)</f>
        <v>2746.2916000000009</v>
      </c>
      <c r="F122" s="5">
        <f ca="1">OFFSET('336p stat'!$H$1,A122*20,0)</f>
        <v>2452.7301219999999</v>
      </c>
      <c r="G122" s="5">
        <f ca="1">OFFSET('336p stat'!$K$1,A122*20,0)</f>
        <v>2434.6331049999999</v>
      </c>
      <c r="H122" s="5">
        <f ca="1">OFFSET('336p stat'!$N$1,A122*20,0)</f>
        <v>902.80965100000003</v>
      </c>
    </row>
    <row r="123" spans="1:8" x14ac:dyDescent="0.25">
      <c r="A123">
        <v>39</v>
      </c>
      <c r="C123" t="str">
        <f ca="1">OFFSET('336p stat'!$A$1,A123*20,0)</f>
        <v>CUDA opt ant par global</v>
      </c>
      <c r="D123" s="5">
        <f ca="1">OFFSET('336p trace'!$R$56,(A123-1)*56,0)</f>
        <v>1691.7362000000003</v>
      </c>
      <c r="E123" s="5">
        <f ca="1">OFFSET('336p trace'!$S$56,(A123-1)*56,0)</f>
        <v>1674.5977999999998</v>
      </c>
      <c r="F123" s="5">
        <f ca="1">OFFSET('336p stat'!$H$1,A123*20,0)</f>
        <v>1638.6780859999999</v>
      </c>
      <c r="G123" s="5">
        <f ca="1">OFFSET('336p stat'!$K$1,A123*20,0)</f>
        <v>1167.3255859999999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 t="e">
        <f ca="1">OFFSET('336p trace'!$R$56,(A131-1)*56,0)</f>
        <v>#DIV/0!</v>
      </c>
      <c r="E131" s="5" t="e">
        <f ca="1">OFFSET('336p trace'!$S$56,(A131-1)*56,0)</f>
        <v>#DIV/0!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 t="e">
        <f ca="1">OFFSET('336p trace'!$R$56,(A132-1)*56,0)</f>
        <v>#DIV/0!</v>
      </c>
      <c r="E132" s="5" t="e">
        <f ca="1">OFFSET('336p trace'!$S$56,(A132-1)*56,0)</f>
        <v>#DIV/0!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3.2623720400000193</v>
      </c>
      <c r="E139" s="5">
        <f ca="1">OFFSET('336p trace'!$V$56,(A31-1)*56,0)</f>
        <v>3.1665048400001656</v>
      </c>
      <c r="F139" s="5">
        <f ca="1">OFFSET('336p stat'!$H$1,A139*20,1)</f>
        <v>3.1602199999999998</v>
      </c>
      <c r="G139" s="5">
        <f ca="1">OFFSET('336p stat'!$K$1,A139*20,1)</f>
        <v>3.1738749999999998</v>
      </c>
      <c r="H139" s="5">
        <f ca="1">OFFSET('336p stat'!$N$1,A139*20,1)</f>
        <v>1.012985</v>
      </c>
      <c r="J139" s="5">
        <f ca="1">SUM(D139:H139)</f>
        <v>13.775956880000184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35.285621160000666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35.285621160000666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100.90355104000051</v>
      </c>
      <c r="E141" s="5">
        <f ca="1">OFFSET('336p trace'!$V$56,(A33-1)*56,0)</f>
        <v>102.4527504400006</v>
      </c>
      <c r="F141" s="5">
        <f ca="1">OFFSET('336p stat'!$H$1,A141*20,1)</f>
        <v>5.9791169999999996</v>
      </c>
      <c r="G141" s="5">
        <f ca="1">OFFSET('336p stat'!$K$1,A141*20,1)</f>
        <v>6.1888300000000003</v>
      </c>
      <c r="H141" s="5">
        <f ca="1">OFFSET('336p stat'!$N$1,A141*20,1)</f>
        <v>0.82958200000000004</v>
      </c>
      <c r="J141" s="5">
        <f t="shared" ca="1" si="9"/>
        <v>216.35383048000108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37.456532160000116</v>
      </c>
      <c r="E142" s="5">
        <f ca="1">OFFSET('336p trace'!$V$56,(A34-1)*56,0)</f>
        <v>37.496668960000029</v>
      </c>
      <c r="F142" s="5">
        <f ca="1">OFFSET('336p stat'!$H$1,A142*20,1)</f>
        <v>10.667731</v>
      </c>
      <c r="G142" s="5">
        <f ca="1">OFFSET('336p stat'!$K$1,A142*20,1)</f>
        <v>10.68065</v>
      </c>
      <c r="H142" s="5">
        <f ca="1">OFFSET('336p stat'!$N$1,A142*20,1)</f>
        <v>9.1761529999999993</v>
      </c>
      <c r="J142" s="5">
        <f t="shared" ca="1" si="9"/>
        <v>105.47773512000015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1.3058257599999576</v>
      </c>
      <c r="E143" s="5">
        <f ca="1">OFFSET('336p trace'!$V$56,(A35-1)*56,0)</f>
        <v>1.0717422399999823</v>
      </c>
      <c r="F143" s="5">
        <f ca="1">OFFSET('336p stat'!$H$1,A143*20,1)</f>
        <v>1.0152939999999999</v>
      </c>
      <c r="G143" s="5">
        <f ca="1">OFFSET('336p stat'!$K$1,A143*20,1)</f>
        <v>0.98232799999999998</v>
      </c>
      <c r="H143" s="5">
        <f ca="1">OFFSET('336p stat'!$N$1,A143*20,1)</f>
        <v>7.1367E-2</v>
      </c>
      <c r="J143" s="5">
        <f t="shared" ca="1" si="9"/>
        <v>4.4465569999999399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11.757392999999809</v>
      </c>
      <c r="E144" s="5">
        <f ca="1">OFFSET('336p trace'!$V$56,(A36-1)*56,0)</f>
        <v>11.785286559999928</v>
      </c>
      <c r="F144" s="5">
        <f ca="1">OFFSET('336p stat'!$H$1,A144*20,1)</f>
        <v>11.783360999999999</v>
      </c>
      <c r="G144" s="5">
        <f ca="1">OFFSET('336p stat'!$K$1,A144*20,1)</f>
        <v>11.676869999999999</v>
      </c>
      <c r="H144" s="5">
        <f ca="1">OFFSET('336p stat'!$N$1,A144*20,1)</f>
        <v>10.587778999999999</v>
      </c>
      <c r="J144" s="5">
        <f t="shared" ca="1" si="9"/>
        <v>57.590689559999738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21.152709000000247</v>
      </c>
      <c r="E145" s="5">
        <f ca="1">OFFSET('336p trace'!$V$56,(A37-1)*56,0)</f>
        <v>21.387138559999979</v>
      </c>
      <c r="F145" s="5">
        <f ca="1">OFFSET('336p stat'!$H$1,A145*20,1)</f>
        <v>9.6045569999999998</v>
      </c>
      <c r="G145" s="5">
        <f ca="1">OFFSET('336p stat'!$K$1,A145*20,1)</f>
        <v>9.5375809999999994</v>
      </c>
      <c r="H145" s="5">
        <f ca="1">OFFSET('336p stat'!$N$1,A145*20,1)</f>
        <v>1.3018989999999999</v>
      </c>
      <c r="J145" s="5">
        <f t="shared" ca="1" si="9"/>
        <v>62.983884560000227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24.290712159999835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24.290712159999835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5.8504719999998471</v>
      </c>
      <c r="E147" s="5">
        <f ca="1">OFFSET('336p trace'!$V$56,(A39-1)*56,0)</f>
        <v>5.8299840400000553</v>
      </c>
      <c r="F147" s="5">
        <f ca="1">OFFSET('336p stat'!$H$1,A147*20,1)</f>
        <v>2.276338</v>
      </c>
      <c r="G147" s="5">
        <f ca="1">OFFSET('336p stat'!$K$1,A147*20,1)</f>
        <v>2.2486259999999998</v>
      </c>
      <c r="H147" s="5">
        <f ca="1">OFFSET('336p stat'!$N$1,A147*20,1)</f>
        <v>5.1869999999999999E-2</v>
      </c>
      <c r="J147" s="5">
        <f t="shared" ca="1" si="9"/>
        <v>16.257290039999901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 t="e">
        <f ca="1">OFFSET('336p trace'!$U$56,(A40-1)*56,0)</f>
        <v>#DIV/0!</v>
      </c>
      <c r="E148" s="5" t="e">
        <f ca="1">OFFSET('336p trace'!$V$56,(A40-1)*56,0)</f>
        <v>#DIV/0!</v>
      </c>
      <c r="F148" s="5">
        <f ca="1">OFFSET('336p stat'!$H$1,A148*20,1)</f>
        <v>0</v>
      </c>
      <c r="G148" s="5">
        <f ca="1">OFFSET('336p stat'!$K$1,A148*20,1)</f>
        <v>0</v>
      </c>
      <c r="H148" s="5">
        <f ca="1">OFFSET('336p stat'!$N$1,A148*20,1)</f>
        <v>0</v>
      </c>
      <c r="J148" s="5" t="e">
        <f t="shared" ca="1" si="9"/>
        <v>#DIV/0!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3.855017000000152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3.855017000000152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147.57199056000078</v>
      </c>
      <c r="E150" s="5">
        <f ca="1">OFFSET('336p trace'!$V$56,(A42-1)*56,0)</f>
        <v>147.19367823999966</v>
      </c>
      <c r="F150" s="5">
        <f ca="1">OFFSET('336p stat'!$H$1,A150*20,1)</f>
        <v>3.5640290000000001</v>
      </c>
      <c r="G150" s="5">
        <f ca="1">OFFSET('336p stat'!$K$1,A150*20,1)</f>
        <v>2.0415909999999999</v>
      </c>
      <c r="H150" s="5">
        <f ca="1">OFFSET('336p stat'!$N$1,A150*20,1)</f>
        <v>0</v>
      </c>
      <c r="J150" s="5">
        <f t="shared" ca="1" si="9"/>
        <v>300.3712888000004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5.4217609999997114</v>
      </c>
      <c r="E151" s="5">
        <f ca="1">OFFSET('336p trace'!$V$56,(A43-1)*56,0)</f>
        <v>5.1213966400001629</v>
      </c>
      <c r="F151" s="5">
        <f ca="1">OFFSET('336p stat'!$H$1,A151*20,1)</f>
        <v>5.1088579999999997</v>
      </c>
      <c r="G151" s="5">
        <f ca="1">OFFSET('336p stat'!$K$1,A151*20,1)</f>
        <v>3.698188</v>
      </c>
      <c r="H151" s="5">
        <f ca="1">OFFSET('336p stat'!$N$1,A151*20,1)</f>
        <v>0</v>
      </c>
      <c r="J151" s="5">
        <f t="shared" ca="1" si="9"/>
        <v>19.350203639999876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5.8682606399999475</v>
      </c>
      <c r="E152" s="5">
        <f ca="1">OFFSET('336p trace'!$V$56,(A44-1)*56,0)</f>
        <v>5.6625129600000266</v>
      </c>
      <c r="F152" s="5">
        <f ca="1">OFFSET('336p stat'!$H$1,A152*20,1)</f>
        <v>5.7239310000000003</v>
      </c>
      <c r="G152" s="5">
        <f ca="1">OFFSET('336p stat'!$K$1,A152*20,1)</f>
        <v>0.294074</v>
      </c>
      <c r="H152" s="5">
        <f ca="1">OFFSET('336p stat'!$N$1,A152*20,1)</f>
        <v>0</v>
      </c>
      <c r="J152" s="5">
        <f t="shared" ca="1" si="9"/>
        <v>17.548778599999974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4.1284233599998785</v>
      </c>
      <c r="E153" s="5">
        <f ca="1">OFFSET('336p trace'!$V$56,(A45-1)*56,0)</f>
        <v>3.9933694399998951</v>
      </c>
      <c r="F153" s="5">
        <f ca="1">OFFSET('336p stat'!$H$1,A153*20,1)</f>
        <v>4.0649829999999998</v>
      </c>
      <c r="G153" s="5">
        <f ca="1">OFFSET('336p stat'!$K$1,A153*20,1)</f>
        <v>8.6511000000000005E-2</v>
      </c>
      <c r="H153" s="5">
        <f ca="1">OFFSET('336p stat'!$N$1,A153*20,1)</f>
        <v>0</v>
      </c>
      <c r="J153" s="5">
        <f t="shared" ca="1" si="9"/>
        <v>12.273286799999774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0.88927876000000783</v>
      </c>
      <c r="E154" s="5">
        <f ca="1">OFFSET('336p trace'!$V$56,(A46-1)*56,0)</f>
        <v>0.81756276000001127</v>
      </c>
      <c r="F154" s="5">
        <f ca="1">OFFSET('336p stat'!$H$1,A154*20,1)</f>
        <v>0.80890399999999996</v>
      </c>
      <c r="G154" s="5">
        <f ca="1">OFFSET('336p stat'!$K$1,A154*20,1)</f>
        <v>0.520675</v>
      </c>
      <c r="H154" s="5">
        <f ca="1">OFFSET('336p stat'!$N$1,A154*20,1)</f>
        <v>0</v>
      </c>
      <c r="J154" s="5">
        <f t="shared" ca="1" si="9"/>
        <v>3.0364205200000187</v>
      </c>
    </row>
    <row r="155" spans="1:10" x14ac:dyDescent="0.25">
      <c r="A155">
        <v>17</v>
      </c>
      <c r="C155" t="str">
        <f ca="1">OFFSET('336p stat'!$A$1,A155*20,0)</f>
        <v>CUDA opt_one_GPU</v>
      </c>
      <c r="D155" s="5" t="e">
        <f ca="1">OFFSET('336p trace'!$U$56,(A47-1)*56,0)</f>
        <v>#DIV/0!</v>
      </c>
      <c r="E155" s="5" t="e">
        <f ca="1">OFFSET('336p trace'!$V$56,(A47-1)*56,0)</f>
        <v>#DIV/0!</v>
      </c>
      <c r="F155" s="5">
        <f ca="1">OFFSET('336p stat'!$H$1,A155*20,1)</f>
        <v>0</v>
      </c>
      <c r="G155" s="5">
        <f ca="1">OFFSET('336p stat'!$K$1,A155*20,1)</f>
        <v>0</v>
      </c>
      <c r="H155" s="5">
        <f ca="1">OFFSET('336p stat'!$N$1,A155*20,1)</f>
        <v>0</v>
      </c>
      <c r="J155" s="5" t="e">
        <f t="shared" ca="1" si="9"/>
        <v>#DIV/0!</v>
      </c>
    </row>
    <row r="156" spans="1:10" x14ac:dyDescent="0.25">
      <c r="A156">
        <v>18</v>
      </c>
      <c r="C156" t="str">
        <f ca="1">OFFSET('336p stat'!$A$1,A156*20,0)</f>
        <v>CUDA opt_one_GPU ant</v>
      </c>
      <c r="D156" s="5" t="e">
        <f ca="1">OFFSET('336p trace'!$U$56,(A48-1)*56,0)</f>
        <v>#DIV/0!</v>
      </c>
      <c r="E156" s="5" t="e">
        <f ca="1">OFFSET('336p trace'!$V$56,(A48-1)*56,0)</f>
        <v>#DIV/0!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 t="e">
        <f t="shared" ca="1" si="9"/>
        <v>#DIV/0!</v>
      </c>
    </row>
    <row r="157" spans="1:10" x14ac:dyDescent="0.25">
      <c r="A157">
        <v>19</v>
      </c>
      <c r="C157" t="str">
        <f ca="1">OFFSET('336p stat'!$A$1,A157*20,0)</f>
        <v>CUDA opt_one_GPU ant local</v>
      </c>
      <c r="D157" s="5" t="e">
        <f ca="1">OFFSET('336p trace'!$U$56,(A49-1)*56,0)</f>
        <v>#DIV/0!</v>
      </c>
      <c r="E157" s="5" t="e">
        <f ca="1">OFFSET('336p trace'!$V$56,(A49-1)*56,0)</f>
        <v>#DIV/0!</v>
      </c>
      <c r="F157" s="5">
        <f ca="1">OFFSET('336p stat'!$H$1,A157*20,1)</f>
        <v>0</v>
      </c>
      <c r="G157" s="5">
        <f ca="1">OFFSET('336p stat'!$K$1,A157*20,1)</f>
        <v>0</v>
      </c>
      <c r="H157" s="5">
        <f ca="1">OFFSET('336p stat'!$N$1,A157*20,1)</f>
        <v>0</v>
      </c>
      <c r="J157" s="5" t="e">
        <f t="shared" ca="1" si="9"/>
        <v>#DIV/0!</v>
      </c>
    </row>
    <row r="158" spans="1:10" x14ac:dyDescent="0.25">
      <c r="A158">
        <v>20</v>
      </c>
      <c r="C158" t="str">
        <f ca="1">OFFSET('336p stat'!$A$1,A158*20,0)</f>
        <v>non CUDA Time</v>
      </c>
      <c r="D158" s="5">
        <f ca="1">OFFSET('336p trace'!$U$56,(A50-1)*56,0)</f>
        <v>36.332799999999615</v>
      </c>
      <c r="E158" s="5">
        <f ca="1">OFFSET('336p trace'!$V$56,(A50-1)*56,0)</f>
        <v>36.449300000002168</v>
      </c>
      <c r="F158" s="5">
        <f ca="1">OFFSET('336p stat'!$H$1,A158*20,1)</f>
        <v>36.392487000000003</v>
      </c>
      <c r="G158" s="5">
        <f ca="1">OFFSET('336p stat'!$K$1,A158*20,1)</f>
        <v>36.343487000000003</v>
      </c>
      <c r="H158" s="5">
        <f ca="1">OFFSET('336p stat'!$N$1,A158*20,1)</f>
        <v>6.1983999999999997E-2</v>
      </c>
      <c r="J158" s="5">
        <f t="shared" ca="1" si="9"/>
        <v>145.58005800000177</v>
      </c>
    </row>
    <row r="159" spans="1:10" x14ac:dyDescent="0.25">
      <c r="A159">
        <v>21</v>
      </c>
      <c r="C159" t="str">
        <f ca="1">OFFSET('336p stat'!$A$1,A159*20,0)</f>
        <v>non CUDA</v>
      </c>
      <c r="D159" s="5">
        <f ca="1">OFFSET('336p trace'!$U$56,(A51-1)*56,0)</f>
        <v>74.374835999998368</v>
      </c>
      <c r="E159" s="5">
        <f ca="1">OFFSET('336p trace'!$V$56,(A51-1)*56,0)</f>
        <v>0</v>
      </c>
      <c r="F159" s="5">
        <f ca="1">OFFSET('336p stat'!$H$1,A159*20,1)</f>
        <v>0</v>
      </c>
      <c r="G159" s="5">
        <f ca="1">OFFSET('336p stat'!$K$1,A159*20,1)</f>
        <v>0</v>
      </c>
      <c r="H159" s="5">
        <f ca="1">OFFSET('336p stat'!$N$1,A159*20,1)</f>
        <v>0</v>
      </c>
      <c r="J159" s="5">
        <f t="shared" ca="1" si="9"/>
        <v>74.374835999998368</v>
      </c>
    </row>
    <row r="160" spans="1:10" x14ac:dyDescent="0.25">
      <c r="A160">
        <v>22</v>
      </c>
      <c r="C160" t="str">
        <f ca="1">OFFSET('336p stat'!$A$1,A160*20,0)</f>
        <v>non CUDA non hash</v>
      </c>
      <c r="D160" s="5">
        <f ca="1">OFFSET('336p trace'!$U$56,(A52-1)*56,0)</f>
        <v>55.626335999999881</v>
      </c>
      <c r="E160" s="5">
        <f ca="1">OFFSET('336p trace'!$V$56,(A52-1)*56,0)</f>
        <v>55.466243999999541</v>
      </c>
      <c r="F160" s="5">
        <f ca="1">OFFSET('336p stat'!$H$1,A160*20,1)</f>
        <v>55.438600000000001</v>
      </c>
      <c r="G160" s="5">
        <f ca="1">OFFSET('336p stat'!$K$1,A160*20,1)</f>
        <v>55.212282999999999</v>
      </c>
      <c r="H160" s="5">
        <f ca="1">OFFSET('336p stat'!$N$1,A160*20,1)</f>
        <v>9.2998999999999998E-2</v>
      </c>
      <c r="J160" s="5">
        <f t="shared" ca="1" si="9"/>
        <v>221.83646199999944</v>
      </c>
    </row>
    <row r="161" spans="1:10" x14ac:dyDescent="0.25">
      <c r="A161">
        <v>23</v>
      </c>
      <c r="C161" t="str">
        <f ca="1">OFFSET('336p stat'!$A$1,A161*20,0)</f>
        <v>Classic ACO</v>
      </c>
      <c r="D161" s="5">
        <f ca="1">OFFSET('336p trace'!$U$56,(A53-1)*56,0)</f>
        <v>7502.6012039999987</v>
      </c>
      <c r="E161" s="5">
        <f ca="1">OFFSET('336p trace'!$V$56,(A53-1)*56,0)</f>
        <v>7403.7674240000861</v>
      </c>
      <c r="F161" s="5">
        <f ca="1">OFFSET('336p stat'!$H$1,A161*20,1)</f>
        <v>7393.3026659999996</v>
      </c>
      <c r="G161" s="5">
        <f ca="1">OFFSET('336p stat'!$K$1,A161*20,1)</f>
        <v>7416.1789669999998</v>
      </c>
      <c r="H161" s="5">
        <f ca="1">OFFSET('336p stat'!$N$1,A161*20,1)</f>
        <v>5.7250319999999997</v>
      </c>
      <c r="J161" s="5">
        <f t="shared" ca="1" si="9"/>
        <v>29721.575293000082</v>
      </c>
    </row>
    <row r="162" spans="1:10" x14ac:dyDescent="0.25">
      <c r="A162">
        <v>24</v>
      </c>
      <c r="C162" t="str">
        <f ca="1">OFFSET('336p stat'!$A$1,A162*20,0)</f>
        <v>Classic ACO non hash</v>
      </c>
      <c r="D162" s="5">
        <f ca="1">OFFSET('336p trace'!$U$56,(A54-1)*56,0)</f>
        <v>9063.8427239999965</v>
      </c>
      <c r="E162" s="5">
        <f ca="1">OFFSET('336p trace'!$V$56,(A54-1)*56,0)</f>
        <v>9065.03296400004</v>
      </c>
      <c r="F162" s="5">
        <f ca="1">OFFSET('336p stat'!$H$1,A162*20,1)</f>
        <v>9063.5719119999994</v>
      </c>
      <c r="G162" s="5">
        <f ca="1">OFFSET('336p stat'!$K$1,A162*20,1)</f>
        <v>9077.5657819999997</v>
      </c>
      <c r="H162" s="5">
        <f ca="1">OFFSET('336p stat'!$N$1,A162*20,1)</f>
        <v>3.9715029999999998</v>
      </c>
      <c r="J162" s="5">
        <f t="shared" ca="1" si="9"/>
        <v>36273.984885000034</v>
      </c>
    </row>
    <row r="163" spans="1:10" x14ac:dyDescent="0.25">
      <c r="A163">
        <v>25</v>
      </c>
      <c r="C163" t="str">
        <f ca="1">OFFSET('336p stat'!$A$1,A163*20,0)</f>
        <v>omp</v>
      </c>
      <c r="D163" s="5">
        <f ca="1">OFFSET('336p trace'!$U$56,(A55-1)*56,0)</f>
        <v>27.620143999996863</v>
      </c>
      <c r="E163" s="5">
        <f ca="1">OFFSET('336p trace'!$V$56,(A55-1)*56,0)</f>
        <v>27.076099999998327</v>
      </c>
      <c r="F163" s="5">
        <f ca="1">OFFSET('336p stat'!$H$1,A163*20,1)</f>
        <v>27.045869</v>
      </c>
      <c r="G163" s="5">
        <f ca="1">OFFSET('336p stat'!$K$1,A163*20,1)</f>
        <v>26.943852</v>
      </c>
      <c r="H163" s="5">
        <f ca="1">OFFSET('336p stat'!$N$1,A163*20,1)</f>
        <v>0.39147300000000002</v>
      </c>
      <c r="J163" s="5">
        <f t="shared" ca="1" si="9"/>
        <v>109.07743799999518</v>
      </c>
    </row>
    <row r="164" spans="1:10" x14ac:dyDescent="0.25">
      <c r="A164">
        <v>26</v>
      </c>
      <c r="C164" t="str">
        <f ca="1">OFFSET('336p stat'!$A$1,A164*20,0)</f>
        <v>omp non hash</v>
      </c>
      <c r="D164" s="5">
        <f ca="1">OFFSET('336p trace'!$U$56,(A56-1)*56,0)</f>
        <v>59.532000000002263</v>
      </c>
      <c r="E164" s="5">
        <f ca="1">OFFSET('336p trace'!$V$56,(A56-1)*56,0)</f>
        <v>59.465535999997222</v>
      </c>
      <c r="F164" s="5">
        <f ca="1">OFFSET('336p stat'!$H$1,A164*20,1)</f>
        <v>59.47</v>
      </c>
      <c r="G164" s="5">
        <f ca="1">OFFSET('336p stat'!$K$1,A164*20,1)</f>
        <v>59.246037000000001</v>
      </c>
      <c r="H164" s="5">
        <f ca="1">OFFSET('336p stat'!$N$1,A164*20,1)</f>
        <v>0.17597699999999999</v>
      </c>
      <c r="J164" s="5">
        <f t="shared" ca="1" si="9"/>
        <v>237.88954999999947</v>
      </c>
    </row>
    <row r="165" spans="1:10" x14ac:dyDescent="0.25">
      <c r="A165">
        <v>27</v>
      </c>
      <c r="C165" t="str">
        <f ca="1">OFFSET('336p stat'!$A$1,A165*20,0)</f>
        <v>non CUDA transp Time</v>
      </c>
      <c r="D165" s="5">
        <f ca="1">OFFSET('336p trace'!$U$56,(A57-1)*56,0)</f>
        <v>26.90518399999868</v>
      </c>
      <c r="E165" s="5">
        <f ca="1">OFFSET('336p trace'!$V$56,(A57-1)*56,0)</f>
        <v>26.566676000002925</v>
      </c>
      <c r="F165" s="5">
        <f ca="1">OFFSET('336p stat'!$H$1,A165*20,1)</f>
        <v>26.659537</v>
      </c>
      <c r="G165" s="5">
        <f ca="1">OFFSET('336p stat'!$K$1,A165*20,1)</f>
        <v>26.764199000000001</v>
      </c>
      <c r="H165" s="5">
        <f ca="1">OFFSET('336p stat'!$N$1,A165*20,1)</f>
        <v>4.9599999999999998E-2</v>
      </c>
      <c r="J165" s="5">
        <f t="shared" ca="1" si="9"/>
        <v>106.94519600000162</v>
      </c>
    </row>
    <row r="166" spans="1:10" x14ac:dyDescent="0.25">
      <c r="A166">
        <v>28</v>
      </c>
      <c r="C166" t="str">
        <f ca="1">OFFSET('336p stat'!$A$1,A166*20,0)</f>
        <v>non CUDA transp</v>
      </c>
      <c r="D166" s="5">
        <f ca="1">OFFSET('336p trace'!$U$56,(A58-1)*56,0)</f>
        <v>61.17745600000076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61.17745600000076</v>
      </c>
    </row>
    <row r="167" spans="1:10" x14ac:dyDescent="0.25">
      <c r="A167">
        <v>29</v>
      </c>
      <c r="C167" t="str">
        <f ca="1">OFFSET('336p stat'!$A$1,A167*20,0)</f>
        <v>non CUDA transp non hash</v>
      </c>
      <c r="D167" s="5">
        <f ca="1">OFFSET('336p trace'!$U$56,(A59-1)*56,0)</f>
        <v>54.068800000001104</v>
      </c>
      <c r="E167" s="5">
        <f ca="1">OFFSET('336p trace'!$V$56,(A59-1)*56,0)</f>
        <v>54.034464000000213</v>
      </c>
      <c r="F167" s="5">
        <f ca="1">OFFSET('336p stat'!$H$1,A167*20,1)</f>
        <v>54.043948999999998</v>
      </c>
      <c r="G167" s="5">
        <f ca="1">OFFSET('336p stat'!$K$1,A167*20,1)</f>
        <v>53.865910999999997</v>
      </c>
      <c r="H167" s="5">
        <f ca="1">OFFSET('336p stat'!$N$1,A167*20,1)</f>
        <v>0.150972</v>
      </c>
      <c r="J167" s="5">
        <f t="shared" ca="1" si="9"/>
        <v>216.16409600000131</v>
      </c>
    </row>
    <row r="168" spans="1:10" x14ac:dyDescent="0.25">
      <c r="A168">
        <v>30</v>
      </c>
      <c r="C168" t="str">
        <f ca="1">OFFSET('336p stat'!$A$1,A168*20,0)</f>
        <v>CUDA Const</v>
      </c>
      <c r="D168" s="5">
        <f ca="1">OFFSET('336p trace'!$U$56,(A60-1)*56,0)</f>
        <v>115.88198964000107</v>
      </c>
      <c r="E168" s="5">
        <f ca="1">OFFSET('336p trace'!$V$56,(A60-1)*56,0)</f>
        <v>116.15049264000045</v>
      </c>
      <c r="F168" s="5">
        <f ca="1">OFFSET('336p stat'!$H$1,A168*20,1)</f>
        <v>2.007012</v>
      </c>
      <c r="G168" s="5">
        <f ca="1">OFFSET('336p stat'!$K$1,A168*20,1)</f>
        <v>2.0831710000000001</v>
      </c>
      <c r="H168" s="5">
        <f ca="1">OFFSET('336p stat'!$N$1,A168*20,1)</f>
        <v>0.30587300000000001</v>
      </c>
      <c r="J168" s="5">
        <f t="shared" ref="J168:J188" ca="1" si="10">SUM(D168:H168)</f>
        <v>236.4285382800015</v>
      </c>
    </row>
    <row r="169" spans="1:10" x14ac:dyDescent="0.25">
      <c r="A169">
        <v>31</v>
      </c>
      <c r="C169" t="str">
        <f ca="1">OFFSET('336p stat'!$A$1,A169*20,0)</f>
        <v>CUDA ant Const</v>
      </c>
      <c r="D169" s="5">
        <f ca="1">OFFSET('336p trace'!$U$56,(A61-1)*56,0)</f>
        <v>7.1757640400000824</v>
      </c>
      <c r="E169" s="5">
        <f ca="1">OFFSET('336p trace'!$V$56,(A61-1)*56,0)</f>
        <v>6.8806547599999366</v>
      </c>
      <c r="F169" s="5">
        <f ca="1">OFFSET('336p stat'!$H$1,A169*20,1)</f>
        <v>6.7804250000000001</v>
      </c>
      <c r="G169" s="5">
        <f ca="1">OFFSET('336p stat'!$K$1,A169*20,1)</f>
        <v>6.6232769999999999</v>
      </c>
      <c r="H169" s="5">
        <f ca="1">OFFSET('336p stat'!$N$1,A169*20,1)</f>
        <v>5.3869769999999999</v>
      </c>
      <c r="J169" s="5">
        <f t="shared" ca="1" si="10"/>
        <v>32.847097800000022</v>
      </c>
    </row>
    <row r="170" spans="1:10" x14ac:dyDescent="0.25">
      <c r="A170">
        <v>32</v>
      </c>
      <c r="C170" t="str">
        <f ca="1">OFFSET('336p stat'!$A$1,A170*20,0)</f>
        <v>CUDA ant par Const</v>
      </c>
      <c r="D170" s="5">
        <f ca="1">OFFSET('336p trace'!$U$56,(A62-1)*56,0)</f>
        <v>0.66985424000001781</v>
      </c>
      <c r="E170" s="5">
        <f ca="1">OFFSET('336p trace'!$V$56,(A62-1)*56,0)</f>
        <v>0.66635524000001245</v>
      </c>
      <c r="F170" s="5">
        <f ca="1">OFFSET('336p stat'!$H$1,A170*20,1)</f>
        <v>0.59787999999999997</v>
      </c>
      <c r="G170" s="5">
        <f ca="1">OFFSET('336p stat'!$K$1,A170*20,1)</f>
        <v>0.56086999999999998</v>
      </c>
      <c r="H170" s="5">
        <f ca="1">OFFSET('336p stat'!$N$1,A170*20,1)</f>
        <v>4.2722000000000003E-2</v>
      </c>
      <c r="J170" s="5">
        <f t="shared" ca="1" si="10"/>
        <v>2.53768148000003</v>
      </c>
    </row>
    <row r="171" spans="1:10" x14ac:dyDescent="0.25">
      <c r="A171">
        <v>33</v>
      </c>
      <c r="C171" t="str">
        <f ca="1">OFFSET('336p stat'!$A$1,A171*20,0)</f>
        <v>CUDA ant add CPU Const</v>
      </c>
      <c r="D171" s="5">
        <f ca="1">OFFSET('336p trace'!$U$56,(A63-1)*56,0)</f>
        <v>31.667064359999916</v>
      </c>
      <c r="E171" s="5">
        <f ca="1">OFFSET('336p trace'!$V$56,(A63-1)*56,0)</f>
        <v>29.7285656399999</v>
      </c>
      <c r="F171" s="5">
        <f ca="1">OFFSET('336p stat'!$H$1,A171*20,1)</f>
        <v>13.874154000000001</v>
      </c>
      <c r="G171" s="5">
        <f ca="1">OFFSET('336p stat'!$K$1,A171*20,1)</f>
        <v>13.849524000000001</v>
      </c>
      <c r="H171" s="5">
        <f ca="1">OFFSET('336p stat'!$N$1,A171*20,1)</f>
        <v>1.919327</v>
      </c>
      <c r="J171" s="5">
        <f t="shared" ca="1" si="10"/>
        <v>91.038634999999815</v>
      </c>
    </row>
    <row r="172" spans="1:10" x14ac:dyDescent="0.25">
      <c r="A172">
        <v>34</v>
      </c>
      <c r="C172" t="str">
        <f ca="1">OFFSET('336p stat'!$A$1,A172*20,0)</f>
        <v>CUDA opt Const</v>
      </c>
      <c r="D172" s="5">
        <f ca="1">OFFSET('336p trace'!$U$56,(A64-1)*56,0)</f>
        <v>25.765391999999501</v>
      </c>
      <c r="E172" s="5">
        <f ca="1">OFFSET('336p trace'!$V$56,(A64-1)*56,0)</f>
        <v>25.585148839999629</v>
      </c>
      <c r="F172" s="5">
        <f ca="1">OFFSET('336p stat'!$H$1,A172*20,1)</f>
        <v>3.0847159999999998</v>
      </c>
      <c r="G172" s="5">
        <f ca="1">OFFSET('336p stat'!$K$1,A172*20,1)</f>
        <v>1.911394</v>
      </c>
      <c r="H172" s="5">
        <f ca="1">OFFSET('336p stat'!$N$1,A172*20,1)</f>
        <v>0</v>
      </c>
      <c r="J172" s="5">
        <f t="shared" ca="1" si="10"/>
        <v>56.346650839999128</v>
      </c>
    </row>
    <row r="173" spans="1:10" x14ac:dyDescent="0.25">
      <c r="A173">
        <v>35</v>
      </c>
      <c r="C173" t="str">
        <f ca="1">OFFSET('336p stat'!$A$1,A173*20,0)</f>
        <v>CUDA opt ant Const</v>
      </c>
      <c r="D173" s="5">
        <f ca="1">OFFSET('336p trace'!$U$56,(A65-1)*56,0)</f>
        <v>2.9221046400000783</v>
      </c>
      <c r="E173" s="5">
        <f ca="1">OFFSET('336p trace'!$V$56,(A65-1)*56,0)</f>
        <v>2.8315206399999333</v>
      </c>
      <c r="F173" s="5">
        <f ca="1">OFFSET('336p stat'!$H$1,A173*20,1)</f>
        <v>2.811264</v>
      </c>
      <c r="G173" s="5">
        <f ca="1">OFFSET('336p stat'!$K$1,A173*20,1)</f>
        <v>0.20788200000000001</v>
      </c>
      <c r="H173" s="5">
        <f ca="1">OFFSET('336p stat'!$N$1,A173*20,1)</f>
        <v>0</v>
      </c>
      <c r="J173" s="5">
        <f t="shared" ca="1" si="10"/>
        <v>8.7727712800000113</v>
      </c>
    </row>
    <row r="174" spans="1:10" x14ac:dyDescent="0.25">
      <c r="A174">
        <v>36</v>
      </c>
      <c r="C174" t="str">
        <f ca="1">OFFSET('336p stat'!$A$1,A174*20,0)</f>
        <v>CUDA opt ant par Const</v>
      </c>
      <c r="D174" s="5">
        <f ca="1">OFFSET('336p trace'!$U$56,(A66-1)*56,0)</f>
        <v>0.94657744000002908</v>
      </c>
      <c r="E174" s="5">
        <f ca="1">OFFSET('336p trace'!$V$56,(A66-1)*56,0)</f>
        <v>0.7208390399999971</v>
      </c>
      <c r="F174" s="5">
        <f ca="1">OFFSET('336p stat'!$H$1,A174*20,1)</f>
        <v>0.68395799999999995</v>
      </c>
      <c r="G174" s="5">
        <f ca="1">OFFSET('336p stat'!$K$1,A174*20,1)</f>
        <v>0.38295099999999999</v>
      </c>
      <c r="H174" s="5">
        <f ca="1">OFFSET('336p stat'!$N$1,A174*20,1)</f>
        <v>0</v>
      </c>
      <c r="J174" s="5">
        <f t="shared" ca="1" si="10"/>
        <v>2.7343254800000261</v>
      </c>
    </row>
    <row r="175" spans="1:10" x14ac:dyDescent="0.25">
      <c r="A175">
        <v>37</v>
      </c>
      <c r="C175" t="str">
        <f ca="1">OFFSET('336p stat'!$A$1,A175*20,0)</f>
        <v>CUDA ant par global</v>
      </c>
      <c r="D175" s="5">
        <f ca="1">OFFSET('336p trace'!$U$56,(A67-1)*56,0)</f>
        <v>44.702536159999788</v>
      </c>
      <c r="E175" s="5">
        <f ca="1">OFFSET('336p trace'!$V$56,(A67-1)*56,0)</f>
        <v>44.85962883999985</v>
      </c>
      <c r="F175" s="5">
        <f ca="1">OFFSET('336p stat'!$H$1,A175*20,1)</f>
        <v>0.61057399999999995</v>
      </c>
      <c r="G175" s="5">
        <f ca="1">OFFSET('336p stat'!$K$1,A175*20,1)</f>
        <v>0.60409800000000002</v>
      </c>
      <c r="H175" s="5">
        <f ca="1">OFFSET('336p stat'!$N$1,A175*20,1)</f>
        <v>2.8532999999999999E-2</v>
      </c>
      <c r="J175" s="5">
        <f t="shared" ca="1" si="10"/>
        <v>90.805369999999627</v>
      </c>
    </row>
    <row r="176" spans="1:10" x14ac:dyDescent="0.25">
      <c r="A176">
        <v>38</v>
      </c>
      <c r="C176" t="str">
        <f ca="1">OFFSET('336p stat'!$A$1,A176*20,0)</f>
        <v>CUDA ant add CPU Time global</v>
      </c>
      <c r="D176" s="5">
        <f ca="1">OFFSET('336p trace'!$U$56,(A68-1)*56,0)</f>
        <v>13.869539840000373</v>
      </c>
      <c r="E176" s="5">
        <f ca="1">OFFSET('336p trace'!$V$56,(A68-1)*56,0)</f>
        <v>13.913173439999991</v>
      </c>
      <c r="F176" s="5">
        <f ca="1">OFFSET('336p stat'!$H$1,A176*20,1)</f>
        <v>6.5276290000000001</v>
      </c>
      <c r="G176" s="5">
        <f ca="1">OFFSET('336p stat'!$K$1,A176*20,1)</f>
        <v>6.4721659999999996</v>
      </c>
      <c r="H176" s="5">
        <f ca="1">OFFSET('336p stat'!$N$1,A176*20,1)</f>
        <v>0.89425500000000002</v>
      </c>
      <c r="J176" s="5">
        <f t="shared" ca="1" si="10"/>
        <v>41.676763280000365</v>
      </c>
    </row>
    <row r="177" spans="1:10" x14ac:dyDescent="0.25">
      <c r="A177">
        <v>39</v>
      </c>
      <c r="C177" t="str">
        <f ca="1">OFFSET('336p stat'!$A$1,A177*20,0)</f>
        <v>CUDA opt ant par global</v>
      </c>
      <c r="D177" s="5">
        <f ca="1">OFFSET('336p trace'!$U$56,(A69-1)*56,0)</f>
        <v>1.0249355599999725</v>
      </c>
      <c r="E177" s="5">
        <f ca="1">OFFSET('336p trace'!$V$56,(A69-1)*56,0)</f>
        <v>0.90563315999999161</v>
      </c>
      <c r="F177" s="5">
        <f ca="1">OFFSET('336p stat'!$H$1,A177*20,1)</f>
        <v>0.90652999999999995</v>
      </c>
      <c r="G177" s="5">
        <f ca="1">OFFSET('336p stat'!$K$1,A177*20,1)</f>
        <v>0.61611099999999996</v>
      </c>
      <c r="H177" s="5">
        <f ca="1">OFFSET('336p stat'!$N$1,A177*20,1)</f>
        <v>0</v>
      </c>
      <c r="J177" s="5">
        <f t="shared" ca="1" si="10"/>
        <v>3.4532097199999643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 t="e">
        <f ca="1">OFFSET('336p trace'!$U$56,(A77-1)*56,0)</f>
        <v>#DIV/0!</v>
      </c>
      <c r="E185" s="5" t="e">
        <f ca="1">OFFSET('336p trace'!$V$56,(A77-1)*56,0)</f>
        <v>#DIV/0!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 t="e">
        <f t="shared" ca="1" si="10"/>
        <v>#DIV/0!</v>
      </c>
    </row>
    <row r="186" spans="1:10" x14ac:dyDescent="0.25">
      <c r="A186">
        <v>48</v>
      </c>
      <c r="C186">
        <f ca="1">OFFSET('336p stat'!$A$1,A186*20,0)</f>
        <v>0</v>
      </c>
      <c r="D186" s="5" t="e">
        <f ca="1">OFFSET('336p trace'!$U$56,(A78-1)*56,0)</f>
        <v>#DIV/0!</v>
      </c>
      <c r="E186" s="5" t="e">
        <f ca="1">OFFSET('336p trace'!$V$56,(A78-1)*56,0)</f>
        <v>#DIV/0!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 t="e">
        <f t="shared" ca="1" si="10"/>
        <v>#DIV/0!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10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10"/>
        <v>#DIV/0!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0.50065414067725578</v>
      </c>
      <c r="E194" s="8">
        <f t="shared" ca="1" si="11"/>
        <v>0.49324324614422516</v>
      </c>
      <c r="F194" s="8">
        <f t="shared" ca="1" si="11"/>
        <v>0.49275351144360191</v>
      </c>
      <c r="G194" s="8">
        <f t="shared" ca="1" si="11"/>
        <v>0.4938169336910187</v>
      </c>
      <c r="H194" s="8">
        <f t="shared" ca="1" si="11"/>
        <v>0.2789796829878477</v>
      </c>
      <c r="J194" s="8">
        <f ca="1">$D$192*SQRT(J139)/$E$192</f>
        <v>1.0288023712084717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1.6465311551759874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1.6465311551759874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2.7843530008792561</v>
      </c>
      <c r="E196" s="8">
        <f t="shared" ca="1" si="14"/>
        <v>2.8056460435710928</v>
      </c>
      <c r="F196" s="8">
        <f t="shared" ca="1" si="14"/>
        <v>0.67778131970717503</v>
      </c>
      <c r="G196" s="8">
        <f t="shared" ca="1" si="14"/>
        <v>0.68956521559603046</v>
      </c>
      <c r="H196" s="8">
        <f t="shared" ca="1" si="14"/>
        <v>0.25246473857550883</v>
      </c>
      <c r="J196" s="8">
        <f t="shared" ca="1" si="13"/>
        <v>4.0771187747525142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1.6964257363401229</v>
      </c>
      <c r="E197" s="8">
        <f t="shared" ca="1" si="15"/>
        <v>1.6973344012111231</v>
      </c>
      <c r="F197" s="8">
        <f t="shared" ca="1" si="15"/>
        <v>0.90533038620826156</v>
      </c>
      <c r="G197" s="8">
        <f t="shared" ca="1" si="15"/>
        <v>0.90587841391656965</v>
      </c>
      <c r="H197" s="8">
        <f t="shared" ca="1" si="15"/>
        <v>0.83965599342587904</v>
      </c>
      <c r="J197" s="8">
        <f t="shared" ca="1" si="13"/>
        <v>2.8467640128292775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0.31674785680777184</v>
      </c>
      <c r="E198" s="8">
        <f t="shared" ca="1" si="16"/>
        <v>0.28695661655323201</v>
      </c>
      <c r="F198" s="8">
        <f t="shared" ca="1" si="16"/>
        <v>0.27929745542700518</v>
      </c>
      <c r="G198" s="8">
        <f t="shared" ca="1" si="16"/>
        <v>0.27472572667298562</v>
      </c>
      <c r="H198" s="8">
        <f t="shared" ca="1" si="16"/>
        <v>7.404910089933571E-2</v>
      </c>
      <c r="J198" s="8">
        <f t="shared" ca="1" si="13"/>
        <v>0.58449796186470604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0.95044411670333639</v>
      </c>
      <c r="E199" s="8">
        <f t="shared" ca="1" si="17"/>
        <v>0.951570878588618</v>
      </c>
      <c r="F199" s="8">
        <f t="shared" ca="1" si="17"/>
        <v>0.9514931383630677</v>
      </c>
      <c r="G199" s="8">
        <f t="shared" ca="1" si="17"/>
        <v>0.94718386590988757</v>
      </c>
      <c r="H199" s="8">
        <f t="shared" ca="1" si="17"/>
        <v>0.90193139214022255</v>
      </c>
      <c r="J199" s="8">
        <f t="shared" ca="1" si="13"/>
        <v>2.1035227263507039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1.2748352591170431</v>
      </c>
      <c r="E200" s="8">
        <f t="shared" ca="1" si="18"/>
        <v>1.2818801152377386</v>
      </c>
      <c r="F200" s="8">
        <f t="shared" ca="1" si="18"/>
        <v>0.85903278367242775</v>
      </c>
      <c r="G200" s="8">
        <f t="shared" ca="1" si="18"/>
        <v>0.85603237286448453</v>
      </c>
      <c r="H200" s="8">
        <f t="shared" ca="1" si="18"/>
        <v>0.31627125061883199</v>
      </c>
      <c r="J200" s="8">
        <f t="shared" ca="1" si="13"/>
        <v>2.1998131326351191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1.3661273720547098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1.3661273720547098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0.67045019554325447</v>
      </c>
      <c r="E202" s="8">
        <f t="shared" ca="1" si="20"/>
        <v>0.66927523020150992</v>
      </c>
      <c r="F202" s="8">
        <f t="shared" ca="1" si="20"/>
        <v>0.41820521423817758</v>
      </c>
      <c r="G202" s="8">
        <f t="shared" ca="1" si="20"/>
        <v>0.41565181682749802</v>
      </c>
      <c r="H202" s="8">
        <f t="shared" ca="1" si="20"/>
        <v>6.3129041177575312E-2</v>
      </c>
      <c r="J202" s="8">
        <f t="shared" ca="1" si="13"/>
        <v>1.1176225249847429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 t="e">
        <f t="shared" ref="D203:H203" ca="1" si="21">$D$192*SQRT(D148)/$E$192</f>
        <v>#DIV/0!</v>
      </c>
      <c r="E203" s="8" t="e">
        <f t="shared" ca="1" si="21"/>
        <v>#DIV/0!</v>
      </c>
      <c r="F203" s="8">
        <f t="shared" ca="1" si="21"/>
        <v>0</v>
      </c>
      <c r="G203" s="8">
        <f t="shared" ca="1" si="21"/>
        <v>0</v>
      </c>
      <c r="H203" s="8">
        <f t="shared" ca="1" si="21"/>
        <v>0</v>
      </c>
      <c r="J203" s="8" t="e">
        <f t="shared" ca="1" si="13"/>
        <v>#DIV/0!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0.54423218036423726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0.54423218036423726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3.3672319757786191</v>
      </c>
      <c r="E205" s="8">
        <f t="shared" ca="1" si="23"/>
        <v>3.3629131250354432</v>
      </c>
      <c r="F205" s="8">
        <f t="shared" ca="1" si="23"/>
        <v>0.52328909421848269</v>
      </c>
      <c r="G205" s="8">
        <f t="shared" ca="1" si="23"/>
        <v>0.39605494531945939</v>
      </c>
      <c r="H205" s="8">
        <f t="shared" ca="1" si="23"/>
        <v>0</v>
      </c>
      <c r="J205" s="8">
        <f t="shared" ca="1" si="13"/>
        <v>4.8039699063463779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0.64541826837484073</v>
      </c>
      <c r="E206" s="8">
        <f t="shared" ca="1" si="24"/>
        <v>0.62728553836709211</v>
      </c>
      <c r="F206" s="8">
        <f t="shared" ca="1" si="24"/>
        <v>0.62651718081470031</v>
      </c>
      <c r="G206" s="8">
        <f t="shared" ca="1" si="24"/>
        <v>0.5330470714824348</v>
      </c>
      <c r="H206" s="8">
        <f t="shared" ca="1" si="24"/>
        <v>0</v>
      </c>
      <c r="J206" s="8">
        <f t="shared" ca="1" si="13"/>
        <v>1.2193091675487684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0.67146868988246655</v>
      </c>
      <c r="E207" s="8">
        <f t="shared" ca="1" si="25"/>
        <v>0.65959244669926442</v>
      </c>
      <c r="F207" s="8">
        <f t="shared" ca="1" si="25"/>
        <v>0.66315991027202481</v>
      </c>
      <c r="G207" s="8">
        <f t="shared" ca="1" si="25"/>
        <v>0.15031398327501005</v>
      </c>
      <c r="H207" s="8">
        <f t="shared" ca="1" si="25"/>
        <v>0</v>
      </c>
      <c r="J207" s="8">
        <f t="shared" ca="1" si="13"/>
        <v>1.1611665502395416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0.56320069566319841</v>
      </c>
      <c r="E208" s="8">
        <f t="shared" ca="1" si="26"/>
        <v>0.55391205151546574</v>
      </c>
      <c r="F208" s="8">
        <f t="shared" ca="1" si="26"/>
        <v>0.55885666664718237</v>
      </c>
      <c r="G208" s="8">
        <f t="shared" ca="1" si="26"/>
        <v>8.1527989991168059E-2</v>
      </c>
      <c r="H208" s="8">
        <f t="shared" ca="1" si="26"/>
        <v>0</v>
      </c>
      <c r="J208" s="8">
        <f t="shared" ca="1" si="13"/>
        <v>0.9710721762143032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0.26139063810381691</v>
      </c>
      <c r="E209" s="8">
        <f t="shared" ca="1" si="27"/>
        <v>0.25062917223723352</v>
      </c>
      <c r="F209" s="8">
        <f t="shared" ca="1" si="27"/>
        <v>0.2492984398828039</v>
      </c>
      <c r="G209" s="8">
        <f t="shared" ca="1" si="27"/>
        <v>0.20001125368338649</v>
      </c>
      <c r="H209" s="8">
        <f t="shared" ca="1" si="27"/>
        <v>0</v>
      </c>
      <c r="J209" s="8">
        <f t="shared" ca="1" si="13"/>
        <v>0.48300544654552435</v>
      </c>
    </row>
    <row r="210" spans="1:10" x14ac:dyDescent="0.25">
      <c r="A210">
        <v>17</v>
      </c>
      <c r="C210" t="str">
        <f ca="1">OFFSET('336p stat'!$A$1,A210*20,0)</f>
        <v>CUDA opt_one_GPU</v>
      </c>
      <c r="D210" s="8" t="e">
        <f t="shared" ref="D210:H210" ca="1" si="28">$D$192*SQRT(D155)/$E$192</f>
        <v>#DIV/0!</v>
      </c>
      <c r="E210" s="8" t="e">
        <f t="shared" ca="1" si="28"/>
        <v>#DIV/0!</v>
      </c>
      <c r="F210" s="8">
        <f t="shared" ca="1" si="28"/>
        <v>0</v>
      </c>
      <c r="G210" s="8">
        <f t="shared" ca="1" si="28"/>
        <v>0</v>
      </c>
      <c r="H210" s="8">
        <f t="shared" ca="1" si="28"/>
        <v>0</v>
      </c>
      <c r="J210" s="8" t="e">
        <f t="shared" ca="1" si="13"/>
        <v>#DIV/0!</v>
      </c>
    </row>
    <row r="211" spans="1:10" x14ac:dyDescent="0.25">
      <c r="A211">
        <v>18</v>
      </c>
      <c r="C211" t="str">
        <f ca="1">OFFSET('336p stat'!$A$1,A211*20,0)</f>
        <v>CUDA opt_one_GPU ant</v>
      </c>
      <c r="D211" s="8" t="e">
        <f t="shared" ref="D211:H211" ca="1" si="29">$D$192*SQRT(D156)/$E$192</f>
        <v>#DIV/0!</v>
      </c>
      <c r="E211" s="8" t="e">
        <f t="shared" ca="1" si="29"/>
        <v>#DIV/0!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 t="e">
        <f t="shared" ca="1" si="13"/>
        <v>#DIV/0!</v>
      </c>
    </row>
    <row r="212" spans="1:10" x14ac:dyDescent="0.25">
      <c r="A212">
        <v>19</v>
      </c>
      <c r="C212" t="str">
        <f ca="1">OFFSET('336p stat'!$A$1,A212*20,0)</f>
        <v>CUDA opt_one_GPU ant local</v>
      </c>
      <c r="D212" s="8" t="e">
        <f t="shared" ref="D212:H212" ca="1" si="30">$D$192*SQRT(D157)/$E$192</f>
        <v>#DIV/0!</v>
      </c>
      <c r="E212" s="8" t="e">
        <f t="shared" ca="1" si="30"/>
        <v>#DIV/0!</v>
      </c>
      <c r="F212" s="8">
        <f t="shared" ca="1" si="30"/>
        <v>0</v>
      </c>
      <c r="G212" s="8">
        <f t="shared" ca="1" si="30"/>
        <v>0</v>
      </c>
      <c r="H212" s="8">
        <f t="shared" ca="1" si="30"/>
        <v>0</v>
      </c>
      <c r="J212" s="8" t="e">
        <f t="shared" ca="1" si="13"/>
        <v>#DIV/0!</v>
      </c>
    </row>
    <row r="213" spans="1:10" x14ac:dyDescent="0.25">
      <c r="A213">
        <v>20</v>
      </c>
      <c r="C213" t="str">
        <f ca="1">OFFSET('336p stat'!$A$1,A213*20,0)</f>
        <v>non CUDA Time</v>
      </c>
      <c r="D213" s="8">
        <f t="shared" ref="D213:H213" ca="1" si="31">$D$192*SQRT(D158)/$E$192</f>
        <v>1.6707847526237394</v>
      </c>
      <c r="E213" s="8">
        <f t="shared" ca="1" si="31"/>
        <v>1.6734612686286368</v>
      </c>
      <c r="F213" s="8">
        <f t="shared" ca="1" si="31"/>
        <v>1.6721565600098576</v>
      </c>
      <c r="G213" s="8">
        <f t="shared" ca="1" si="31"/>
        <v>1.6710304584848237</v>
      </c>
      <c r="H213" s="8">
        <f t="shared" ca="1" si="31"/>
        <v>6.9009815881510644E-2</v>
      </c>
      <c r="J213" s="8">
        <f t="shared" ca="1" si="13"/>
        <v>3.3444292511961042</v>
      </c>
    </row>
    <row r="214" spans="1:10" x14ac:dyDescent="0.25">
      <c r="A214">
        <v>21</v>
      </c>
      <c r="C214" t="str">
        <f ca="1">OFFSET('336p stat'!$A$1,A214*20,0)</f>
        <v>non CUDA</v>
      </c>
      <c r="D214" s="8">
        <f t="shared" ref="D214:H214" ca="1" si="32">$D$192*SQRT(D159)/$E$192</f>
        <v>2.3904743043069661</v>
      </c>
      <c r="E214" s="8">
        <f t="shared" ca="1" si="32"/>
        <v>0</v>
      </c>
      <c r="F214" s="8">
        <f t="shared" ca="1" si="32"/>
        <v>0</v>
      </c>
      <c r="G214" s="8">
        <f t="shared" ca="1" si="32"/>
        <v>0</v>
      </c>
      <c r="H214" s="8">
        <f t="shared" ca="1" si="32"/>
        <v>0</v>
      </c>
      <c r="J214" s="8">
        <f t="shared" ca="1" si="13"/>
        <v>2.3904743043069661</v>
      </c>
    </row>
    <row r="215" spans="1:10" x14ac:dyDescent="0.25">
      <c r="A215">
        <v>22</v>
      </c>
      <c r="C215" t="str">
        <f ca="1">OFFSET('336p stat'!$A$1,A215*20,0)</f>
        <v>non CUDA non hash</v>
      </c>
      <c r="D215" s="8">
        <f t="shared" ref="D215:H215" ca="1" si="33">$D$192*SQRT(D160)/$E$192</f>
        <v>2.0673370909341298</v>
      </c>
      <c r="E215" s="8">
        <f t="shared" ca="1" si="33"/>
        <v>2.0643600604080588</v>
      </c>
      <c r="F215" s="8">
        <f t="shared" ca="1" si="33"/>
        <v>2.0638455647649607</v>
      </c>
      <c r="G215" s="8">
        <f t="shared" ca="1" si="33"/>
        <v>2.0596286382394275</v>
      </c>
      <c r="H215" s="8">
        <f t="shared" ca="1" si="33"/>
        <v>8.4529871453823929E-2</v>
      </c>
      <c r="J215" s="8">
        <f t="shared" ca="1" si="13"/>
        <v>4.1284548015430618</v>
      </c>
    </row>
    <row r="216" spans="1:10" x14ac:dyDescent="0.25">
      <c r="A216">
        <v>23</v>
      </c>
      <c r="C216" t="str">
        <f ca="1">OFFSET('336p stat'!$A$1,A216*20,0)</f>
        <v>Classic ACO</v>
      </c>
      <c r="D216" s="8">
        <f t="shared" ref="D216:H216" ca="1" si="34">$D$192*SQRT(D161)/$E$192</f>
        <v>24.009161911772928</v>
      </c>
      <c r="E216" s="8">
        <f t="shared" ca="1" si="34"/>
        <v>23.850498081188462</v>
      </c>
      <c r="F216" s="8">
        <f t="shared" ca="1" si="34"/>
        <v>23.833636533985157</v>
      </c>
      <c r="G216" s="8">
        <f t="shared" ca="1" si="34"/>
        <v>23.870480983686605</v>
      </c>
      <c r="H216" s="8">
        <f t="shared" ca="1" si="34"/>
        <v>0.66322368671813881</v>
      </c>
      <c r="J216" s="8">
        <f t="shared" ca="1" si="13"/>
        <v>47.786693471214157</v>
      </c>
    </row>
    <row r="217" spans="1:10" x14ac:dyDescent="0.25">
      <c r="A217">
        <v>24</v>
      </c>
      <c r="C217" t="str">
        <f ca="1">OFFSET('336p stat'!$A$1,A217*20,0)</f>
        <v>Classic ACO non hash</v>
      </c>
      <c r="D217" s="8">
        <f t="shared" ref="D217:H217" ca="1" si="35">$D$192*SQRT(D162)/$E$192</f>
        <v>26.389262289241199</v>
      </c>
      <c r="E217" s="8">
        <f t="shared" ca="1" si="35"/>
        <v>26.390994916638725</v>
      </c>
      <c r="F217" s="8">
        <f t="shared" ca="1" si="35"/>
        <v>26.38886805345739</v>
      </c>
      <c r="G217" s="8">
        <f t="shared" ca="1" si="35"/>
        <v>26.409231987368052</v>
      </c>
      <c r="H217" s="8">
        <f t="shared" ca="1" si="35"/>
        <v>0.55239344537747725</v>
      </c>
      <c r="J217" s="8">
        <f t="shared" ca="1" si="13"/>
        <v>52.792071437710433</v>
      </c>
    </row>
    <row r="218" spans="1:10" x14ac:dyDescent="0.25">
      <c r="A218">
        <v>25</v>
      </c>
      <c r="C218" t="str">
        <f ca="1">OFFSET('336p stat'!$A$1,A218*20,0)</f>
        <v>omp</v>
      </c>
      <c r="D218" s="8">
        <f t="shared" ref="D218:H218" ca="1" si="36">$D$192*SQRT(D163)/$E$192</f>
        <v>1.4567466848452955</v>
      </c>
      <c r="E218" s="8">
        <f t="shared" ca="1" si="36"/>
        <v>1.4423282966092954</v>
      </c>
      <c r="F218" s="8">
        <f t="shared" ca="1" si="36"/>
        <v>1.4415228777261913</v>
      </c>
      <c r="G218" s="8">
        <f t="shared" ca="1" si="36"/>
        <v>1.438801597463667</v>
      </c>
      <c r="H218" s="8">
        <f t="shared" ca="1" si="36"/>
        <v>0.17342910233291295</v>
      </c>
      <c r="J218" s="8">
        <f t="shared" ca="1" si="13"/>
        <v>2.8949331108707206</v>
      </c>
    </row>
    <row r="219" spans="1:10" x14ac:dyDescent="0.25">
      <c r="A219">
        <v>26</v>
      </c>
      <c r="C219" t="str">
        <f ca="1">OFFSET('336p stat'!$A$1,A219*20,0)</f>
        <v>omp non hash</v>
      </c>
      <c r="D219" s="8">
        <f t="shared" ref="D219:H219" ca="1" si="37">$D$192*SQRT(D164)/$E$192</f>
        <v>2.1386824504821123</v>
      </c>
      <c r="E219" s="8">
        <f t="shared" ca="1" si="37"/>
        <v>2.1374882600734408</v>
      </c>
      <c r="F219" s="8">
        <f t="shared" ca="1" si="37"/>
        <v>2.1375684877916776</v>
      </c>
      <c r="G219" s="8">
        <f t="shared" ca="1" si="37"/>
        <v>2.13353966796589</v>
      </c>
      <c r="H219" s="8">
        <f t="shared" ca="1" si="37"/>
        <v>0.11627839379695611</v>
      </c>
      <c r="J219" s="8">
        <f t="shared" ca="1" si="13"/>
        <v>4.275222790171286</v>
      </c>
    </row>
    <row r="220" spans="1:10" x14ac:dyDescent="0.25">
      <c r="A220">
        <v>27</v>
      </c>
      <c r="C220" t="str">
        <f ca="1">OFFSET('336p stat'!$A$1,A220*20,0)</f>
        <v>non CUDA transp Time</v>
      </c>
      <c r="D220" s="8">
        <f t="shared" ref="D220:H220" ca="1" si="38">$D$192*SQRT(D165)/$E$192</f>
        <v>1.4377687912484045</v>
      </c>
      <c r="E220" s="8">
        <f t="shared" ca="1" si="38"/>
        <v>1.4286955065486222</v>
      </c>
      <c r="F220" s="8">
        <f t="shared" ca="1" si="38"/>
        <v>1.4311902552714646</v>
      </c>
      <c r="G220" s="8">
        <f t="shared" ca="1" si="38"/>
        <v>1.4339968401527252</v>
      </c>
      <c r="H220" s="8">
        <f t="shared" ca="1" si="38"/>
        <v>6.1732221732252596E-2</v>
      </c>
      <c r="J220" s="8">
        <f t="shared" ca="1" si="13"/>
        <v>2.8664984387004511</v>
      </c>
    </row>
    <row r="221" spans="1:10" x14ac:dyDescent="0.25">
      <c r="A221">
        <v>28</v>
      </c>
      <c r="C221" t="str">
        <f ca="1">OFFSET('336p stat'!$A$1,A221*20,0)</f>
        <v>non CUDA transp</v>
      </c>
      <c r="D221" s="8">
        <f t="shared" ref="D221:H221" ca="1" si="39">$D$192*SQRT(D166)/$E$192</f>
        <v>2.168037430348484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2.168037430348484</v>
      </c>
    </row>
    <row r="222" spans="1:10" x14ac:dyDescent="0.25">
      <c r="A222">
        <v>29</v>
      </c>
      <c r="C222" t="str">
        <f ca="1">OFFSET('336p stat'!$A$1,A222*20,0)</f>
        <v>non CUDA transp non hash</v>
      </c>
      <c r="D222" s="8">
        <f t="shared" ref="D222:H222" ca="1" si="40">$D$192*SQRT(D167)/$E$192</f>
        <v>2.0381889121472732</v>
      </c>
      <c r="E222" s="8">
        <f t="shared" ca="1" si="40"/>
        <v>2.0375416408132661</v>
      </c>
      <c r="F222" s="8">
        <f t="shared" ca="1" si="40"/>
        <v>2.0377204640401487</v>
      </c>
      <c r="G222" s="8">
        <f t="shared" ca="1" si="40"/>
        <v>2.0343612447036046</v>
      </c>
      <c r="H222" s="8">
        <f t="shared" ca="1" si="40"/>
        <v>0.10770088534455044</v>
      </c>
      <c r="J222" s="8">
        <f t="shared" ca="1" si="13"/>
        <v>4.0753306398220133</v>
      </c>
    </row>
    <row r="223" spans="1:10" x14ac:dyDescent="0.25">
      <c r="A223">
        <v>30</v>
      </c>
      <c r="C223" t="str">
        <f ca="1">OFFSET('336p stat'!$A$1,A223*20,0)</f>
        <v>CUDA Const</v>
      </c>
      <c r="D223" s="8">
        <f t="shared" ref="D223:H223" ca="1" si="41">$D$192*SQRT(D168)/$E$192</f>
        <v>2.9838641101800465</v>
      </c>
      <c r="E223" s="8">
        <f t="shared" ca="1" si="41"/>
        <v>2.9873189736813366</v>
      </c>
      <c r="F223" s="8">
        <f t="shared" ca="1" si="41"/>
        <v>0.39268657474377705</v>
      </c>
      <c r="G223" s="8">
        <f t="shared" ca="1" si="41"/>
        <v>0.4000677371046058</v>
      </c>
      <c r="H223" s="8">
        <f t="shared" ca="1" si="41"/>
        <v>0.15329981844738108</v>
      </c>
      <c r="J223" s="8">
        <f t="shared" ca="1" si="13"/>
        <v>4.2620743134217021</v>
      </c>
    </row>
    <row r="224" spans="1:10" x14ac:dyDescent="0.25">
      <c r="A224">
        <v>31</v>
      </c>
      <c r="C224" t="str">
        <f ca="1">OFFSET('336p stat'!$A$1,A224*20,0)</f>
        <v>CUDA ant Const</v>
      </c>
      <c r="D224" s="8">
        <f t="shared" ref="D224:H224" ca="1" si="42">$D$192*SQRT(D169)/$E$192</f>
        <v>0.74251485016886121</v>
      </c>
      <c r="E224" s="8">
        <f t="shared" ca="1" si="42"/>
        <v>0.72708628547120535</v>
      </c>
      <c r="F224" s="8">
        <f t="shared" ca="1" si="42"/>
        <v>0.7217711642896244</v>
      </c>
      <c r="G224" s="8">
        <f t="shared" ca="1" si="42"/>
        <v>0.7133579875938868</v>
      </c>
      <c r="H224" s="8">
        <f t="shared" ca="1" si="42"/>
        <v>0.64334455532319523</v>
      </c>
      <c r="J224" s="8">
        <f t="shared" ca="1" si="13"/>
        <v>1.5886183362184896</v>
      </c>
    </row>
    <row r="225" spans="1:10" x14ac:dyDescent="0.25">
      <c r="A225">
        <v>32</v>
      </c>
      <c r="C225" t="str">
        <f ca="1">OFFSET('336p stat'!$A$1,A225*20,0)</f>
        <v>CUDA ant par Const</v>
      </c>
      <c r="D225" s="8">
        <f t="shared" ref="D225:H225" ca="1" si="43">$D$192*SQRT(D170)/$E$192</f>
        <v>0.22686172212976202</v>
      </c>
      <c r="E225" s="8">
        <f t="shared" ca="1" si="43"/>
        <v>0.22626843748008901</v>
      </c>
      <c r="F225" s="8">
        <f t="shared" ca="1" si="43"/>
        <v>0.21432759075769967</v>
      </c>
      <c r="G225" s="8">
        <f t="shared" ca="1" si="43"/>
        <v>0.20758796651058556</v>
      </c>
      <c r="H225" s="8">
        <f t="shared" ca="1" si="43"/>
        <v>5.7292379109267232E-2</v>
      </c>
      <c r="J225" s="8">
        <f t="shared" ca="1" si="13"/>
        <v>0.44155989794292039</v>
      </c>
    </row>
    <row r="226" spans="1:10" x14ac:dyDescent="0.25">
      <c r="A226">
        <v>33</v>
      </c>
      <c r="C226" t="str">
        <f ca="1">OFFSET('336p stat'!$A$1,A226*20,0)</f>
        <v>CUDA ant add CPU Const</v>
      </c>
      <c r="D226" s="8">
        <f t="shared" ref="D226:H226" ca="1" si="44">$D$192*SQRT(D171)/$E$192</f>
        <v>1.5598217490814497</v>
      </c>
      <c r="E226" s="8">
        <f t="shared" ca="1" si="44"/>
        <v>1.5113256284641217</v>
      </c>
      <c r="F226" s="8">
        <f t="shared" ca="1" si="44"/>
        <v>1.0324625901832956</v>
      </c>
      <c r="G226" s="8">
        <f t="shared" ca="1" si="44"/>
        <v>1.0315457469099467</v>
      </c>
      <c r="H226" s="8">
        <f t="shared" ca="1" si="44"/>
        <v>0.38401267174925358</v>
      </c>
      <c r="J226" s="8">
        <f t="shared" ca="1" si="13"/>
        <v>2.6447458109088644</v>
      </c>
    </row>
    <row r="227" spans="1:10" x14ac:dyDescent="0.25">
      <c r="A227">
        <v>34</v>
      </c>
      <c r="C227" t="str">
        <f ca="1">OFFSET('336p stat'!$A$1,A227*20,0)</f>
        <v>CUDA opt Const</v>
      </c>
      <c r="D227" s="8">
        <f t="shared" ref="D227:H227" ca="1" si="45">$D$192*SQRT(D172)/$E$192</f>
        <v>1.406984931740195</v>
      </c>
      <c r="E227" s="8">
        <f t="shared" ca="1" si="45"/>
        <v>1.4020549759816308</v>
      </c>
      <c r="F227" s="8">
        <f t="shared" ca="1" si="45"/>
        <v>0.48683149005790494</v>
      </c>
      <c r="G227" s="8">
        <f t="shared" ca="1" si="45"/>
        <v>0.38321824566165946</v>
      </c>
      <c r="H227" s="8">
        <f t="shared" ca="1" si="45"/>
        <v>0</v>
      </c>
      <c r="J227" s="8">
        <f t="shared" ca="1" si="13"/>
        <v>2.0806791865491454</v>
      </c>
    </row>
    <row r="228" spans="1:10" x14ac:dyDescent="0.25">
      <c r="A228">
        <v>35</v>
      </c>
      <c r="C228" t="str">
        <f ca="1">OFFSET('336p stat'!$A$1,A228*20,0)</f>
        <v>CUDA opt ant Const</v>
      </c>
      <c r="D228" s="8">
        <f t="shared" ref="D228:H228" ca="1" si="46">$D$192*SQRT(D173)/$E$192</f>
        <v>0.4738260690385091</v>
      </c>
      <c r="E228" s="8">
        <f t="shared" ca="1" si="46"/>
        <v>0.46642404935045417</v>
      </c>
      <c r="F228" s="8">
        <f t="shared" ca="1" si="46"/>
        <v>0.46475266072180804</v>
      </c>
      <c r="G228" s="8">
        <f t="shared" ca="1" si="46"/>
        <v>0.12638033796441597</v>
      </c>
      <c r="H228" s="8">
        <f t="shared" ca="1" si="46"/>
        <v>0</v>
      </c>
      <c r="J228" s="8">
        <f t="shared" ca="1" si="13"/>
        <v>0.82099303467505791</v>
      </c>
    </row>
    <row r="229" spans="1:10" x14ac:dyDescent="0.25">
      <c r="A229">
        <v>36</v>
      </c>
      <c r="C229" t="str">
        <f ca="1">OFFSET('336p stat'!$A$1,A229*20,0)</f>
        <v>CUDA opt ant par Const</v>
      </c>
      <c r="D229" s="8">
        <f t="shared" ref="D229:H229" ca="1" si="47">$D$192*SQRT(D174)/$E$192</f>
        <v>0.26968025116808653</v>
      </c>
      <c r="E229" s="8">
        <f t="shared" ca="1" si="47"/>
        <v>0.23533700329799342</v>
      </c>
      <c r="F229" s="8">
        <f t="shared" ca="1" si="47"/>
        <v>0.22923756467036546</v>
      </c>
      <c r="G229" s="8">
        <f t="shared" ca="1" si="47"/>
        <v>0.17153102119441832</v>
      </c>
      <c r="H229" s="8">
        <f t="shared" ca="1" si="47"/>
        <v>0</v>
      </c>
      <c r="J229" s="8">
        <f t="shared" ca="1" si="13"/>
        <v>0.45834887943504565</v>
      </c>
    </row>
    <row r="230" spans="1:10" x14ac:dyDescent="0.25">
      <c r="A230">
        <v>37</v>
      </c>
      <c r="C230" t="str">
        <f ca="1">OFFSET('336p stat'!$A$1,A230*20,0)</f>
        <v>CUDA ant par global</v>
      </c>
      <c r="D230" s="8">
        <f t="shared" ref="D230:H230" ca="1" si="48">$D$192*SQRT(D175)/$E$192</f>
        <v>1.8532634076798427</v>
      </c>
      <c r="E230" s="8">
        <f t="shared" ca="1" si="48"/>
        <v>1.856516900821231</v>
      </c>
      <c r="F230" s="8">
        <f t="shared" ca="1" si="48"/>
        <v>0.21659090832257938</v>
      </c>
      <c r="G230" s="8">
        <f t="shared" ca="1" si="48"/>
        <v>0.21543922005057478</v>
      </c>
      <c r="H230" s="8">
        <f t="shared" ca="1" si="48"/>
        <v>4.6821442267405644E-2</v>
      </c>
      <c r="J230" s="8">
        <f t="shared" ca="1" si="13"/>
        <v>2.641355369472266</v>
      </c>
    </row>
    <row r="231" spans="1:10" x14ac:dyDescent="0.25">
      <c r="A231">
        <v>38</v>
      </c>
      <c r="C231" t="str">
        <f ca="1">OFFSET('336p stat'!$A$1,A231*20,0)</f>
        <v>CUDA ant add CPU Time global</v>
      </c>
      <c r="D231" s="8">
        <f t="shared" ref="D231:H231" ca="1" si="49">$D$192*SQRT(D176)/$E$192</f>
        <v>1.0322908916516258</v>
      </c>
      <c r="E231" s="8">
        <f t="shared" ca="1" si="49"/>
        <v>1.0339134111433506</v>
      </c>
      <c r="F231" s="8">
        <f t="shared" ca="1" si="49"/>
        <v>0.70818838689151065</v>
      </c>
      <c r="G231" s="8">
        <f t="shared" ca="1" si="49"/>
        <v>0.7051733532345078</v>
      </c>
      <c r="H231" s="8">
        <f t="shared" ca="1" si="49"/>
        <v>0.26212096474719454</v>
      </c>
      <c r="J231" s="8">
        <f t="shared" ca="1" si="13"/>
        <v>1.7894437896533626</v>
      </c>
    </row>
    <row r="232" spans="1:10" x14ac:dyDescent="0.25">
      <c r="A232">
        <v>39</v>
      </c>
      <c r="C232" t="str">
        <f ca="1">OFFSET('336p stat'!$A$1,A232*20,0)</f>
        <v>CUDA opt ant par global</v>
      </c>
      <c r="D232" s="8">
        <f t="shared" ref="D232:H232" ca="1" si="50">$D$192*SQRT(D177)/$E$192</f>
        <v>0.28062047135930385</v>
      </c>
      <c r="E232" s="8">
        <f t="shared" ca="1" si="50"/>
        <v>0.26378325752238208</v>
      </c>
      <c r="F232" s="8">
        <f t="shared" ca="1" si="50"/>
        <v>0.26391383624205833</v>
      </c>
      <c r="G232" s="8">
        <f t="shared" ca="1" si="50"/>
        <v>0.21757077090454957</v>
      </c>
      <c r="H232" s="8">
        <f t="shared" ca="1" si="50"/>
        <v>0</v>
      </c>
      <c r="J232" s="8">
        <f t="shared" ca="1" si="13"/>
        <v>0.51508932158125476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 t="e">
        <f t="shared" ref="D240:H240" ca="1" si="58">$D$192*SQRT(D185)/$E$192</f>
        <v>#DIV/0!</v>
      </c>
      <c r="E240" s="8" t="e">
        <f t="shared" ca="1" si="58"/>
        <v>#DIV/0!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 t="e">
        <f t="shared" ca="1" si="13"/>
        <v>#DIV/0!</v>
      </c>
    </row>
    <row r="241" spans="1:10" x14ac:dyDescent="0.25">
      <c r="A241">
        <v>48</v>
      </c>
      <c r="C241">
        <f ca="1">OFFSET('336p stat'!$A$1,A241*20,0)</f>
        <v>0</v>
      </c>
      <c r="D241" s="8" t="e">
        <f t="shared" ref="D241:H241" ca="1" si="59">$D$192*SQRT(D186)/$E$192</f>
        <v>#DIV/0!</v>
      </c>
      <c r="E241" s="8" t="e">
        <f t="shared" ca="1" si="59"/>
        <v>#DIV/0!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 t="e">
        <f t="shared" ca="1" si="13"/>
        <v>#DIV/0!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60">$D$192*SQRT(D187)/$E$192</f>
        <v>#DIV/0!</v>
      </c>
      <c r="E242" s="8" t="e">
        <f t="shared" ca="1" si="60"/>
        <v>#DIV/0!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 t="e">
        <f t="shared" ca="1" si="13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1">$D$192*SQRT(D188)/$E$192</f>
        <v>#DIV/0!</v>
      </c>
      <c r="E243" s="8" t="e">
        <f t="shared" ca="1" si="61"/>
        <v>#DIV/0!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 t="e">
        <f t="shared" ca="1" si="13"/>
        <v>#DIV/0!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1.355456948855412E-7</v>
      </c>
      <c r="E248" s="9">
        <f ca="1">POWER(SQRT(E139)/E85,2)</f>
        <v>1.3236830681476063E-7</v>
      </c>
      <c r="F248" s="9">
        <f ca="1">POWER(SQRT(F139)/F85,2)</f>
        <v>1.3402627695381686E-7</v>
      </c>
      <c r="G248" s="9">
        <f ca="1">POWER(SQRT(G139)/G85,2)</f>
        <v>1.3658905410076544E-7</v>
      </c>
      <c r="H248" s="9">
        <f ca="1">POWER(SQRT(H139)/H85,2)</f>
        <v>4.12950390548535E-6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1.468376305548927E-6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4.2987968970096082E-6</v>
      </c>
      <c r="E250" s="9">
        <f t="shared" ca="1" si="63"/>
        <v>4.3679469879410989E-6</v>
      </c>
      <c r="F250" s="9">
        <f t="shared" ca="1" si="63"/>
        <v>2.6043825834846284E-7</v>
      </c>
      <c r="G250" s="9">
        <f t="shared" ca="1" si="63"/>
        <v>2.7361789983836922E-7</v>
      </c>
      <c r="H250" s="9">
        <f t="shared" ca="1" si="63"/>
        <v>3.3754355380035294E-6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4.648165626447077E-6</v>
      </c>
      <c r="E251" s="9">
        <f t="shared" ca="1" si="64"/>
        <v>4.7068403196996617E-6</v>
      </c>
      <c r="F251" s="9">
        <f t="shared" ca="1" si="64"/>
        <v>1.3760164521089272E-6</v>
      </c>
      <c r="G251" s="9">
        <f t="shared" ca="1" si="64"/>
        <v>1.4808795624855818E-6</v>
      </c>
      <c r="H251" s="9">
        <f t="shared" ca="1" si="64"/>
        <v>2.9320617655711013E-6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6.2431327804146659E-7</v>
      </c>
      <c r="E252" s="9">
        <f t="shared" ca="1" si="65"/>
        <v>5.2407388515928086E-7</v>
      </c>
      <c r="F252" s="9">
        <f t="shared" ca="1" si="65"/>
        <v>5.2293863210786219E-7</v>
      </c>
      <c r="G252" s="9">
        <f t="shared" ca="1" si="65"/>
        <v>5.3276966061585781E-7</v>
      </c>
      <c r="H252" s="9">
        <f t="shared" ca="1" si="65"/>
        <v>3.6738382344820896E-7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1.6924818698686673E-6</v>
      </c>
      <c r="E253" s="9">
        <f t="shared" ca="1" si="66"/>
        <v>1.6986797419792419E-6</v>
      </c>
      <c r="F253" s="9">
        <f t="shared" ca="1" si="66"/>
        <v>1.7467531864925935E-6</v>
      </c>
      <c r="G253" s="9">
        <f t="shared" ca="1" si="66"/>
        <v>1.870496007333721E-6</v>
      </c>
      <c r="H253" s="9">
        <f t="shared" ca="1" si="66"/>
        <v>3.3861224283801621E-6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3.4992050834174748E-6</v>
      </c>
      <c r="E254" s="9">
        <f t="shared" ca="1" si="67"/>
        <v>3.586924700380146E-6</v>
      </c>
      <c r="F254" s="9">
        <f t="shared" ca="1" si="67"/>
        <v>2.0803532348847852E-6</v>
      </c>
      <c r="G254" s="9">
        <f t="shared" ca="1" si="67"/>
        <v>2.1011275485475929E-6</v>
      </c>
      <c r="H254" s="9">
        <f t="shared" ca="1" si="67"/>
        <v>1.5971754313576059E-6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3.9666028333653548E-6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1.1868412292394877E-6</v>
      </c>
      <c r="E256" s="9">
        <f t="shared" ca="1" si="69"/>
        <v>1.1845915329978303E-6</v>
      </c>
      <c r="F256" s="9">
        <f t="shared" ca="1" si="69"/>
        <v>6.1414992790061893E-7</v>
      </c>
      <c r="G256" s="9">
        <f t="shared" ca="1" si="69"/>
        <v>6.187948610515265E-7</v>
      </c>
      <c r="H256" s="9">
        <f t="shared" ca="1" si="69"/>
        <v>6.3713608263784779E-8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 t="e">
        <f t="shared" ref="D257:H257" ca="1" si="70">POWER(SQRT(D148)/D94,2)</f>
        <v>#DIV/0!</v>
      </c>
      <c r="E257" s="9" t="e">
        <f t="shared" ca="1" si="70"/>
        <v>#DIV/0!</v>
      </c>
      <c r="F257" s="9" t="e">
        <f t="shared" ca="1" si="70"/>
        <v>#DIV/0!</v>
      </c>
      <c r="G257" s="9" t="e">
        <f t="shared" ca="1" si="70"/>
        <v>#DIV/0!</v>
      </c>
      <c r="H257" s="9" t="e">
        <f t="shared" ca="1" si="70"/>
        <v>#DIV/0!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1.6045001183376163E-7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6.1115461414870832E-6</v>
      </c>
      <c r="E259" s="9">
        <f t="shared" ca="1" si="72"/>
        <v>6.1357676396437575E-6</v>
      </c>
      <c r="F259" s="9">
        <f t="shared" ca="1" si="72"/>
        <v>1.512320430045674E-7</v>
      </c>
      <c r="G259" s="9">
        <f t="shared" ca="1" si="72"/>
        <v>1.091517368819515E-7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2.3298778539070931E-7</v>
      </c>
      <c r="E260" s="9">
        <f t="shared" ca="1" si="73"/>
        <v>2.2031816214731653E-7</v>
      </c>
      <c r="F260" s="9">
        <f t="shared" ca="1" si="73"/>
        <v>2.229615052708348E-7</v>
      </c>
      <c r="G260" s="9">
        <f t="shared" ca="1" si="73"/>
        <v>2.0399031697981881E-7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7.3761224238091768E-7</v>
      </c>
      <c r="E261" s="9">
        <f t="shared" ca="1" si="74"/>
        <v>7.203774818923226E-7</v>
      </c>
      <c r="F261" s="9">
        <f t="shared" ca="1" si="74"/>
        <v>7.4728124913793464E-7</v>
      </c>
      <c r="G261" s="9">
        <f t="shared" ca="1" si="74"/>
        <v>3.5159173993775954E-7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6.0104472388036144E-7</v>
      </c>
      <c r="E262" s="9">
        <f t="shared" ca="1" si="75"/>
        <v>5.8259163136296385E-7</v>
      </c>
      <c r="F262" s="9">
        <f t="shared" ca="1" si="75"/>
        <v>6.0974232854332789E-7</v>
      </c>
      <c r="G262" s="9">
        <f t="shared" ca="1" si="75"/>
        <v>1.6302962724739301E-7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4.2946072628724875E-7</v>
      </c>
      <c r="E263" s="9">
        <f t="shared" ca="1" si="76"/>
        <v>4.0435205809943822E-7</v>
      </c>
      <c r="F263" s="9">
        <f t="shared" ca="1" si="76"/>
        <v>4.2093657430852473E-7</v>
      </c>
      <c r="G263" s="9">
        <f t="shared" ca="1" si="76"/>
        <v>6.2218461997745818E-7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CUDA opt_one_GPU</v>
      </c>
      <c r="D264" s="9" t="e">
        <f t="shared" ref="D264:H264" ca="1" si="77">POWER(SQRT(D155)/D101,2)</f>
        <v>#DIV/0!</v>
      </c>
      <c r="E264" s="9" t="e">
        <f t="shared" ca="1" si="77"/>
        <v>#DIV/0!</v>
      </c>
      <c r="F264" s="9" t="e">
        <f t="shared" ca="1" si="77"/>
        <v>#DIV/0!</v>
      </c>
      <c r="G264" s="9" t="e">
        <f t="shared" ca="1" si="77"/>
        <v>#DIV/0!</v>
      </c>
      <c r="H264" s="9" t="e">
        <f t="shared" ca="1" si="77"/>
        <v>#DIV/0!</v>
      </c>
    </row>
    <row r="265" spans="1:8" x14ac:dyDescent="0.25">
      <c r="A265">
        <v>18</v>
      </c>
      <c r="C265" t="str">
        <f ca="1">OFFSET('336p stat'!$A$1,A265*20,0)</f>
        <v>CUDA opt_one_GPU ant</v>
      </c>
      <c r="D265" s="9" t="e">
        <f t="shared" ref="D265:H265" ca="1" si="78">POWER(SQRT(D156)/D102,2)</f>
        <v>#DIV/0!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CUDA opt_one_GPU ant local</v>
      </c>
      <c r="D266" s="9" t="e">
        <f t="shared" ref="D266:H266" ca="1" si="79">POWER(SQRT(D157)/D103,2)</f>
        <v>#DIV/0!</v>
      </c>
      <c r="E266" s="9" t="e">
        <f t="shared" ca="1" si="79"/>
        <v>#DIV/0!</v>
      </c>
      <c r="F266" s="9" t="e">
        <f t="shared" ca="1" si="79"/>
        <v>#DIV/0!</v>
      </c>
      <c r="G266" s="9" t="e">
        <f t="shared" ca="1" si="79"/>
        <v>#DIV/0!</v>
      </c>
      <c r="H266" s="9" t="e">
        <f t="shared" ca="1" si="79"/>
        <v>#DIV/0!</v>
      </c>
    </row>
    <row r="267" spans="1:8" x14ac:dyDescent="0.25">
      <c r="A267">
        <v>20</v>
      </c>
      <c r="C267" t="str">
        <f ca="1">OFFSET('336p stat'!$A$1,A267*20,0)</f>
        <v>non CUDA Time</v>
      </c>
      <c r="D267" s="9">
        <f t="shared" ref="D267:H267" ca="1" si="80">POWER(SQRT(D158)/D104,2)</f>
        <v>1.1740196012985789E-7</v>
      </c>
      <c r="E267" s="9">
        <f t="shared" ca="1" si="80"/>
        <v>1.1844442913913446E-7</v>
      </c>
      <c r="F267" s="9">
        <f t="shared" ca="1" si="80"/>
        <v>1.1826292066307986E-7</v>
      </c>
      <c r="G267" s="9">
        <f t="shared" ca="1" si="80"/>
        <v>1.1834815053861791E-7</v>
      </c>
      <c r="H267" s="9">
        <f t="shared" ca="1" si="80"/>
        <v>7.5708508252507703E-8</v>
      </c>
    </row>
    <row r="268" spans="1:8" x14ac:dyDescent="0.25">
      <c r="A268">
        <v>21</v>
      </c>
      <c r="C268" t="str">
        <f ca="1">OFFSET('336p stat'!$A$1,A268*20,0)</f>
        <v>non CUDA</v>
      </c>
      <c r="D268" s="9">
        <f t="shared" ref="D268:H268" ca="1" si="81">POWER(SQRT(D159)/D105,2)</f>
        <v>2.4587200831126401E-7</v>
      </c>
      <c r="E268" s="9" t="e">
        <f t="shared" ca="1" si="81"/>
        <v>#DIV/0!</v>
      </c>
      <c r="F268" s="9" t="e">
        <f t="shared" ca="1" si="81"/>
        <v>#DIV/0!</v>
      </c>
      <c r="G268" s="9" t="e">
        <f t="shared" ca="1" si="81"/>
        <v>#DIV/0!</v>
      </c>
      <c r="H268" s="9" t="e">
        <f t="shared" ca="1" si="81"/>
        <v>#DIV/0!</v>
      </c>
    </row>
    <row r="269" spans="1:8" x14ac:dyDescent="0.25">
      <c r="A269">
        <v>22</v>
      </c>
      <c r="C269" t="str">
        <f ca="1">OFFSET('336p stat'!$A$1,A269*20,0)</f>
        <v>non CUDA non hash</v>
      </c>
      <c r="D269" s="9">
        <f t="shared" ref="D269:H269" ca="1" si="82">POWER(SQRT(D160)/D106,2)</f>
        <v>2.1173322696025656E-7</v>
      </c>
      <c r="E269" s="9">
        <f t="shared" ca="1" si="82"/>
        <v>2.1114058662564882E-7</v>
      </c>
      <c r="F269" s="9">
        <f t="shared" ca="1" si="82"/>
        <v>2.1104052947216756E-7</v>
      </c>
      <c r="G269" s="9">
        <f t="shared" ca="1" si="82"/>
        <v>2.106601205302027E-7</v>
      </c>
      <c r="H269" s="9">
        <f t="shared" ca="1" si="82"/>
        <v>1.1354375671245769E-7</v>
      </c>
    </row>
    <row r="270" spans="1:8" x14ac:dyDescent="0.25">
      <c r="A270">
        <v>23</v>
      </c>
      <c r="C270" t="str">
        <f ca="1">OFFSET('336p stat'!$A$1,A270*20,0)</f>
        <v>Classic ACO</v>
      </c>
      <c r="D270" s="9">
        <f t="shared" ref="D270:H270" ca="1" si="83">POWER(SQRT(D161)/D107,2)</f>
        <v>2.318703063308944E-6</v>
      </c>
      <c r="E270" s="9">
        <f t="shared" ca="1" si="83"/>
        <v>2.483593935945409E-6</v>
      </c>
      <c r="F270" s="9">
        <f t="shared" ca="1" si="83"/>
        <v>2.4820733243225304E-6</v>
      </c>
      <c r="G270" s="9">
        <f t="shared" ca="1" si="83"/>
        <v>2.492663538664045E-6</v>
      </c>
      <c r="H270" s="9">
        <f t="shared" ca="1" si="83"/>
        <v>1.7234582479060455E-6</v>
      </c>
    </row>
    <row r="271" spans="1:8" x14ac:dyDescent="0.25">
      <c r="A271">
        <v>24</v>
      </c>
      <c r="C271" t="str">
        <f ca="1">OFFSET('336p stat'!$A$1,A271*20,0)</f>
        <v>Classic ACO non hash</v>
      </c>
      <c r="D271" s="9">
        <f t="shared" ref="D271:H271" ca="1" si="84">POWER(SQRT(D162)/D108,2)</f>
        <v>3.3487825487222254E-6</v>
      </c>
      <c r="E271" s="9">
        <f t="shared" ca="1" si="84"/>
        <v>3.349399989851559E-6</v>
      </c>
      <c r="F271" s="9">
        <f t="shared" ca="1" si="84"/>
        <v>3.3509894825580608E-6</v>
      </c>
      <c r="G271" s="9">
        <f t="shared" ca="1" si="84"/>
        <v>3.3602609178619829E-6</v>
      </c>
      <c r="H271" s="9">
        <f t="shared" ca="1" si="84"/>
        <v>1.2144492391226842E-6</v>
      </c>
    </row>
    <row r="272" spans="1:8" x14ac:dyDescent="0.25">
      <c r="A272">
        <v>25</v>
      </c>
      <c r="C272" t="str">
        <f ca="1">OFFSET('336p stat'!$A$1,A272*20,0)</f>
        <v>omp</v>
      </c>
      <c r="D272" s="9">
        <f t="shared" ref="D272:H272" ca="1" si="85">POWER(SQRT(D163)/D109,2)</f>
        <v>8.5027240830292884E-8</v>
      </c>
      <c r="E272" s="9">
        <f t="shared" ca="1" si="85"/>
        <v>8.3813603852975401E-8</v>
      </c>
      <c r="F272" s="9">
        <f t="shared" ca="1" si="85"/>
        <v>8.3721933565756555E-8</v>
      </c>
      <c r="G272" s="9">
        <f t="shared" ca="1" si="85"/>
        <v>8.3581424839839601E-8</v>
      </c>
      <c r="H272" s="9">
        <f t="shared" ca="1" si="85"/>
        <v>5.3448965347369055E-7</v>
      </c>
    </row>
    <row r="273" spans="1:8" x14ac:dyDescent="0.25">
      <c r="A273">
        <v>26</v>
      </c>
      <c r="C273" t="str">
        <f ca="1">OFFSET('336p stat'!$A$1,A273*20,0)</f>
        <v>omp non hash</v>
      </c>
      <c r="D273" s="9">
        <f t="shared" ref="D273:H273" ca="1" si="86">POWER(SQRT(D164)/D110,2)</f>
        <v>2.1569325613788317E-7</v>
      </c>
      <c r="E273" s="9">
        <f t="shared" ca="1" si="86"/>
        <v>2.1546884051673452E-7</v>
      </c>
      <c r="F273" s="9">
        <f t="shared" ca="1" si="86"/>
        <v>2.1548997016132701E-7</v>
      </c>
      <c r="G273" s="9">
        <f t="shared" ca="1" si="86"/>
        <v>2.1516767509034713E-7</v>
      </c>
      <c r="H273" s="9">
        <f t="shared" ca="1" si="86"/>
        <v>2.4064414545532517E-7</v>
      </c>
    </row>
    <row r="274" spans="1:8" x14ac:dyDescent="0.25">
      <c r="A274">
        <v>27</v>
      </c>
      <c r="C274" t="str">
        <f ca="1">OFFSET('336p stat'!$A$1,A274*20,0)</f>
        <v>non CUDA transp Time</v>
      </c>
      <c r="D274" s="9">
        <f t="shared" ref="D274:H274" ca="1" si="87">POWER(SQRT(D165)/D111,2)</f>
        <v>8.6272908294853537E-8</v>
      </c>
      <c r="E274" s="9">
        <f t="shared" ca="1" si="87"/>
        <v>8.5669124282038106E-8</v>
      </c>
      <c r="F274" s="9">
        <f t="shared" ca="1" si="87"/>
        <v>8.5971423948617471E-8</v>
      </c>
      <c r="G274" s="9">
        <f t="shared" ca="1" si="87"/>
        <v>8.6511516791019087E-8</v>
      </c>
      <c r="H274" s="9">
        <f t="shared" ca="1" si="87"/>
        <v>6.3592035829236586E-8</v>
      </c>
    </row>
    <row r="275" spans="1:8" x14ac:dyDescent="0.25">
      <c r="A275">
        <v>28</v>
      </c>
      <c r="C275" t="str">
        <f ca="1">OFFSET('336p stat'!$A$1,A275*20,0)</f>
        <v>non CUDA transp</v>
      </c>
      <c r="D275" s="9">
        <f t="shared" ref="D275:H275" ca="1" si="88">POWER(SQRT(D166)/D112,2)</f>
        <v>2.0128281453850054E-7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 non hash</v>
      </c>
      <c r="D276" s="9">
        <f t="shared" ref="D276:H276" ca="1" si="89">POWER(SQRT(D167)/D113,2)</f>
        <v>2.0502043231820193E-7</v>
      </c>
      <c r="E276" s="9">
        <f t="shared" ca="1" si="89"/>
        <v>2.0490598215121154E-7</v>
      </c>
      <c r="F276" s="9">
        <f t="shared" ca="1" si="89"/>
        <v>2.049466687910271E-7</v>
      </c>
      <c r="G276" s="9">
        <f t="shared" ca="1" si="89"/>
        <v>2.0478798423860192E-7</v>
      </c>
      <c r="H276" s="9">
        <f t="shared" ca="1" si="89"/>
        <v>1.9348819856558798E-7</v>
      </c>
    </row>
    <row r="277" spans="1:8" x14ac:dyDescent="0.25">
      <c r="A277">
        <v>30</v>
      </c>
      <c r="C277" t="str">
        <f ca="1">OFFSET('336p stat'!$A$1,A277*20,0)</f>
        <v>CUDA Const</v>
      </c>
      <c r="D277" s="9">
        <f t="shared" ref="D277:H277" ca="1" si="90">POWER(SQRT(D168)/D114,2)</f>
        <v>4.7714432594376662E-6</v>
      </c>
      <c r="E277" s="9">
        <f t="shared" ca="1" si="90"/>
        <v>4.8139500684274329E-6</v>
      </c>
      <c r="F277" s="9">
        <f t="shared" ca="1" si="90"/>
        <v>8.464988425407637E-8</v>
      </c>
      <c r="G277" s="9">
        <f t="shared" ca="1" si="90"/>
        <v>8.9155271283727513E-8</v>
      </c>
      <c r="H277" s="9">
        <f t="shared" ca="1" si="90"/>
        <v>1.2332603060376941E-6</v>
      </c>
    </row>
    <row r="278" spans="1:8" x14ac:dyDescent="0.25">
      <c r="A278">
        <v>31</v>
      </c>
      <c r="C278" t="str">
        <f ca="1">OFFSET('336p stat'!$A$1,A278*20,0)</f>
        <v>CUDA ant Const</v>
      </c>
      <c r="D278" s="9">
        <f t="shared" ref="D278:H278" ca="1" si="91">POWER(SQRT(D169)/D115,2)</f>
        <v>8.8559263211791979E-7</v>
      </c>
      <c r="E278" s="9">
        <f t="shared" ca="1" si="91"/>
        <v>8.5944685697852943E-7</v>
      </c>
      <c r="F278" s="9">
        <f t="shared" ca="1" si="91"/>
        <v>8.6927750608294424E-7</v>
      </c>
      <c r="G278" s="9">
        <f t="shared" ca="1" si="91"/>
        <v>9.1248043159499385E-7</v>
      </c>
      <c r="H278" s="9">
        <f t="shared" ca="1" si="91"/>
        <v>1.7244445027299633E-6</v>
      </c>
    </row>
    <row r="279" spans="1:8" x14ac:dyDescent="0.25">
      <c r="A279">
        <v>32</v>
      </c>
      <c r="C279" t="str">
        <f ca="1">OFFSET('336p stat'!$A$1,A279*20,0)</f>
        <v>CUDA ant par Const</v>
      </c>
      <c r="D279" s="9">
        <f t="shared" ref="D279:H279" ca="1" si="92">POWER(SQRT(D170)/D116,2)</f>
        <v>3.1558720946046519E-7</v>
      </c>
      <c r="E279" s="9">
        <f t="shared" ca="1" si="92"/>
        <v>3.2148464844953194E-7</v>
      </c>
      <c r="F279" s="9">
        <f t="shared" ca="1" si="92"/>
        <v>3.0363753325689221E-7</v>
      </c>
      <c r="G279" s="9">
        <f t="shared" ca="1" si="92"/>
        <v>2.998013112966047E-7</v>
      </c>
      <c r="H279" s="9">
        <f t="shared" ca="1" si="92"/>
        <v>2.2004171233301656E-7</v>
      </c>
    </row>
    <row r="280" spans="1:8" x14ac:dyDescent="0.25">
      <c r="A280">
        <v>33</v>
      </c>
      <c r="C280" t="str">
        <f ca="1">OFFSET('336p stat'!$A$1,A280*20,0)</f>
        <v>CUDA ant add CPU Const</v>
      </c>
      <c r="D280" s="9">
        <f t="shared" ref="D280:H280" ca="1" si="93">POWER(SQRT(D171)/D117,2)</f>
        <v>5.1593683553307924E-6</v>
      </c>
      <c r="E280" s="9">
        <f t="shared" ca="1" si="93"/>
        <v>4.9134296572790065E-6</v>
      </c>
      <c r="F280" s="9">
        <f t="shared" ca="1" si="93"/>
        <v>2.9630871280216806E-6</v>
      </c>
      <c r="G280" s="9">
        <f t="shared" ca="1" si="93"/>
        <v>3.0069630995539158E-6</v>
      </c>
      <c r="H280" s="9">
        <f t="shared" ca="1" si="93"/>
        <v>2.354611444268248E-6</v>
      </c>
    </row>
    <row r="281" spans="1:8" x14ac:dyDescent="0.25">
      <c r="A281">
        <v>34</v>
      </c>
      <c r="C281" t="str">
        <f ca="1">OFFSET('336p stat'!$A$1,A281*20,0)</f>
        <v>CUDA opt Const</v>
      </c>
      <c r="D281" s="9">
        <f t="shared" ref="D281:H281" ca="1" si="94">POWER(SQRT(D172)/D118,2)</f>
        <v>1.0648005743382312E-6</v>
      </c>
      <c r="E281" s="9">
        <f t="shared" ca="1" si="94"/>
        <v>1.0644411796270834E-6</v>
      </c>
      <c r="F281" s="9">
        <f t="shared" ca="1" si="94"/>
        <v>1.3024434259049786E-7</v>
      </c>
      <c r="G281" s="9">
        <f t="shared" ca="1" si="94"/>
        <v>1.0158604178857368E-7</v>
      </c>
      <c r="H281" s="9" t="e">
        <f t="shared" ca="1" si="94"/>
        <v>#DIV/0!</v>
      </c>
    </row>
    <row r="282" spans="1:8" x14ac:dyDescent="0.25">
      <c r="A282">
        <v>35</v>
      </c>
      <c r="C282" t="str">
        <f ca="1">OFFSET('336p stat'!$A$1,A282*20,0)</f>
        <v>CUDA opt ant Const</v>
      </c>
      <c r="D282" s="9">
        <f t="shared" ref="D282:H282" ca="1" si="95">POWER(SQRT(D173)/D119,2)</f>
        <v>3.6483252721904306E-7</v>
      </c>
      <c r="E282" s="9">
        <f t="shared" ca="1" si="95"/>
        <v>3.5798417084422653E-7</v>
      </c>
      <c r="F282" s="9">
        <f t="shared" ca="1" si="95"/>
        <v>3.6473654918818049E-7</v>
      </c>
      <c r="G282" s="9">
        <f t="shared" ca="1" si="95"/>
        <v>2.4317373427716291E-7</v>
      </c>
      <c r="H282" s="9" t="e">
        <f t="shared" ca="1" si="95"/>
        <v>#DIV/0!</v>
      </c>
    </row>
    <row r="283" spans="1:8" x14ac:dyDescent="0.25">
      <c r="A283">
        <v>36</v>
      </c>
      <c r="C283" t="str">
        <f ca="1">OFFSET('336p stat'!$A$1,A283*20,0)</f>
        <v>CUDA opt ant par Const</v>
      </c>
      <c r="D283" s="9">
        <f t="shared" ref="D283:H283" ca="1" si="96">POWER(SQRT(D174)/D120,2)</f>
        <v>4.5003416639281988E-7</v>
      </c>
      <c r="E283" s="9">
        <f t="shared" ca="1" si="96"/>
        <v>3.510883959809991E-7</v>
      </c>
      <c r="F283" s="9">
        <f t="shared" ca="1" si="96"/>
        <v>3.5056143808852904E-7</v>
      </c>
      <c r="G283" s="9">
        <f t="shared" ca="1" si="96"/>
        <v>4.4733740733433693E-7</v>
      </c>
      <c r="H283" s="9" t="e">
        <f t="shared" ca="1" si="96"/>
        <v>#DIV/0!</v>
      </c>
    </row>
    <row r="284" spans="1:8" x14ac:dyDescent="0.25">
      <c r="A284">
        <v>37</v>
      </c>
      <c r="C284" t="str">
        <f ca="1">OFFSET('336p stat'!$A$1,A284*20,0)</f>
        <v>CUDA ant par global</v>
      </c>
      <c r="D284" s="9">
        <f t="shared" ref="D284:H284" ca="1" si="97">POWER(SQRT(D175)/D121,2)</f>
        <v>1.5453952028567098E-5</v>
      </c>
      <c r="E284" s="9">
        <f t="shared" ca="1" si="97"/>
        <v>1.5810549203959738E-5</v>
      </c>
      <c r="F284" s="9">
        <f t="shared" ca="1" si="97"/>
        <v>2.2547221592940302E-7</v>
      </c>
      <c r="G284" s="9">
        <f t="shared" ca="1" si="97"/>
        <v>2.3304762605778404E-7</v>
      </c>
      <c r="H284" s="9">
        <f t="shared" ca="1" si="97"/>
        <v>1.469123287736285E-7</v>
      </c>
    </row>
    <row r="285" spans="1:8" x14ac:dyDescent="0.25">
      <c r="A285">
        <v>38</v>
      </c>
      <c r="C285" t="str">
        <f ca="1">OFFSET('336p stat'!$A$1,A285*20,0)</f>
        <v>CUDA ant add CPU Time global</v>
      </c>
      <c r="D285" s="9">
        <f t="shared" ref="D285:H285" ca="1" si="98">POWER(SQRT(D176)/D122,2)</f>
        <v>1.8165483762766808E-6</v>
      </c>
      <c r="E285" s="9">
        <f t="shared" ca="1" si="98"/>
        <v>1.8447303882031378E-6</v>
      </c>
      <c r="F285" s="9">
        <f t="shared" ca="1" si="98"/>
        <v>1.0850654466075035E-6</v>
      </c>
      <c r="G285" s="9">
        <f t="shared" ca="1" si="98"/>
        <v>1.0918993351470558E-6</v>
      </c>
      <c r="H285" s="9">
        <f t="shared" ca="1" si="98"/>
        <v>1.0971575374029125E-6</v>
      </c>
    </row>
    <row r="286" spans="1:8" x14ac:dyDescent="0.25">
      <c r="A286">
        <v>39</v>
      </c>
      <c r="C286" t="str">
        <f ca="1">OFFSET('336p stat'!$A$1,A286*20,0)</f>
        <v>CUDA opt ant par global</v>
      </c>
      <c r="D286" s="9">
        <f t="shared" ref="D286:H286" ca="1" si="99">POWER(SQRT(D177)/D123,2)</f>
        <v>3.5812222672938442E-7</v>
      </c>
      <c r="E286" s="9">
        <f t="shared" ca="1" si="99"/>
        <v>3.2294702138978959E-7</v>
      </c>
      <c r="F286" s="9">
        <f t="shared" ca="1" si="99"/>
        <v>3.3759413184528853E-7</v>
      </c>
      <c r="G286" s="9">
        <f t="shared" ca="1" si="99"/>
        <v>4.521421064929837E-7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workbookViewId="0">
      <selection activeCell="A2" sqref="A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29.095120999999999</v>
      </c>
      <c r="I2">
        <v>0.52944400000000003</v>
      </c>
      <c r="J2" t="s">
        <v>3</v>
      </c>
      <c r="K2">
        <v>27.609621000000001</v>
      </c>
      <c r="L2">
        <v>0.52827999999999997</v>
      </c>
      <c r="M2" t="s">
        <v>4</v>
      </c>
      <c r="N2">
        <v>27.571531</v>
      </c>
      <c r="O2">
        <v>0.52731700000000004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57.411738999999997</v>
      </c>
      <c r="I3">
        <v>0.96079700000000001</v>
      </c>
      <c r="J3" t="s">
        <v>3</v>
      </c>
      <c r="K3">
        <v>54.441859000000001</v>
      </c>
      <c r="L3">
        <v>0.95901899999999995</v>
      </c>
      <c r="M3" t="s">
        <v>4</v>
      </c>
      <c r="N3">
        <v>54.365544</v>
      </c>
      <c r="O3">
        <v>0.95869099999999996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85.775406000000004</v>
      </c>
      <c r="I4">
        <v>1.743743</v>
      </c>
      <c r="J4" t="s">
        <v>3</v>
      </c>
      <c r="K4">
        <v>81.321130999999994</v>
      </c>
      <c r="L4">
        <v>1.741957</v>
      </c>
      <c r="M4" t="s">
        <v>4</v>
      </c>
      <c r="N4">
        <v>81.207358999999997</v>
      </c>
      <c r="O4">
        <v>1.739595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114.10239199999999</v>
      </c>
      <c r="I5">
        <v>2.69177</v>
      </c>
      <c r="J5" t="s">
        <v>3</v>
      </c>
      <c r="K5">
        <v>108.164316</v>
      </c>
      <c r="L5">
        <v>2.6903630000000001</v>
      </c>
      <c r="M5" t="s">
        <v>4</v>
      </c>
      <c r="N5">
        <v>108.01210399999999</v>
      </c>
      <c r="O5">
        <v>2.6875450000000001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142.32921099999999</v>
      </c>
      <c r="I6">
        <v>3.9807009999999998</v>
      </c>
      <c r="J6" t="s">
        <v>3</v>
      </c>
      <c r="K6">
        <v>134.907205</v>
      </c>
      <c r="L6">
        <v>3.978221</v>
      </c>
      <c r="M6" t="s">
        <v>4</v>
      </c>
      <c r="N6">
        <v>134.71752900000001</v>
      </c>
      <c r="O6">
        <v>3.9753270000000001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170.60319999999999</v>
      </c>
      <c r="I7">
        <v>5.0668360000000003</v>
      </c>
      <c r="J7" t="s">
        <v>3</v>
      </c>
      <c r="K7">
        <v>161.69679300000001</v>
      </c>
      <c r="L7">
        <v>5.0535709999999998</v>
      </c>
      <c r="M7" t="s">
        <v>4</v>
      </c>
      <c r="N7">
        <v>161.469337</v>
      </c>
      <c r="O7">
        <v>5.0531050000000004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198.95135300000001</v>
      </c>
      <c r="I8">
        <v>6.8316270000000001</v>
      </c>
      <c r="J8" t="s">
        <v>3</v>
      </c>
      <c r="K8">
        <v>188.56140300000001</v>
      </c>
      <c r="L8">
        <v>6.8088920000000002</v>
      </c>
      <c r="M8" t="s">
        <v>4</v>
      </c>
      <c r="N8">
        <v>188.296074</v>
      </c>
      <c r="O8">
        <v>6.8067770000000003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227.18278599999999</v>
      </c>
      <c r="I9">
        <v>8.9803429999999995</v>
      </c>
      <c r="J9" t="s">
        <v>3</v>
      </c>
      <c r="K9">
        <v>215.30871999999999</v>
      </c>
      <c r="L9">
        <v>8.9546039999999998</v>
      </c>
      <c r="M9" t="s">
        <v>4</v>
      </c>
      <c r="N9">
        <v>215.00536500000001</v>
      </c>
      <c r="O9">
        <v>8.9511629999999993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255.48403500000001</v>
      </c>
      <c r="I10">
        <v>11.453113999999999</v>
      </c>
      <c r="J10" t="s">
        <v>3</v>
      </c>
      <c r="K10">
        <v>242.12601000000001</v>
      </c>
      <c r="L10">
        <v>11.418516</v>
      </c>
      <c r="M10" t="s">
        <v>4</v>
      </c>
      <c r="N10">
        <v>241.78427199999999</v>
      </c>
      <c r="O10">
        <v>11.411944999999999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283.71462200000002</v>
      </c>
      <c r="I11">
        <v>13.869626999999999</v>
      </c>
      <c r="J11" t="s">
        <v>3</v>
      </c>
      <c r="K11">
        <v>268.87237099999999</v>
      </c>
      <c r="L11">
        <v>13.828336</v>
      </c>
      <c r="M11" t="s">
        <v>4</v>
      </c>
      <c r="N11">
        <v>268.49305500000003</v>
      </c>
      <c r="O11">
        <v>13.825134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311.96575999999999</v>
      </c>
      <c r="I12">
        <v>16.472759</v>
      </c>
      <c r="J12" t="s">
        <v>3</v>
      </c>
      <c r="K12">
        <v>295.63863199999997</v>
      </c>
      <c r="L12">
        <v>16.429893</v>
      </c>
      <c r="M12" t="s">
        <v>4</v>
      </c>
      <c r="N12">
        <v>295.22182099999998</v>
      </c>
      <c r="O12">
        <v>16.425903000000002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340.15905299999997</v>
      </c>
      <c r="I13">
        <v>19.178934999999999</v>
      </c>
      <c r="J13" t="s">
        <v>3</v>
      </c>
      <c r="K13">
        <v>322.34717499999999</v>
      </c>
      <c r="L13">
        <v>19.131739</v>
      </c>
      <c r="M13" t="s">
        <v>4</v>
      </c>
      <c r="N13">
        <v>321.89242100000001</v>
      </c>
      <c r="O13">
        <v>19.125965999999998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368.38020999999998</v>
      </c>
      <c r="I14">
        <v>21.961227000000001</v>
      </c>
      <c r="J14" t="s">
        <v>3</v>
      </c>
      <c r="K14">
        <v>349.08416</v>
      </c>
      <c r="L14">
        <v>21.906334999999999</v>
      </c>
      <c r="M14" t="s">
        <v>4</v>
      </c>
      <c r="N14">
        <v>348.59125899999998</v>
      </c>
      <c r="O14">
        <v>21.892312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396.58669600000002</v>
      </c>
      <c r="I15">
        <v>25.198453000000001</v>
      </c>
      <c r="J15" t="s">
        <v>3</v>
      </c>
      <c r="K15">
        <v>375.806532</v>
      </c>
      <c r="L15">
        <v>25.127382999999998</v>
      </c>
      <c r="M15" t="s">
        <v>4</v>
      </c>
      <c r="N15">
        <v>375.27581800000002</v>
      </c>
      <c r="O15">
        <v>25.108865000000002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424.84049099999999</v>
      </c>
      <c r="I16">
        <v>27.752071999999998</v>
      </c>
      <c r="J16" t="s">
        <v>3</v>
      </c>
      <c r="K16">
        <v>402.57634200000001</v>
      </c>
      <c r="L16">
        <v>27.669186</v>
      </c>
      <c r="M16" t="s">
        <v>4</v>
      </c>
      <c r="N16">
        <v>402.00776999999999</v>
      </c>
      <c r="O16">
        <v>27.648467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453.088391</v>
      </c>
      <c r="I17">
        <v>31.262681000000001</v>
      </c>
      <c r="J17" t="s">
        <v>3</v>
      </c>
      <c r="K17">
        <v>429.33970399999998</v>
      </c>
      <c r="L17">
        <v>31.165814999999998</v>
      </c>
      <c r="M17" t="s">
        <v>4</v>
      </c>
      <c r="N17">
        <v>428.73336399999999</v>
      </c>
      <c r="O17">
        <v>31.146232000000001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481.42634299999997</v>
      </c>
      <c r="I18">
        <v>35.381082999999997</v>
      </c>
      <c r="J18" t="s">
        <v>3</v>
      </c>
      <c r="K18">
        <v>456.19327299999998</v>
      </c>
      <c r="L18">
        <v>35.283999999999999</v>
      </c>
      <c r="M18" t="s">
        <v>4</v>
      </c>
      <c r="N18">
        <v>455.548811</v>
      </c>
      <c r="O18">
        <v>35.269165000000001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509.58098100000001</v>
      </c>
      <c r="I19">
        <v>38.573284000000001</v>
      </c>
      <c r="J19" t="s">
        <v>3</v>
      </c>
      <c r="K19">
        <v>482.86424899999997</v>
      </c>
      <c r="L19">
        <v>38.475639999999999</v>
      </c>
      <c r="M19" t="s">
        <v>4</v>
      </c>
      <c r="N19">
        <v>482.181982</v>
      </c>
      <c r="O19">
        <v>38.465812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537.70965799999999</v>
      </c>
      <c r="I20">
        <v>42.576720999999999</v>
      </c>
      <c r="J20" t="s">
        <v>3</v>
      </c>
      <c r="K20">
        <v>509.508691</v>
      </c>
      <c r="L20">
        <v>42.451968000000001</v>
      </c>
      <c r="M20" t="s">
        <v>4</v>
      </c>
      <c r="N20">
        <v>508.78894300000002</v>
      </c>
      <c r="O20">
        <v>42.440531999999997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565.89198499999998</v>
      </c>
      <c r="I21">
        <v>46.256830000000001</v>
      </c>
      <c r="J21" t="s">
        <v>3</v>
      </c>
      <c r="K21">
        <v>536.20710299999996</v>
      </c>
      <c r="L21">
        <v>46.117569000000003</v>
      </c>
      <c r="M21" t="s">
        <v>4</v>
      </c>
      <c r="N21">
        <v>535.44960000000003</v>
      </c>
      <c r="O21">
        <v>46.091788999999999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109.50893600000001</v>
      </c>
      <c r="I42">
        <v>25.572523</v>
      </c>
      <c r="J42" t="s">
        <v>3</v>
      </c>
      <c r="K42">
        <v>105.495284</v>
      </c>
      <c r="L42">
        <v>24.53181</v>
      </c>
      <c r="M42" t="s">
        <v>4</v>
      </c>
      <c r="N42">
        <v>92.425929999999994</v>
      </c>
      <c r="O42">
        <v>24.093934999999998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216.68797900000001</v>
      </c>
      <c r="I43">
        <v>52.426400999999998</v>
      </c>
      <c r="J43" t="s">
        <v>3</v>
      </c>
      <c r="K43">
        <v>208.72856899999999</v>
      </c>
      <c r="L43">
        <v>48.735295000000001</v>
      </c>
      <c r="M43" t="s">
        <v>4</v>
      </c>
      <c r="N43">
        <v>182.718986</v>
      </c>
      <c r="O43">
        <v>48.170895999999999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323.74197800000002</v>
      </c>
      <c r="I44">
        <v>99.827552999999995</v>
      </c>
      <c r="J44" t="s">
        <v>3</v>
      </c>
      <c r="K44">
        <v>311.84195299999999</v>
      </c>
      <c r="L44">
        <v>92.765512000000001</v>
      </c>
      <c r="M44" t="s">
        <v>4</v>
      </c>
      <c r="N44">
        <v>272.92566699999998</v>
      </c>
      <c r="O44">
        <v>91.825586000000001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430.24599000000001</v>
      </c>
      <c r="I45">
        <v>254.60773900000001</v>
      </c>
      <c r="J45" t="s">
        <v>3</v>
      </c>
      <c r="K45">
        <v>414.45979599999998</v>
      </c>
      <c r="L45">
        <v>236.48542800000001</v>
      </c>
      <c r="M45" t="s">
        <v>4</v>
      </c>
      <c r="N45">
        <v>362.71534500000001</v>
      </c>
      <c r="O45">
        <v>222.111999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535.45293000000004</v>
      </c>
      <c r="I46">
        <v>609.51024900000004</v>
      </c>
      <c r="J46" t="s">
        <v>3</v>
      </c>
      <c r="K46">
        <v>515.757023</v>
      </c>
      <c r="L46">
        <v>567.27896699999997</v>
      </c>
      <c r="M46" t="s">
        <v>4</v>
      </c>
      <c r="N46">
        <v>451.19908299999997</v>
      </c>
      <c r="O46">
        <v>514.103208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641.63660300000004</v>
      </c>
      <c r="I47">
        <v>1142.434917</v>
      </c>
      <c r="J47" t="s">
        <v>3</v>
      </c>
      <c r="K47">
        <v>618.04563700000006</v>
      </c>
      <c r="L47">
        <v>1063.5494799999999</v>
      </c>
      <c r="M47" t="s">
        <v>4</v>
      </c>
      <c r="N47">
        <v>540.69648500000005</v>
      </c>
      <c r="O47">
        <v>945.96273099999996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747.10148700000002</v>
      </c>
      <c r="I48">
        <v>1863.468161</v>
      </c>
      <c r="J48" t="s">
        <v>3</v>
      </c>
      <c r="K48">
        <v>719.63783799999999</v>
      </c>
      <c r="L48">
        <v>1736.0012340000001</v>
      </c>
      <c r="M48" t="s">
        <v>4</v>
      </c>
      <c r="N48">
        <v>629.48997399999996</v>
      </c>
      <c r="O48">
        <v>1529.4200559999999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852.47138700000005</v>
      </c>
      <c r="I49">
        <v>2779.139666</v>
      </c>
      <c r="J49" t="s">
        <v>3</v>
      </c>
      <c r="K49">
        <v>821.12985800000001</v>
      </c>
      <c r="L49">
        <v>2590.9023090000001</v>
      </c>
      <c r="M49" t="s">
        <v>4</v>
      </c>
      <c r="N49">
        <v>718.17408399999999</v>
      </c>
      <c r="O49">
        <v>2266.8982409999999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957.81168600000001</v>
      </c>
      <c r="I50">
        <v>3846.2083520000001</v>
      </c>
      <c r="J50" t="s">
        <v>3</v>
      </c>
      <c r="K50">
        <v>922.57434000000001</v>
      </c>
      <c r="L50">
        <v>3585.1559430000002</v>
      </c>
      <c r="M50" t="s">
        <v>4</v>
      </c>
      <c r="N50">
        <v>806.81483800000001</v>
      </c>
      <c r="O50">
        <v>3116.183348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1064.044662</v>
      </c>
      <c r="I51">
        <v>5097.234778</v>
      </c>
      <c r="J51" t="s">
        <v>3</v>
      </c>
      <c r="K51">
        <v>1024.9109129999999</v>
      </c>
      <c r="L51">
        <v>4750.822741</v>
      </c>
      <c r="M51" t="s">
        <v>4</v>
      </c>
      <c r="N51">
        <v>896.32293000000004</v>
      </c>
      <c r="O51">
        <v>4114.203262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1169.2089329999999</v>
      </c>
      <c r="I52">
        <v>6529.3655150000004</v>
      </c>
      <c r="J52" t="s">
        <v>3</v>
      </c>
      <c r="K52">
        <v>1126.185604</v>
      </c>
      <c r="L52">
        <v>6085.3696060000002</v>
      </c>
      <c r="M52" t="s">
        <v>4</v>
      </c>
      <c r="N52">
        <v>984.79981899999996</v>
      </c>
      <c r="O52">
        <v>5259.5153019999998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1275.0006619999999</v>
      </c>
      <c r="I53">
        <v>8184.5269699999999</v>
      </c>
      <c r="J53" t="s">
        <v>3</v>
      </c>
      <c r="K53">
        <v>1228.0719650000001</v>
      </c>
      <c r="L53">
        <v>7627.9241819999997</v>
      </c>
      <c r="M53" t="s">
        <v>4</v>
      </c>
      <c r="N53">
        <v>1073.8761360000001</v>
      </c>
      <c r="O53">
        <v>6584.9438019999998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1380.848074</v>
      </c>
      <c r="I54">
        <v>9991.877606</v>
      </c>
      <c r="J54" t="s">
        <v>3</v>
      </c>
      <c r="K54">
        <v>1329.979834</v>
      </c>
      <c r="L54">
        <v>9311.3140210000001</v>
      </c>
      <c r="M54" t="s">
        <v>4</v>
      </c>
      <c r="N54">
        <v>1162.9883850000001</v>
      </c>
      <c r="O54">
        <v>8030.5910780000004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1486.9033830000001</v>
      </c>
      <c r="I55">
        <v>12028.582221999999</v>
      </c>
      <c r="J55" t="s">
        <v>3</v>
      </c>
      <c r="K55">
        <v>1432.124896</v>
      </c>
      <c r="L55">
        <v>11210.811084999999</v>
      </c>
      <c r="M55" t="s">
        <v>4</v>
      </c>
      <c r="N55">
        <v>1252.337037</v>
      </c>
      <c r="O55">
        <v>9652.5178919999998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1593.072615</v>
      </c>
      <c r="I56">
        <v>13875.610430999999</v>
      </c>
      <c r="J56" t="s">
        <v>3</v>
      </c>
      <c r="K56">
        <v>1534.3549760000001</v>
      </c>
      <c r="L56">
        <v>12935.683642</v>
      </c>
      <c r="M56" t="s">
        <v>4</v>
      </c>
      <c r="N56">
        <v>1341.760192</v>
      </c>
      <c r="O56">
        <v>11105.060935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1699.799172</v>
      </c>
      <c r="I57">
        <v>15601.85413</v>
      </c>
      <c r="J57" t="s">
        <v>3</v>
      </c>
      <c r="K57">
        <v>1637.1497199999999</v>
      </c>
      <c r="L57">
        <v>14555.811132000001</v>
      </c>
      <c r="M57" t="s">
        <v>4</v>
      </c>
      <c r="N57">
        <v>1431.716066</v>
      </c>
      <c r="O57">
        <v>12450.06926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1806.238175</v>
      </c>
      <c r="I58">
        <v>17332.502752</v>
      </c>
      <c r="J58" t="s">
        <v>3</v>
      </c>
      <c r="K58">
        <v>1739.659852</v>
      </c>
      <c r="L58">
        <v>16182.478596999999</v>
      </c>
      <c r="M58" t="s">
        <v>4</v>
      </c>
      <c r="N58">
        <v>1521.441135</v>
      </c>
      <c r="O58">
        <v>13787.832297999999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1913.048374</v>
      </c>
      <c r="I59">
        <v>19053.978326</v>
      </c>
      <c r="J59" t="s">
        <v>3</v>
      </c>
      <c r="K59">
        <v>1842.530933</v>
      </c>
      <c r="L59">
        <v>17800.607908000002</v>
      </c>
      <c r="M59" t="s">
        <v>4</v>
      </c>
      <c r="N59">
        <v>1611.5031320000001</v>
      </c>
      <c r="O59">
        <v>15112.459799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2020.2101680000001</v>
      </c>
      <c r="I60">
        <v>19926.067976999999</v>
      </c>
      <c r="J60" t="s">
        <v>3</v>
      </c>
      <c r="K60">
        <v>1945.7333719999999</v>
      </c>
      <c r="L60">
        <v>18608.456037</v>
      </c>
      <c r="M60" t="s">
        <v>4</v>
      </c>
      <c r="N60">
        <v>1701.7791239999999</v>
      </c>
      <c r="O60">
        <v>15828.112332999999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2127.650623</v>
      </c>
      <c r="I61">
        <v>20695.464370000002</v>
      </c>
      <c r="J61" t="s">
        <v>3</v>
      </c>
      <c r="K61">
        <v>2049.2071729999998</v>
      </c>
      <c r="L61">
        <v>19319.797578999998</v>
      </c>
      <c r="M61" t="s">
        <v>4</v>
      </c>
      <c r="N61">
        <v>1792.3023459999999</v>
      </c>
      <c r="O61">
        <v>16512.586973000001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218.74437</v>
      </c>
      <c r="I62">
        <v>2.290565</v>
      </c>
      <c r="J62" t="s">
        <v>3</v>
      </c>
      <c r="K62">
        <v>216.70380900000001</v>
      </c>
      <c r="L62">
        <v>2.2704399999999998</v>
      </c>
      <c r="M62" t="s">
        <v>4</v>
      </c>
      <c r="N62">
        <v>48.725416000000003</v>
      </c>
      <c r="O62">
        <v>0.26157599999999998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436.34786400000002</v>
      </c>
      <c r="I63">
        <v>5.6070739999999999</v>
      </c>
      <c r="J63" t="s">
        <v>3</v>
      </c>
      <c r="K63">
        <v>432.27137599999998</v>
      </c>
      <c r="L63">
        <v>5.5498649999999996</v>
      </c>
      <c r="M63" t="s">
        <v>4</v>
      </c>
      <c r="N63">
        <v>97.125417999999996</v>
      </c>
      <c r="O63">
        <v>0.65532400000000002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654.15623900000003</v>
      </c>
      <c r="I64">
        <v>10.135673000000001</v>
      </c>
      <c r="J64" t="s">
        <v>3</v>
      </c>
      <c r="K64">
        <v>648.04190900000003</v>
      </c>
      <c r="L64">
        <v>10.029652</v>
      </c>
      <c r="M64" t="s">
        <v>4</v>
      </c>
      <c r="N64">
        <v>145.38500300000001</v>
      </c>
      <c r="O64">
        <v>1.030813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871.91028300000005</v>
      </c>
      <c r="I65">
        <v>15.177949999999999</v>
      </c>
      <c r="J65" t="s">
        <v>3</v>
      </c>
      <c r="K65">
        <v>863.75745700000004</v>
      </c>
      <c r="L65">
        <v>15.030856</v>
      </c>
      <c r="M65" t="s">
        <v>4</v>
      </c>
      <c r="N65">
        <v>193.971104</v>
      </c>
      <c r="O65">
        <v>1.7097880000000001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1089.7349899999999</v>
      </c>
      <c r="I66">
        <v>18.840641000000002</v>
      </c>
      <c r="J66" t="s">
        <v>3</v>
      </c>
      <c r="K66">
        <v>1079.5437260000001</v>
      </c>
      <c r="L66">
        <v>18.629370999999999</v>
      </c>
      <c r="M66" t="s">
        <v>4</v>
      </c>
      <c r="N66">
        <v>242.40276900000001</v>
      </c>
      <c r="O66">
        <v>2.315734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1307.8075120000001</v>
      </c>
      <c r="I67">
        <v>23.538129000000001</v>
      </c>
      <c r="J67" t="s">
        <v>3</v>
      </c>
      <c r="K67">
        <v>1295.5796479999999</v>
      </c>
      <c r="L67">
        <v>23.259409000000002</v>
      </c>
      <c r="M67" t="s">
        <v>4</v>
      </c>
      <c r="N67">
        <v>290.86424299999999</v>
      </c>
      <c r="O67">
        <v>2.2402730000000002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1525.6244429999999</v>
      </c>
      <c r="I68">
        <v>28.612629999999999</v>
      </c>
      <c r="J68" t="s">
        <v>3</v>
      </c>
      <c r="K68">
        <v>1511.3584330000001</v>
      </c>
      <c r="L68">
        <v>28.267302000000001</v>
      </c>
      <c r="M68" t="s">
        <v>4</v>
      </c>
      <c r="N68">
        <v>339.37831199999999</v>
      </c>
      <c r="O68">
        <v>2.2474810000000001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1743.424712</v>
      </c>
      <c r="I69">
        <v>40.369397999999997</v>
      </c>
      <c r="J69" t="s">
        <v>3</v>
      </c>
      <c r="K69">
        <v>1727.1217329999999</v>
      </c>
      <c r="L69">
        <v>39.863312000000001</v>
      </c>
      <c r="M69" t="s">
        <v>4</v>
      </c>
      <c r="N69">
        <v>387.85021699999999</v>
      </c>
      <c r="O69">
        <v>3.0450849999999998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1961.2973050000001</v>
      </c>
      <c r="I70">
        <v>48.759884</v>
      </c>
      <c r="J70" t="s">
        <v>3</v>
      </c>
      <c r="K70">
        <v>1942.9553169999999</v>
      </c>
      <c r="L70">
        <v>48.118569999999998</v>
      </c>
      <c r="M70" t="s">
        <v>4</v>
      </c>
      <c r="N70">
        <v>436.3895</v>
      </c>
      <c r="O70">
        <v>3.3979159999999999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2179.283418</v>
      </c>
      <c r="I71">
        <v>59.426741999999997</v>
      </c>
      <c r="J71" t="s">
        <v>3</v>
      </c>
      <c r="K71">
        <v>2158.903804</v>
      </c>
      <c r="L71">
        <v>58.631973000000002</v>
      </c>
      <c r="M71" t="s">
        <v>4</v>
      </c>
      <c r="N71">
        <v>484.98497900000001</v>
      </c>
      <c r="O71">
        <v>3.8889619999999998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2397.1392089999999</v>
      </c>
      <c r="I72">
        <v>69.072722999999996</v>
      </c>
      <c r="J72" t="s">
        <v>3</v>
      </c>
      <c r="K72">
        <v>2374.722749</v>
      </c>
      <c r="L72">
        <v>68.129097000000002</v>
      </c>
      <c r="M72" t="s">
        <v>4</v>
      </c>
      <c r="N72">
        <v>533.40089399999999</v>
      </c>
      <c r="O72">
        <v>4.806559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2615.0170509999998</v>
      </c>
      <c r="I73">
        <v>78.503686000000002</v>
      </c>
      <c r="J73" t="s">
        <v>3</v>
      </c>
      <c r="K73">
        <v>2590.5637839999999</v>
      </c>
      <c r="L73">
        <v>77.345194000000006</v>
      </c>
      <c r="M73" t="s">
        <v>4</v>
      </c>
      <c r="N73">
        <v>581.80755599999998</v>
      </c>
      <c r="O73">
        <v>5.1115219999999999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2832.6953269999999</v>
      </c>
      <c r="I74">
        <v>94.607671999999994</v>
      </c>
      <c r="J74" t="s">
        <v>3</v>
      </c>
      <c r="K74">
        <v>2806.20561</v>
      </c>
      <c r="L74">
        <v>93.184569999999994</v>
      </c>
      <c r="M74" t="s">
        <v>4</v>
      </c>
      <c r="N74">
        <v>630.19544900000005</v>
      </c>
      <c r="O74">
        <v>6.3672219999999999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3050.7917630000002</v>
      </c>
      <c r="I75">
        <v>107.382825</v>
      </c>
      <c r="J75" t="s">
        <v>3</v>
      </c>
      <c r="K75">
        <v>3022.2647069999998</v>
      </c>
      <c r="L75">
        <v>105.691592</v>
      </c>
      <c r="M75" t="s">
        <v>4</v>
      </c>
      <c r="N75">
        <v>678.84885599999996</v>
      </c>
      <c r="O75">
        <v>6.9893999999999998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3268.7385640000002</v>
      </c>
      <c r="I76">
        <v>128.556208</v>
      </c>
      <c r="J76" t="s">
        <v>3</v>
      </c>
      <c r="K76">
        <v>3238.173843</v>
      </c>
      <c r="L76">
        <v>126.541706</v>
      </c>
      <c r="M76" t="s">
        <v>4</v>
      </c>
      <c r="N76">
        <v>727.33312899999999</v>
      </c>
      <c r="O76">
        <v>7.9943590000000002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3486.7724069999999</v>
      </c>
      <c r="I77">
        <v>151.753603</v>
      </c>
      <c r="J77" t="s">
        <v>3</v>
      </c>
      <c r="K77">
        <v>3454.1684180000002</v>
      </c>
      <c r="L77">
        <v>149.37399600000001</v>
      </c>
      <c r="M77" t="s">
        <v>4</v>
      </c>
      <c r="N77">
        <v>775.87820699999997</v>
      </c>
      <c r="O77">
        <v>9.5985289999999992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3704.633652</v>
      </c>
      <c r="I78">
        <v>166.61899500000001</v>
      </c>
      <c r="J78" t="s">
        <v>3</v>
      </c>
      <c r="K78">
        <v>3669.9938379999999</v>
      </c>
      <c r="L78">
        <v>163.9494</v>
      </c>
      <c r="M78" t="s">
        <v>4</v>
      </c>
      <c r="N78">
        <v>824.26772700000004</v>
      </c>
      <c r="O78">
        <v>10.224679999999999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3922.51208</v>
      </c>
      <c r="I79">
        <v>181.96736200000001</v>
      </c>
      <c r="J79" t="s">
        <v>3</v>
      </c>
      <c r="K79">
        <v>3885.8342819999998</v>
      </c>
      <c r="L79">
        <v>179.027522</v>
      </c>
      <c r="M79" t="s">
        <v>4</v>
      </c>
      <c r="N79">
        <v>872.49204299999997</v>
      </c>
      <c r="O79">
        <v>10.581956999999999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4140.3031250000004</v>
      </c>
      <c r="I80">
        <v>195.37311099999999</v>
      </c>
      <c r="J80" t="s">
        <v>3</v>
      </c>
      <c r="K80">
        <v>4101.5878320000002</v>
      </c>
      <c r="L80">
        <v>192.09809200000001</v>
      </c>
      <c r="M80" t="s">
        <v>4</v>
      </c>
      <c r="N80">
        <v>920.82418600000005</v>
      </c>
      <c r="O80">
        <v>10.967325000000001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4358.165352</v>
      </c>
      <c r="I81">
        <v>215.615667</v>
      </c>
      <c r="J81" t="s">
        <v>3</v>
      </c>
      <c r="K81">
        <v>4317.4125199999999</v>
      </c>
      <c r="L81">
        <v>211.99583699999999</v>
      </c>
      <c r="M81" t="s">
        <v>4</v>
      </c>
      <c r="N81">
        <v>969.30194500000005</v>
      </c>
      <c r="O81">
        <v>11.1701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195.74899199999999</v>
      </c>
      <c r="I82">
        <v>1.0189109999999999</v>
      </c>
      <c r="J82" t="s">
        <v>3</v>
      </c>
      <c r="K82">
        <v>194.256328</v>
      </c>
      <c r="L82">
        <v>1.0124820000000001</v>
      </c>
      <c r="M82" t="s">
        <v>4</v>
      </c>
      <c r="N82">
        <v>26.345224999999999</v>
      </c>
      <c r="O82">
        <v>0.21041099999999999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390.48488099999997</v>
      </c>
      <c r="I83">
        <v>3.7329979999999998</v>
      </c>
      <c r="J83" t="s">
        <v>3</v>
      </c>
      <c r="K83">
        <v>387.49991499999999</v>
      </c>
      <c r="L83">
        <v>3.702521</v>
      </c>
      <c r="M83" t="s">
        <v>4</v>
      </c>
      <c r="N83">
        <v>52.715628000000002</v>
      </c>
      <c r="O83">
        <v>0.48478500000000002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585.17706099999998</v>
      </c>
      <c r="I84">
        <v>5.2148490000000001</v>
      </c>
      <c r="J84" t="s">
        <v>3</v>
      </c>
      <c r="K84">
        <v>580.70040800000004</v>
      </c>
      <c r="L84">
        <v>5.1625810000000003</v>
      </c>
      <c r="M84" t="s">
        <v>4</v>
      </c>
      <c r="N84">
        <v>79.014189999999999</v>
      </c>
      <c r="O84">
        <v>0.80454899999999996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780.09427200000005</v>
      </c>
      <c r="I85">
        <v>8.9650119999999998</v>
      </c>
      <c r="J85" t="s">
        <v>3</v>
      </c>
      <c r="K85">
        <v>774.12654699999996</v>
      </c>
      <c r="L85">
        <v>8.8697909999999993</v>
      </c>
      <c r="M85" t="s">
        <v>4</v>
      </c>
      <c r="N85">
        <v>105.431881</v>
      </c>
      <c r="O85">
        <v>1.1027880000000001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975.143824</v>
      </c>
      <c r="I86">
        <v>15.110398999999999</v>
      </c>
      <c r="J86" t="s">
        <v>3</v>
      </c>
      <c r="K86">
        <v>967.68372099999999</v>
      </c>
      <c r="L86">
        <v>14.929667999999999</v>
      </c>
      <c r="M86" t="s">
        <v>4</v>
      </c>
      <c r="N86">
        <v>131.79667599999999</v>
      </c>
      <c r="O86">
        <v>1.2994380000000001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1169.93021</v>
      </c>
      <c r="I87">
        <v>21.490096999999999</v>
      </c>
      <c r="J87" t="s">
        <v>3</v>
      </c>
      <c r="K87">
        <v>1160.97813</v>
      </c>
      <c r="L87">
        <v>21.242726999999999</v>
      </c>
      <c r="M87" t="s">
        <v>4</v>
      </c>
      <c r="N87">
        <v>158.07602</v>
      </c>
      <c r="O87">
        <v>1.529388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1364.711182</v>
      </c>
      <c r="I88">
        <v>28.034238999999999</v>
      </c>
      <c r="J88" t="s">
        <v>3</v>
      </c>
      <c r="K88">
        <v>1354.268184</v>
      </c>
      <c r="L88">
        <v>27.700188000000001</v>
      </c>
      <c r="M88" t="s">
        <v>4</v>
      </c>
      <c r="N88">
        <v>184.290111</v>
      </c>
      <c r="O88">
        <v>1.57036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1559.498171</v>
      </c>
      <c r="I89">
        <v>35.685864000000002</v>
      </c>
      <c r="J89" t="s">
        <v>3</v>
      </c>
      <c r="K89">
        <v>1547.5629269999999</v>
      </c>
      <c r="L89">
        <v>35.239136999999999</v>
      </c>
      <c r="M89" t="s">
        <v>4</v>
      </c>
      <c r="N89">
        <v>210.58102099999999</v>
      </c>
      <c r="O89">
        <v>1.8554409999999999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1754.4146390000001</v>
      </c>
      <c r="I90">
        <v>41.597749999999998</v>
      </c>
      <c r="J90" t="s">
        <v>3</v>
      </c>
      <c r="K90">
        <v>1740.9875119999999</v>
      </c>
      <c r="L90">
        <v>41.052548999999999</v>
      </c>
      <c r="M90" t="s">
        <v>4</v>
      </c>
      <c r="N90">
        <v>237.05416399999999</v>
      </c>
      <c r="O90">
        <v>2.0873599999999999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1949.442534</v>
      </c>
      <c r="I91">
        <v>52.790489000000001</v>
      </c>
      <c r="J91" t="s">
        <v>3</v>
      </c>
      <c r="K91">
        <v>1934.524165</v>
      </c>
      <c r="L91">
        <v>52.107272999999999</v>
      </c>
      <c r="M91" t="s">
        <v>4</v>
      </c>
      <c r="N91">
        <v>263.36964999999998</v>
      </c>
      <c r="O91">
        <v>2.352325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2144.2072360000002</v>
      </c>
      <c r="I92">
        <v>61.438062000000002</v>
      </c>
      <c r="J92" t="s">
        <v>3</v>
      </c>
      <c r="K92">
        <v>2127.7977980000001</v>
      </c>
      <c r="L92">
        <v>60.626944000000002</v>
      </c>
      <c r="M92" t="s">
        <v>4</v>
      </c>
      <c r="N92">
        <v>289.63324599999999</v>
      </c>
      <c r="O92">
        <v>2.3653179999999998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2338.9341060000002</v>
      </c>
      <c r="I93">
        <v>70.850757999999999</v>
      </c>
      <c r="J93" t="s">
        <v>3</v>
      </c>
      <c r="K93">
        <v>2321.0335839999998</v>
      </c>
      <c r="L93">
        <v>69.902252000000004</v>
      </c>
      <c r="M93" t="s">
        <v>4</v>
      </c>
      <c r="N93">
        <v>315.94318700000002</v>
      </c>
      <c r="O93">
        <v>2.8253339999999998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2533.6684230000001</v>
      </c>
      <c r="I94">
        <v>80.221401</v>
      </c>
      <c r="J94" t="s">
        <v>3</v>
      </c>
      <c r="K94">
        <v>2514.275791</v>
      </c>
      <c r="L94">
        <v>79.126300999999998</v>
      </c>
      <c r="M94" t="s">
        <v>4</v>
      </c>
      <c r="N94">
        <v>342.29028299999999</v>
      </c>
      <c r="O94">
        <v>3.130684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2728.5178999999998</v>
      </c>
      <c r="I95">
        <v>88.319502999999997</v>
      </c>
      <c r="J95" t="s">
        <v>3</v>
      </c>
      <c r="K95">
        <v>2707.633018</v>
      </c>
      <c r="L95">
        <v>87.079446000000004</v>
      </c>
      <c r="M95" t="s">
        <v>4</v>
      </c>
      <c r="N95">
        <v>368.58445999999998</v>
      </c>
      <c r="O95">
        <v>3.3119510000000001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2923.7188179999998</v>
      </c>
      <c r="I96">
        <v>105.48792299999999</v>
      </c>
      <c r="J96" t="s">
        <v>3</v>
      </c>
      <c r="K96">
        <v>2901.3419680000002</v>
      </c>
      <c r="L96">
        <v>104.014942</v>
      </c>
      <c r="M96" t="s">
        <v>4</v>
      </c>
      <c r="N96">
        <v>394.91028899999998</v>
      </c>
      <c r="O96">
        <v>3.9555340000000001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3118.343198</v>
      </c>
      <c r="I97">
        <v>123.411739</v>
      </c>
      <c r="J97" t="s">
        <v>3</v>
      </c>
      <c r="K97">
        <v>3094.475117</v>
      </c>
      <c r="L97">
        <v>121.71723299999999</v>
      </c>
      <c r="M97" t="s">
        <v>4</v>
      </c>
      <c r="N97">
        <v>421.251777</v>
      </c>
      <c r="O97">
        <v>4.0814029999999999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3313.2092680000001</v>
      </c>
      <c r="I98">
        <v>141.740861</v>
      </c>
      <c r="J98" t="s">
        <v>3</v>
      </c>
      <c r="K98">
        <v>3287.8493899999999</v>
      </c>
      <c r="L98">
        <v>139.83055400000001</v>
      </c>
      <c r="M98" t="s">
        <v>4</v>
      </c>
      <c r="N98">
        <v>447.52174000000002</v>
      </c>
      <c r="O98">
        <v>4.3040609999999999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3508.1995700000002</v>
      </c>
      <c r="I99">
        <v>149.36538200000001</v>
      </c>
      <c r="J99" t="s">
        <v>3</v>
      </c>
      <c r="K99">
        <v>3481.3472710000001</v>
      </c>
      <c r="L99">
        <v>147.293362</v>
      </c>
      <c r="M99" t="s">
        <v>4</v>
      </c>
      <c r="N99">
        <v>473.86673200000001</v>
      </c>
      <c r="O99">
        <v>4.4060550000000003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3703.2388230000001</v>
      </c>
      <c r="I100">
        <v>158.347971</v>
      </c>
      <c r="J100" t="s">
        <v>3</v>
      </c>
      <c r="K100">
        <v>3674.8943989999998</v>
      </c>
      <c r="L100">
        <v>156.12057100000001</v>
      </c>
      <c r="M100" t="s">
        <v>4</v>
      </c>
      <c r="N100">
        <v>500.19459999999998</v>
      </c>
      <c r="O100">
        <v>4.3239809999999999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3898.1961620000002</v>
      </c>
      <c r="I101">
        <v>179.19472099999999</v>
      </c>
      <c r="J101" t="s">
        <v>3</v>
      </c>
      <c r="K101">
        <v>3868.360068</v>
      </c>
      <c r="L101">
        <v>176.69700700000001</v>
      </c>
      <c r="M101" t="s">
        <v>4</v>
      </c>
      <c r="N101">
        <v>526.470326</v>
      </c>
      <c r="O101">
        <v>4.5919449999999999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182.00476800000001</v>
      </c>
      <c r="I102">
        <v>1.7971299999999999</v>
      </c>
      <c r="J102" t="s">
        <v>3</v>
      </c>
      <c r="K102">
        <v>179.954307</v>
      </c>
      <c r="L102">
        <v>1.781158</v>
      </c>
      <c r="M102" t="s">
        <v>4</v>
      </c>
      <c r="N102">
        <v>50.530402000000002</v>
      </c>
      <c r="O102">
        <v>0.310419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362.72307499999999</v>
      </c>
      <c r="I103">
        <v>4.6511500000000003</v>
      </c>
      <c r="J103" t="s">
        <v>3</v>
      </c>
      <c r="K103">
        <v>358.62452200000001</v>
      </c>
      <c r="L103">
        <v>4.599488</v>
      </c>
      <c r="M103" t="s">
        <v>4</v>
      </c>
      <c r="N103">
        <v>100.91593</v>
      </c>
      <c r="O103">
        <v>0.77150600000000003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543.43834800000002</v>
      </c>
      <c r="I104">
        <v>8.3371860000000009</v>
      </c>
      <c r="J104" t="s">
        <v>3</v>
      </c>
      <c r="K104">
        <v>537.29437499999995</v>
      </c>
      <c r="L104">
        <v>8.2431579999999993</v>
      </c>
      <c r="M104" t="s">
        <v>4</v>
      </c>
      <c r="N104">
        <v>151.272471</v>
      </c>
      <c r="O104">
        <v>1.1781569999999999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724.445874</v>
      </c>
      <c r="I105">
        <v>11.962467999999999</v>
      </c>
      <c r="J105" t="s">
        <v>3</v>
      </c>
      <c r="K105">
        <v>716.25407299999995</v>
      </c>
      <c r="L105">
        <v>11.807639</v>
      </c>
      <c r="M105" t="s">
        <v>4</v>
      </c>
      <c r="N105">
        <v>201.762676</v>
      </c>
      <c r="O105">
        <v>1.436992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905.18177500000002</v>
      </c>
      <c r="I106">
        <v>16.135380000000001</v>
      </c>
      <c r="J106" t="s">
        <v>3</v>
      </c>
      <c r="K106">
        <v>894.94299899999999</v>
      </c>
      <c r="L106">
        <v>15.896734</v>
      </c>
      <c r="M106" t="s">
        <v>4</v>
      </c>
      <c r="N106">
        <v>252.177573</v>
      </c>
      <c r="O106">
        <v>1.8547070000000001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1086.1537060000001</v>
      </c>
      <c r="I107">
        <v>18.117488000000002</v>
      </c>
      <c r="J107" t="s">
        <v>3</v>
      </c>
      <c r="K107">
        <v>1073.869314</v>
      </c>
      <c r="L107">
        <v>17.806728</v>
      </c>
      <c r="M107" t="s">
        <v>4</v>
      </c>
      <c r="N107">
        <v>302.62405799999999</v>
      </c>
      <c r="O107">
        <v>2.1992090000000002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1267.2023509999999</v>
      </c>
      <c r="I108">
        <v>23.323429000000001</v>
      </c>
      <c r="J108" t="s">
        <v>3</v>
      </c>
      <c r="K108">
        <v>1252.8714649999999</v>
      </c>
      <c r="L108">
        <v>22.936132000000001</v>
      </c>
      <c r="M108" t="s">
        <v>4</v>
      </c>
      <c r="N108">
        <v>353.15879899999999</v>
      </c>
      <c r="O108">
        <v>2.985846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1448.047808</v>
      </c>
      <c r="I109">
        <v>30.022282000000001</v>
      </c>
      <c r="J109" t="s">
        <v>3</v>
      </c>
      <c r="K109">
        <v>1431.6702439999999</v>
      </c>
      <c r="L109">
        <v>29.483682000000002</v>
      </c>
      <c r="M109" t="s">
        <v>4</v>
      </c>
      <c r="N109">
        <v>403.60828700000002</v>
      </c>
      <c r="O109">
        <v>3.8772380000000002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1629.125051</v>
      </c>
      <c r="I110">
        <v>33.865347</v>
      </c>
      <c r="J110" t="s">
        <v>3</v>
      </c>
      <c r="K110">
        <v>1610.7017900000001</v>
      </c>
      <c r="L110">
        <v>33.225830999999999</v>
      </c>
      <c r="M110" t="s">
        <v>4</v>
      </c>
      <c r="N110">
        <v>454.19087200000001</v>
      </c>
      <c r="O110">
        <v>4.8118400000000001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1809.9246579999999</v>
      </c>
      <c r="I111">
        <v>39.622872000000001</v>
      </c>
      <c r="J111" t="s">
        <v>3</v>
      </c>
      <c r="K111">
        <v>1789.4545290000001</v>
      </c>
      <c r="L111">
        <v>38.856383999999998</v>
      </c>
      <c r="M111" t="s">
        <v>4</v>
      </c>
      <c r="N111">
        <v>504.69211899999999</v>
      </c>
      <c r="O111">
        <v>5.1393599999999999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1990.785376</v>
      </c>
      <c r="I112">
        <v>51.988138999999997</v>
      </c>
      <c r="J112" t="s">
        <v>3</v>
      </c>
      <c r="K112">
        <v>1968.2689230000001</v>
      </c>
      <c r="L112">
        <v>50.982731999999999</v>
      </c>
      <c r="M112" t="s">
        <v>4</v>
      </c>
      <c r="N112">
        <v>555.01885100000004</v>
      </c>
      <c r="O112">
        <v>5.5963180000000001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2171.574028</v>
      </c>
      <c r="I113">
        <v>60.998099000000003</v>
      </c>
      <c r="J113" t="s">
        <v>3</v>
      </c>
      <c r="K113">
        <v>2147.0114309999999</v>
      </c>
      <c r="L113">
        <v>59.824103999999998</v>
      </c>
      <c r="M113" t="s">
        <v>4</v>
      </c>
      <c r="N113">
        <v>605.46752700000002</v>
      </c>
      <c r="O113">
        <v>6.8199170000000002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2352.906602</v>
      </c>
      <c r="I114">
        <v>72.078581</v>
      </c>
      <c r="J114" t="s">
        <v>3</v>
      </c>
      <c r="K114">
        <v>2326.297329</v>
      </c>
      <c r="L114">
        <v>70.709052</v>
      </c>
      <c r="M114" t="s">
        <v>4</v>
      </c>
      <c r="N114">
        <v>656.03197</v>
      </c>
      <c r="O114">
        <v>8.1543589999999995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2533.6781839999999</v>
      </c>
      <c r="I115">
        <v>84.383971000000003</v>
      </c>
      <c r="J115" t="s">
        <v>3</v>
      </c>
      <c r="K115">
        <v>2505.0227199999999</v>
      </c>
      <c r="L115">
        <v>82.810832000000005</v>
      </c>
      <c r="M115" t="s">
        <v>4</v>
      </c>
      <c r="N115">
        <v>706.55548799999997</v>
      </c>
      <c r="O115">
        <v>9.0232390000000002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2714.4828320000001</v>
      </c>
      <c r="I116">
        <v>95.390879999999996</v>
      </c>
      <c r="J116" t="s">
        <v>3</v>
      </c>
      <c r="K116">
        <v>2683.779888</v>
      </c>
      <c r="L116">
        <v>93.608883000000006</v>
      </c>
      <c r="M116" t="s">
        <v>4</v>
      </c>
      <c r="N116">
        <v>756.96368399999994</v>
      </c>
      <c r="O116">
        <v>9.6107689999999995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2895.394624</v>
      </c>
      <c r="I117">
        <v>105.07745300000001</v>
      </c>
      <c r="J117" t="s">
        <v>3</v>
      </c>
      <c r="K117">
        <v>2862.6445950000002</v>
      </c>
      <c r="L117">
        <v>103.086585</v>
      </c>
      <c r="M117" t="s">
        <v>4</v>
      </c>
      <c r="N117">
        <v>807.35685899999999</v>
      </c>
      <c r="O117">
        <v>11.178053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3076.1476320000002</v>
      </c>
      <c r="I118">
        <v>117.42792799999999</v>
      </c>
      <c r="J118" t="s">
        <v>3</v>
      </c>
      <c r="K118">
        <v>3041.3518359999998</v>
      </c>
      <c r="L118">
        <v>115.205467</v>
      </c>
      <c r="M118" t="s">
        <v>4</v>
      </c>
      <c r="N118">
        <v>857.79225099999996</v>
      </c>
      <c r="O118">
        <v>12.234162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3257.0149759999999</v>
      </c>
      <c r="I119">
        <v>126.14927900000001</v>
      </c>
      <c r="J119" t="s">
        <v>3</v>
      </c>
      <c r="K119">
        <v>3220.173589</v>
      </c>
      <c r="L119">
        <v>123.628371</v>
      </c>
      <c r="M119" t="s">
        <v>4</v>
      </c>
      <c r="N119">
        <v>908.25205800000003</v>
      </c>
      <c r="O119">
        <v>13.316240000000001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3438.0282809999999</v>
      </c>
      <c r="I120">
        <v>135.01100299999999</v>
      </c>
      <c r="J120" t="s">
        <v>3</v>
      </c>
      <c r="K120">
        <v>3399.1404299999999</v>
      </c>
      <c r="L120">
        <v>132.23290700000001</v>
      </c>
      <c r="M120" t="s">
        <v>4</v>
      </c>
      <c r="N120">
        <v>958.73488899999995</v>
      </c>
      <c r="O120">
        <v>14.29387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3618.7821090000002</v>
      </c>
      <c r="I121">
        <v>152.29837900000001</v>
      </c>
      <c r="J121" t="s">
        <v>3</v>
      </c>
      <c r="K121">
        <v>3577.848403</v>
      </c>
      <c r="L121">
        <v>149.20038199999999</v>
      </c>
      <c r="M121" t="s">
        <v>4</v>
      </c>
      <c r="N121">
        <v>1009.055798</v>
      </c>
      <c r="O121">
        <v>15.378095999999999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215.46351300000001</v>
      </c>
      <c r="I122">
        <v>2.6436649999999999</v>
      </c>
      <c r="J122" t="s">
        <v>3</v>
      </c>
      <c r="K122">
        <v>215.05741399999999</v>
      </c>
      <c r="L122">
        <v>2.6788590000000001</v>
      </c>
      <c r="M122" t="s">
        <v>4</v>
      </c>
      <c r="N122">
        <v>35.266703999999997</v>
      </c>
      <c r="O122">
        <v>9.3340000000000003E-3</v>
      </c>
      <c r="P122" t="s">
        <v>5</v>
      </c>
      <c r="Q122">
        <v>0.45989000000000002</v>
      </c>
      <c r="R122">
        <v>3.0000000000000001E-6</v>
      </c>
      <c r="S122" t="s">
        <v>6</v>
      </c>
      <c r="T122">
        <v>167.48136099999999</v>
      </c>
      <c r="U122">
        <v>2.5737559999999999</v>
      </c>
      <c r="V122" t="s">
        <v>7</v>
      </c>
      <c r="W122">
        <v>5.9819999999999998E-2</v>
      </c>
      <c r="X122">
        <v>2.5999999999999998E-5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0.18299699999999999</v>
      </c>
      <c r="AG122">
        <v>6.4999999999999994E-5</v>
      </c>
      <c r="AH122" t="s">
        <v>11</v>
      </c>
      <c r="AI122">
        <v>0.817195</v>
      </c>
      <c r="AJ122">
        <v>1.56E-4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429.71699799999999</v>
      </c>
      <c r="I123">
        <v>5.0608170000000001</v>
      </c>
      <c r="J123" t="s">
        <v>3</v>
      </c>
      <c r="K123">
        <v>428.91222499999998</v>
      </c>
      <c r="L123">
        <v>5.0857950000000001</v>
      </c>
      <c r="M123" t="s">
        <v>4</v>
      </c>
      <c r="N123">
        <v>70.534379999999999</v>
      </c>
      <c r="O123">
        <v>5.6959999999999997E-2</v>
      </c>
      <c r="P123" t="s">
        <v>5</v>
      </c>
      <c r="Q123">
        <v>0.91845600000000005</v>
      </c>
      <c r="R123">
        <v>6.9999999999999999E-6</v>
      </c>
      <c r="S123" t="s">
        <v>6</v>
      </c>
      <c r="T123">
        <v>333.84183300000001</v>
      </c>
      <c r="U123">
        <v>5.0576850000000002</v>
      </c>
      <c r="V123" t="s">
        <v>7</v>
      </c>
      <c r="W123">
        <v>0.11278000000000001</v>
      </c>
      <c r="X123">
        <v>3.6999999999999998E-5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0.17871799999999999</v>
      </c>
      <c r="AG123">
        <v>3.1000000000000001E-5</v>
      </c>
      <c r="AH123" t="s">
        <v>11</v>
      </c>
      <c r="AI123">
        <v>0.82358900000000002</v>
      </c>
      <c r="AJ123">
        <v>1.5799999999999999E-4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644.44288500000005</v>
      </c>
      <c r="I124">
        <v>8.7994039999999991</v>
      </c>
      <c r="J124" t="s">
        <v>3</v>
      </c>
      <c r="K124">
        <v>643.23747800000001</v>
      </c>
      <c r="L124">
        <v>8.8242740000000008</v>
      </c>
      <c r="M124" t="s">
        <v>4</v>
      </c>
      <c r="N124">
        <v>105.812856</v>
      </c>
      <c r="O124">
        <v>0.180925</v>
      </c>
      <c r="P124" t="s">
        <v>5</v>
      </c>
      <c r="Q124">
        <v>1.3773519999999999</v>
      </c>
      <c r="R124">
        <v>1.5999999999999999E-5</v>
      </c>
      <c r="S124" t="s">
        <v>6</v>
      </c>
      <c r="T124">
        <v>500.68949400000002</v>
      </c>
      <c r="U124">
        <v>8.8759789999999992</v>
      </c>
      <c r="V124" t="s">
        <v>7</v>
      </c>
      <c r="W124">
        <v>0.16539400000000001</v>
      </c>
      <c r="X124">
        <v>5.5000000000000002E-5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0.17644599999999999</v>
      </c>
      <c r="AG124">
        <v>5.0000000000000002E-5</v>
      </c>
      <c r="AH124" t="s">
        <v>11</v>
      </c>
      <c r="AI124">
        <v>0.82754499999999998</v>
      </c>
      <c r="AJ124">
        <v>1.2300000000000001E-4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859.19131500000003</v>
      </c>
      <c r="I125">
        <v>12.307508</v>
      </c>
      <c r="J125" t="s">
        <v>3</v>
      </c>
      <c r="K125">
        <v>857.59291599999995</v>
      </c>
      <c r="L125">
        <v>12.305913</v>
      </c>
      <c r="M125" t="s">
        <v>4</v>
      </c>
      <c r="N125">
        <v>141.09559999999999</v>
      </c>
      <c r="O125">
        <v>0.35456199999999999</v>
      </c>
      <c r="P125" t="s">
        <v>5</v>
      </c>
      <c r="Q125">
        <v>1.8361970000000001</v>
      </c>
      <c r="R125">
        <v>3.4999999999999997E-5</v>
      </c>
      <c r="S125" t="s">
        <v>6</v>
      </c>
      <c r="T125">
        <v>667.49685899999997</v>
      </c>
      <c r="U125">
        <v>12.499058</v>
      </c>
      <c r="V125" t="s">
        <v>7</v>
      </c>
      <c r="W125">
        <v>0.21792800000000001</v>
      </c>
      <c r="X125">
        <v>6.0999999999999999E-5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0.17513100000000001</v>
      </c>
      <c r="AG125">
        <v>5.8999999999999998E-5</v>
      </c>
      <c r="AH125" t="s">
        <v>11</v>
      </c>
      <c r="AI125">
        <v>0.82902200000000004</v>
      </c>
      <c r="AJ125">
        <v>1.4899999999999999E-4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1073.657549</v>
      </c>
      <c r="I126">
        <v>16.116333999999998</v>
      </c>
      <c r="J126" t="s">
        <v>3</v>
      </c>
      <c r="K126">
        <v>1071.656819</v>
      </c>
      <c r="L126">
        <v>16.117402999999999</v>
      </c>
      <c r="M126" t="s">
        <v>4</v>
      </c>
      <c r="N126">
        <v>176.35676000000001</v>
      </c>
      <c r="O126">
        <v>0.47605999999999998</v>
      </c>
      <c r="P126" t="s">
        <v>5</v>
      </c>
      <c r="Q126">
        <v>2.2947829999999998</v>
      </c>
      <c r="R126">
        <v>4.1E-5</v>
      </c>
      <c r="S126" t="s">
        <v>6</v>
      </c>
      <c r="T126">
        <v>834.08413199999995</v>
      </c>
      <c r="U126">
        <v>16.210007999999998</v>
      </c>
      <c r="V126" t="s">
        <v>7</v>
      </c>
      <c r="W126">
        <v>0.27062999999999998</v>
      </c>
      <c r="X126">
        <v>1.01E-4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0.173231</v>
      </c>
      <c r="AG126">
        <v>1.35E-4</v>
      </c>
      <c r="AH126" t="s">
        <v>11</v>
      </c>
      <c r="AI126">
        <v>0.83128400000000002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1288.511467</v>
      </c>
      <c r="I127">
        <v>21.463256999999999</v>
      </c>
      <c r="J127" t="s">
        <v>3</v>
      </c>
      <c r="K127">
        <v>1286.1155349999999</v>
      </c>
      <c r="L127">
        <v>21.432862</v>
      </c>
      <c r="M127" t="s">
        <v>4</v>
      </c>
      <c r="N127">
        <v>211.648394</v>
      </c>
      <c r="O127">
        <v>0.53995800000000005</v>
      </c>
      <c r="P127" t="s">
        <v>5</v>
      </c>
      <c r="Q127">
        <v>2.7532510000000001</v>
      </c>
      <c r="R127">
        <v>4.5000000000000003E-5</v>
      </c>
      <c r="S127" t="s">
        <v>6</v>
      </c>
      <c r="T127">
        <v>1001.01663</v>
      </c>
      <c r="U127">
        <v>21.304607000000001</v>
      </c>
      <c r="V127" t="s">
        <v>7</v>
      </c>
      <c r="W127">
        <v>0.32372800000000002</v>
      </c>
      <c r="X127">
        <v>1.6699999999999999E-4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0.17175799999999999</v>
      </c>
      <c r="AG127">
        <v>1.55E-4</v>
      </c>
      <c r="AH127" t="s">
        <v>11</v>
      </c>
      <c r="AI127">
        <v>0.83323400000000003</v>
      </c>
      <c r="AJ127">
        <v>7.2000000000000002E-5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1503.4026510000001</v>
      </c>
      <c r="I128">
        <v>29.909569999999999</v>
      </c>
      <c r="J128" t="s">
        <v>3</v>
      </c>
      <c r="K128">
        <v>1500.6103439999999</v>
      </c>
      <c r="L128">
        <v>29.913138</v>
      </c>
      <c r="M128" t="s">
        <v>4</v>
      </c>
      <c r="N128">
        <v>246.91812300000001</v>
      </c>
      <c r="O128">
        <v>0.65654100000000004</v>
      </c>
      <c r="P128" t="s">
        <v>5</v>
      </c>
      <c r="Q128">
        <v>3.2115749999999998</v>
      </c>
      <c r="R128">
        <v>4.6999999999999997E-5</v>
      </c>
      <c r="S128" t="s">
        <v>6</v>
      </c>
      <c r="T128">
        <v>1168.01126</v>
      </c>
      <c r="U128">
        <v>28.922787</v>
      </c>
      <c r="V128" t="s">
        <v>7</v>
      </c>
      <c r="W128">
        <v>0.376552</v>
      </c>
      <c r="X128">
        <v>2.3599999999999999E-4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0.17050199999999999</v>
      </c>
      <c r="AG128">
        <v>1.6899999999999999E-4</v>
      </c>
      <c r="AH128" t="s">
        <v>11</v>
      </c>
      <c r="AI128">
        <v>0.83430300000000002</v>
      </c>
      <c r="AJ128">
        <v>5.7000000000000003E-5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1718.1500559999999</v>
      </c>
      <c r="I129">
        <v>38.099887000000003</v>
      </c>
      <c r="J129" t="s">
        <v>3</v>
      </c>
      <c r="K129">
        <v>1714.955115</v>
      </c>
      <c r="L129">
        <v>38.021725000000004</v>
      </c>
      <c r="M129" t="s">
        <v>4</v>
      </c>
      <c r="N129">
        <v>282.17823099999998</v>
      </c>
      <c r="O129">
        <v>0.78795499999999996</v>
      </c>
      <c r="P129" t="s">
        <v>5</v>
      </c>
      <c r="Q129">
        <v>3.6722890000000001</v>
      </c>
      <c r="R129">
        <v>1.84E-4</v>
      </c>
      <c r="S129" t="s">
        <v>6</v>
      </c>
      <c r="T129">
        <v>1334.874417</v>
      </c>
      <c r="U129">
        <v>37.043742000000002</v>
      </c>
      <c r="V129" t="s">
        <v>7</v>
      </c>
      <c r="W129">
        <v>0.42903799999999997</v>
      </c>
      <c r="X129">
        <v>2.6400000000000002E-4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0.16863600000000001</v>
      </c>
      <c r="AG129">
        <v>2.31E-4</v>
      </c>
      <c r="AH129" t="s">
        <v>11</v>
      </c>
      <c r="AI129">
        <v>0.83454099999999998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1932.683755</v>
      </c>
      <c r="I130">
        <v>43.254477000000001</v>
      </c>
      <c r="J130" t="s">
        <v>3</v>
      </c>
      <c r="K130">
        <v>1929.086816</v>
      </c>
      <c r="L130">
        <v>43.063988999999999</v>
      </c>
      <c r="M130" t="s">
        <v>4</v>
      </c>
      <c r="N130">
        <v>317.44725199999999</v>
      </c>
      <c r="O130">
        <v>0.94063099999999999</v>
      </c>
      <c r="P130" t="s">
        <v>5</v>
      </c>
      <c r="Q130">
        <v>4.1310690000000001</v>
      </c>
      <c r="R130">
        <v>1.9599999999999999E-4</v>
      </c>
      <c r="S130" t="s">
        <v>6</v>
      </c>
      <c r="T130">
        <v>1501.519573</v>
      </c>
      <c r="U130">
        <v>42.664920000000002</v>
      </c>
      <c r="V130" t="s">
        <v>7</v>
      </c>
      <c r="W130">
        <v>0.48181200000000002</v>
      </c>
      <c r="X130">
        <v>2.92E-4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0.168264</v>
      </c>
      <c r="AG130">
        <v>2.3000000000000001E-4</v>
      </c>
      <c r="AH130" t="s">
        <v>11</v>
      </c>
      <c r="AI130">
        <v>0.83503099999999997</v>
      </c>
      <c r="AJ130">
        <v>4.3000000000000002E-5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2147.5430569999999</v>
      </c>
      <c r="I131">
        <v>46.171098000000001</v>
      </c>
      <c r="J131" t="s">
        <v>3</v>
      </c>
      <c r="K131">
        <v>2143.5435600000001</v>
      </c>
      <c r="L131">
        <v>45.934196999999998</v>
      </c>
      <c r="M131" t="s">
        <v>4</v>
      </c>
      <c r="N131">
        <v>352.71879899999999</v>
      </c>
      <c r="O131">
        <v>1.0633079999999999</v>
      </c>
      <c r="P131" t="s">
        <v>5</v>
      </c>
      <c r="Q131">
        <v>4.5900470000000002</v>
      </c>
      <c r="R131">
        <v>2.1699999999999999E-4</v>
      </c>
      <c r="S131" t="s">
        <v>6</v>
      </c>
      <c r="T131">
        <v>1668.480591</v>
      </c>
      <c r="U131">
        <v>45.794974000000003</v>
      </c>
      <c r="V131" t="s">
        <v>7</v>
      </c>
      <c r="W131">
        <v>0.53581800000000002</v>
      </c>
      <c r="X131">
        <v>3.6400000000000001E-4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0.16703699999999999</v>
      </c>
      <c r="AG131">
        <v>2.3699999999999999E-4</v>
      </c>
      <c r="AH131" t="s">
        <v>11</v>
      </c>
      <c r="AI131">
        <v>0.83521400000000001</v>
      </c>
      <c r="AJ131">
        <v>4.1E-5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2362.4659470000001</v>
      </c>
      <c r="I132">
        <v>51.526758999999998</v>
      </c>
      <c r="J132" t="s">
        <v>3</v>
      </c>
      <c r="K132">
        <v>2358.0602690000001</v>
      </c>
      <c r="L132">
        <v>51.374893</v>
      </c>
      <c r="M132" t="s">
        <v>4</v>
      </c>
      <c r="N132">
        <v>388.014611</v>
      </c>
      <c r="O132">
        <v>1.3665609999999999</v>
      </c>
      <c r="P132" t="s">
        <v>5</v>
      </c>
      <c r="Q132">
        <v>5.0490599999999999</v>
      </c>
      <c r="R132">
        <v>2.1599999999999999E-4</v>
      </c>
      <c r="S132" t="s">
        <v>6</v>
      </c>
      <c r="T132">
        <v>1835.4412620000001</v>
      </c>
      <c r="U132">
        <v>50.945909</v>
      </c>
      <c r="V132" t="s">
        <v>7</v>
      </c>
      <c r="W132">
        <v>0.58932399999999996</v>
      </c>
      <c r="X132">
        <v>4.3399999999999998E-4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0.165765</v>
      </c>
      <c r="AG132">
        <v>2.4600000000000002E-4</v>
      </c>
      <c r="AH132" t="s">
        <v>11</v>
      </c>
      <c r="AI132">
        <v>0.83556900000000001</v>
      </c>
      <c r="AJ132">
        <v>3.6999999999999998E-5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2576.872163</v>
      </c>
      <c r="I133">
        <v>64.609577000000002</v>
      </c>
      <c r="J133" t="s">
        <v>3</v>
      </c>
      <c r="K133">
        <v>2572.0694290000001</v>
      </c>
      <c r="L133">
        <v>64.376902999999999</v>
      </c>
      <c r="M133" t="s">
        <v>4</v>
      </c>
      <c r="N133">
        <v>423.28229199999998</v>
      </c>
      <c r="O133">
        <v>1.626762</v>
      </c>
      <c r="P133" t="s">
        <v>5</v>
      </c>
      <c r="Q133">
        <v>5.5077410000000002</v>
      </c>
      <c r="R133">
        <v>2.2100000000000001E-4</v>
      </c>
      <c r="S133" t="s">
        <v>6</v>
      </c>
      <c r="T133">
        <v>2001.9854809999999</v>
      </c>
      <c r="U133">
        <v>63.162782999999997</v>
      </c>
      <c r="V133" t="s">
        <v>7</v>
      </c>
      <c r="W133">
        <v>0.64201799999999998</v>
      </c>
      <c r="X133">
        <v>4.9799999999999996E-4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0.164299</v>
      </c>
      <c r="AG133">
        <v>2.4499999999999999E-4</v>
      </c>
      <c r="AH133" t="s">
        <v>11</v>
      </c>
      <c r="AI133">
        <v>0.83587999999999996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2791.5512159999998</v>
      </c>
      <c r="I134">
        <v>74.037395000000004</v>
      </c>
      <c r="J134" t="s">
        <v>3</v>
      </c>
      <c r="K134">
        <v>2786.3435209999998</v>
      </c>
      <c r="L134">
        <v>73.817403999999996</v>
      </c>
      <c r="M134" t="s">
        <v>4</v>
      </c>
      <c r="N134">
        <v>458.555162</v>
      </c>
      <c r="O134">
        <v>1.8768629999999999</v>
      </c>
      <c r="P134" t="s">
        <v>5</v>
      </c>
      <c r="Q134">
        <v>5.966316</v>
      </c>
      <c r="R134">
        <v>2.2800000000000001E-4</v>
      </c>
      <c r="S134" t="s">
        <v>6</v>
      </c>
      <c r="T134">
        <v>2168.7123240000001</v>
      </c>
      <c r="U134">
        <v>72.882857999999999</v>
      </c>
      <c r="V134" t="s">
        <v>7</v>
      </c>
      <c r="W134">
        <v>0.69489699999999999</v>
      </c>
      <c r="X134">
        <v>5.5999999999999995E-4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0.16370599999999999</v>
      </c>
      <c r="AG134">
        <v>2.4499999999999999E-4</v>
      </c>
      <c r="AH134" t="s">
        <v>11</v>
      </c>
      <c r="AI134">
        <v>0.83587999999999996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3006.0208790000001</v>
      </c>
      <c r="I135">
        <v>86.864570999999998</v>
      </c>
      <c r="J135" t="s">
        <v>3</v>
      </c>
      <c r="K135">
        <v>3000.4160400000001</v>
      </c>
      <c r="L135">
        <v>86.784510999999995</v>
      </c>
      <c r="M135" t="s">
        <v>4</v>
      </c>
      <c r="N135">
        <v>493.80997400000001</v>
      </c>
      <c r="O135">
        <v>2.1494300000000002</v>
      </c>
      <c r="P135" t="s">
        <v>5</v>
      </c>
      <c r="Q135">
        <v>6.4248979999999998</v>
      </c>
      <c r="R135">
        <v>2.2699999999999999E-4</v>
      </c>
      <c r="S135" t="s">
        <v>6</v>
      </c>
      <c r="T135">
        <v>2335.348101</v>
      </c>
      <c r="U135">
        <v>85.018212000000005</v>
      </c>
      <c r="V135" t="s">
        <v>7</v>
      </c>
      <c r="W135">
        <v>0.74774300000000005</v>
      </c>
      <c r="X135">
        <v>6.3500000000000004E-4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0.16258</v>
      </c>
      <c r="AG135">
        <v>2.52E-4</v>
      </c>
      <c r="AH135" t="s">
        <v>11</v>
      </c>
      <c r="AI135">
        <v>0.83657499999999996</v>
      </c>
      <c r="AJ135">
        <v>4.1E-5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3220.4923239999998</v>
      </c>
      <c r="I136">
        <v>105.941084</v>
      </c>
      <c r="J136" t="s">
        <v>3</v>
      </c>
      <c r="K136">
        <v>3214.488296</v>
      </c>
      <c r="L136">
        <v>105.86563200000001</v>
      </c>
      <c r="M136" t="s">
        <v>4</v>
      </c>
      <c r="N136">
        <v>529.11584400000004</v>
      </c>
      <c r="O136">
        <v>2.4815529999999999</v>
      </c>
      <c r="P136" t="s">
        <v>5</v>
      </c>
      <c r="Q136">
        <v>6.8839750000000004</v>
      </c>
      <c r="R136">
        <v>2.4399999999999999E-4</v>
      </c>
      <c r="S136" t="s">
        <v>6</v>
      </c>
      <c r="T136">
        <v>2501.9093120000002</v>
      </c>
      <c r="U136">
        <v>102.71354100000001</v>
      </c>
      <c r="V136" t="s">
        <v>7</v>
      </c>
      <c r="W136">
        <v>0.80251099999999997</v>
      </c>
      <c r="X136">
        <v>7.8600000000000002E-4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0.162352</v>
      </c>
      <c r="AG136">
        <v>2.5500000000000002E-4</v>
      </c>
      <c r="AH136" t="s">
        <v>11</v>
      </c>
      <c r="AI136">
        <v>0.83689899999999995</v>
      </c>
      <c r="AJ136">
        <v>3.8000000000000002E-5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3435.0728220000001</v>
      </c>
      <c r="I137">
        <v>125.403694</v>
      </c>
      <c r="J137" t="s">
        <v>3</v>
      </c>
      <c r="K137">
        <v>3428.6720169999999</v>
      </c>
      <c r="L137">
        <v>125.39609799999999</v>
      </c>
      <c r="M137" t="s">
        <v>4</v>
      </c>
      <c r="N137">
        <v>564.40338999999994</v>
      </c>
      <c r="O137">
        <v>2.840246</v>
      </c>
      <c r="P137" t="s">
        <v>5</v>
      </c>
      <c r="Q137">
        <v>7.3427559999999996</v>
      </c>
      <c r="R137">
        <v>2.43E-4</v>
      </c>
      <c r="S137" t="s">
        <v>6</v>
      </c>
      <c r="T137">
        <v>2668.5416359999999</v>
      </c>
      <c r="U137">
        <v>119.503558</v>
      </c>
      <c r="V137" t="s">
        <v>7</v>
      </c>
      <c r="W137">
        <v>0.85682499999999995</v>
      </c>
      <c r="X137">
        <v>9.3700000000000001E-4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0.16172500000000001</v>
      </c>
      <c r="AG137">
        <v>2.5399999999999999E-4</v>
      </c>
      <c r="AH137" t="s">
        <v>11</v>
      </c>
      <c r="AI137">
        <v>0.83720799999999995</v>
      </c>
      <c r="AJ137">
        <v>3.3000000000000003E-5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3649.9880910000002</v>
      </c>
      <c r="I138">
        <v>137.626057</v>
      </c>
      <c r="J138" t="s">
        <v>3</v>
      </c>
      <c r="K138">
        <v>3643.1877639999998</v>
      </c>
      <c r="L138">
        <v>137.583766</v>
      </c>
      <c r="M138" t="s">
        <v>4</v>
      </c>
      <c r="N138">
        <v>599.65992700000004</v>
      </c>
      <c r="O138">
        <v>3.1821100000000002</v>
      </c>
      <c r="P138" t="s">
        <v>5</v>
      </c>
      <c r="Q138">
        <v>7.8014559999999999</v>
      </c>
      <c r="R138">
        <v>2.43E-4</v>
      </c>
      <c r="S138" t="s">
        <v>6</v>
      </c>
      <c r="T138">
        <v>2835.5531590000001</v>
      </c>
      <c r="U138">
        <v>131.486863</v>
      </c>
      <c r="V138" t="s">
        <v>7</v>
      </c>
      <c r="W138">
        <v>0.90985099999999997</v>
      </c>
      <c r="X138">
        <v>1.0480000000000001E-3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0.15998899999999999</v>
      </c>
      <c r="AG138">
        <v>2.3699999999999999E-4</v>
      </c>
      <c r="AH138" t="s">
        <v>11</v>
      </c>
      <c r="AI138">
        <v>0.83732899999999999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3864.6637300000002</v>
      </c>
      <c r="I139">
        <v>148.73611099999999</v>
      </c>
      <c r="J139" t="s">
        <v>3</v>
      </c>
      <c r="K139">
        <v>3857.468652</v>
      </c>
      <c r="L139">
        <v>148.96199200000001</v>
      </c>
      <c r="M139" t="s">
        <v>4</v>
      </c>
      <c r="N139">
        <v>634.90430800000001</v>
      </c>
      <c r="O139">
        <v>3.51423</v>
      </c>
      <c r="P139" t="s">
        <v>5</v>
      </c>
      <c r="Q139">
        <v>8.2595469999999995</v>
      </c>
      <c r="R139">
        <v>2.41E-4</v>
      </c>
      <c r="S139" t="s">
        <v>6</v>
      </c>
      <c r="T139">
        <v>3002.3711720000001</v>
      </c>
      <c r="U139">
        <v>141.405531</v>
      </c>
      <c r="V139" t="s">
        <v>7</v>
      </c>
      <c r="W139">
        <v>0.96218300000000001</v>
      </c>
      <c r="X139">
        <v>1.114E-3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0.15998899999999999</v>
      </c>
      <c r="AG139">
        <v>2.3699999999999999E-4</v>
      </c>
      <c r="AH139" t="s">
        <v>11</v>
      </c>
      <c r="AI139">
        <v>0.83740199999999998</v>
      </c>
      <c r="AJ139">
        <v>3.3000000000000003E-5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4079.5415670000002</v>
      </c>
      <c r="I140">
        <v>160.24918</v>
      </c>
      <c r="J140" t="s">
        <v>3</v>
      </c>
      <c r="K140">
        <v>4071.93896</v>
      </c>
      <c r="L140">
        <v>160.328744</v>
      </c>
      <c r="M140" t="s">
        <v>4</v>
      </c>
      <c r="N140">
        <v>670.16826900000001</v>
      </c>
      <c r="O140">
        <v>3.7631389999999998</v>
      </c>
      <c r="P140" t="s">
        <v>5</v>
      </c>
      <c r="Q140">
        <v>8.7184830000000009</v>
      </c>
      <c r="R140">
        <v>2.4000000000000001E-4</v>
      </c>
      <c r="S140" t="s">
        <v>6</v>
      </c>
      <c r="T140">
        <v>3169.3440190000001</v>
      </c>
      <c r="U140">
        <v>154.53380000000001</v>
      </c>
      <c r="V140" t="s">
        <v>7</v>
      </c>
      <c r="W140">
        <v>1.0145569999999999</v>
      </c>
      <c r="X140">
        <v>1.147E-3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0.159807</v>
      </c>
      <c r="AG140">
        <v>2.3900000000000001E-4</v>
      </c>
      <c r="AH140" t="s">
        <v>11</v>
      </c>
      <c r="AI140">
        <v>0.83747700000000003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4293.8442089999999</v>
      </c>
      <c r="I141">
        <v>171.52547100000001</v>
      </c>
      <c r="J141" t="s">
        <v>3</v>
      </c>
      <c r="K141">
        <v>4285.8331539999999</v>
      </c>
      <c r="L141">
        <v>171.530587</v>
      </c>
      <c r="M141" t="s">
        <v>4</v>
      </c>
      <c r="N141">
        <v>705.46722299999999</v>
      </c>
      <c r="O141">
        <v>3.8984649999999998</v>
      </c>
      <c r="P141" t="s">
        <v>5</v>
      </c>
      <c r="Q141">
        <v>9.1771820000000002</v>
      </c>
      <c r="R141">
        <v>2.5099999999999998E-4</v>
      </c>
      <c r="S141" t="s">
        <v>6</v>
      </c>
      <c r="T141">
        <v>3335.7597169999999</v>
      </c>
      <c r="U141">
        <v>165.86059299999999</v>
      </c>
      <c r="V141" t="s">
        <v>7</v>
      </c>
      <c r="W141">
        <v>1.067304</v>
      </c>
      <c r="X141">
        <v>1.2509999999999999E-3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0.15857099999999999</v>
      </c>
      <c r="AG141">
        <v>2.3000000000000001E-4</v>
      </c>
      <c r="AH141" t="s">
        <v>11</v>
      </c>
      <c r="AI141">
        <v>0.83765999999999996</v>
      </c>
      <c r="AJ141">
        <v>3.1000000000000001E-5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177.00914599999999</v>
      </c>
      <c r="I162">
        <v>2.0842010000000002</v>
      </c>
      <c r="J162" t="s">
        <v>3</v>
      </c>
      <c r="K162">
        <v>176.58945399999999</v>
      </c>
      <c r="L162">
        <v>2.0768300000000002</v>
      </c>
      <c r="M162" t="s">
        <v>4</v>
      </c>
      <c r="N162">
        <v>35.355904000000002</v>
      </c>
      <c r="O162">
        <v>5.1858000000000001E-2</v>
      </c>
      <c r="P162" t="s">
        <v>5</v>
      </c>
      <c r="Q162">
        <v>0.46040199999999998</v>
      </c>
      <c r="R162">
        <v>1.2999999999999999E-5</v>
      </c>
      <c r="S162" t="s">
        <v>6</v>
      </c>
      <c r="T162">
        <v>128.88497100000001</v>
      </c>
      <c r="U162">
        <v>1.805769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0.18016199999999999</v>
      </c>
      <c r="AG162">
        <v>1.4100000000000001E-4</v>
      </c>
      <c r="AH162" t="s">
        <v>11</v>
      </c>
      <c r="AI162">
        <v>0.81633999999999995</v>
      </c>
      <c r="AJ162">
        <v>1.5200000000000001E-4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352.57850500000001</v>
      </c>
      <c r="I163">
        <v>4.2221700000000002</v>
      </c>
      <c r="J163" t="s">
        <v>3</v>
      </c>
      <c r="K163">
        <v>351.754796</v>
      </c>
      <c r="L163">
        <v>4.2198060000000002</v>
      </c>
      <c r="M163" t="s">
        <v>4</v>
      </c>
      <c r="N163">
        <v>70.686170000000004</v>
      </c>
      <c r="O163">
        <v>0.19125600000000001</v>
      </c>
      <c r="P163" t="s">
        <v>5</v>
      </c>
      <c r="Q163">
        <v>0.92018</v>
      </c>
      <c r="R163">
        <v>5.7000000000000003E-5</v>
      </c>
      <c r="S163" t="s">
        <v>6</v>
      </c>
      <c r="T163">
        <v>256.60677199999998</v>
      </c>
      <c r="U163">
        <v>3.5950259999999998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0.17537700000000001</v>
      </c>
      <c r="AG163">
        <v>1.03E-4</v>
      </c>
      <c r="AH163" t="s">
        <v>11</v>
      </c>
      <c r="AI163">
        <v>0.82155299999999998</v>
      </c>
      <c r="AJ163">
        <v>1.84E-4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528.22800900000004</v>
      </c>
      <c r="I164">
        <v>6.6943289999999998</v>
      </c>
      <c r="J164" t="s">
        <v>3</v>
      </c>
      <c r="K164">
        <v>527.00032999999996</v>
      </c>
      <c r="L164">
        <v>6.6476660000000001</v>
      </c>
      <c r="M164" t="s">
        <v>4</v>
      </c>
      <c r="N164">
        <v>106.00939700000001</v>
      </c>
      <c r="O164">
        <v>0.38178499999999999</v>
      </c>
      <c r="P164" t="s">
        <v>5</v>
      </c>
      <c r="Q164">
        <v>1.378906</v>
      </c>
      <c r="R164">
        <v>6.8999999999999997E-5</v>
      </c>
      <c r="S164" t="s">
        <v>6</v>
      </c>
      <c r="T164">
        <v>384.40057300000001</v>
      </c>
      <c r="U164">
        <v>6.0554459999999999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0.174151</v>
      </c>
      <c r="AG164">
        <v>1.0900000000000001E-4</v>
      </c>
      <c r="AH164" t="s">
        <v>11</v>
      </c>
      <c r="AI164">
        <v>0.82497500000000001</v>
      </c>
      <c r="AJ164">
        <v>1.6200000000000001E-4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704.011033</v>
      </c>
      <c r="I165">
        <v>10.222455999999999</v>
      </c>
      <c r="J165" t="s">
        <v>3</v>
      </c>
      <c r="K165">
        <v>702.389275</v>
      </c>
      <c r="L165">
        <v>10.117841</v>
      </c>
      <c r="M165" t="s">
        <v>4</v>
      </c>
      <c r="N165">
        <v>141.32730000000001</v>
      </c>
      <c r="O165">
        <v>0.46992200000000001</v>
      </c>
      <c r="P165" t="s">
        <v>5</v>
      </c>
      <c r="Q165">
        <v>1.8371150000000001</v>
      </c>
      <c r="R165">
        <v>6.8999999999999997E-5</v>
      </c>
      <c r="S165" t="s">
        <v>6</v>
      </c>
      <c r="T165">
        <v>512.21401300000002</v>
      </c>
      <c r="U165">
        <v>9.4581210000000002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0.17324800000000001</v>
      </c>
      <c r="AG165">
        <v>1.2E-4</v>
      </c>
      <c r="AH165" t="s">
        <v>11</v>
      </c>
      <c r="AI165">
        <v>0.82840899999999995</v>
      </c>
      <c r="AJ165">
        <v>1.2899999999999999E-4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880.10840499999995</v>
      </c>
      <c r="I166">
        <v>11.924906</v>
      </c>
      <c r="J166" t="s">
        <v>3</v>
      </c>
      <c r="K166">
        <v>878.10553200000004</v>
      </c>
      <c r="L166">
        <v>11.833421</v>
      </c>
      <c r="M166" t="s">
        <v>4</v>
      </c>
      <c r="N166">
        <v>176.635817</v>
      </c>
      <c r="O166">
        <v>0.56390600000000002</v>
      </c>
      <c r="P166" t="s">
        <v>5</v>
      </c>
      <c r="Q166">
        <v>2.2963110000000002</v>
      </c>
      <c r="R166">
        <v>8.0000000000000007E-5</v>
      </c>
      <c r="S166" t="s">
        <v>6</v>
      </c>
      <c r="T166">
        <v>640.40224699999999</v>
      </c>
      <c r="U166">
        <v>11.695511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0.172598</v>
      </c>
      <c r="AG166">
        <v>1.26E-4</v>
      </c>
      <c r="AH166" t="s">
        <v>11</v>
      </c>
      <c r="AI166">
        <v>0.83101599999999998</v>
      </c>
      <c r="AJ166">
        <v>1.2799999999999999E-4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1055.992939</v>
      </c>
      <c r="I167">
        <v>15.211459</v>
      </c>
      <c r="J167" t="s">
        <v>3</v>
      </c>
      <c r="K167">
        <v>1053.598101</v>
      </c>
      <c r="L167">
        <v>15.08564</v>
      </c>
      <c r="M167" t="s">
        <v>4</v>
      </c>
      <c r="N167">
        <v>211.95986600000001</v>
      </c>
      <c r="O167">
        <v>0.72284499999999996</v>
      </c>
      <c r="P167" t="s">
        <v>5</v>
      </c>
      <c r="Q167">
        <v>2.7552569999999998</v>
      </c>
      <c r="R167">
        <v>8.7999999999999998E-5</v>
      </c>
      <c r="S167" t="s">
        <v>6</v>
      </c>
      <c r="T167">
        <v>768.35817399999996</v>
      </c>
      <c r="U167">
        <v>14.682148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0.17192399999999999</v>
      </c>
      <c r="AG167">
        <v>1.36E-4</v>
      </c>
      <c r="AH167" t="s">
        <v>11</v>
      </c>
      <c r="AI167">
        <v>0.83270699999999997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1231.815576</v>
      </c>
      <c r="I168">
        <v>19.963272</v>
      </c>
      <c r="J168" t="s">
        <v>3</v>
      </c>
      <c r="K168">
        <v>1229.0207809999999</v>
      </c>
      <c r="L168">
        <v>19.838425000000001</v>
      </c>
      <c r="M168" t="s">
        <v>4</v>
      </c>
      <c r="N168">
        <v>247.336681</v>
      </c>
      <c r="O168">
        <v>0.97608700000000004</v>
      </c>
      <c r="P168" t="s">
        <v>5</v>
      </c>
      <c r="Q168">
        <v>3.2145510000000002</v>
      </c>
      <c r="R168">
        <v>1.07E-4</v>
      </c>
      <c r="S168" t="s">
        <v>6</v>
      </c>
      <c r="T168">
        <v>896.25429599999995</v>
      </c>
      <c r="U168">
        <v>19.083715999999999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0.17133100000000001</v>
      </c>
      <c r="AG168">
        <v>1.44E-4</v>
      </c>
      <c r="AH168" t="s">
        <v>11</v>
      </c>
      <c r="AI168">
        <v>0.83419399999999999</v>
      </c>
      <c r="AJ168">
        <v>7.6000000000000004E-5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1407.8949680000001</v>
      </c>
      <c r="I169">
        <v>27.394155000000001</v>
      </c>
      <c r="J169" t="s">
        <v>3</v>
      </c>
      <c r="K169">
        <v>1404.6939649999999</v>
      </c>
      <c r="L169">
        <v>27.213778999999999</v>
      </c>
      <c r="M169" t="s">
        <v>4</v>
      </c>
      <c r="N169">
        <v>282.68149599999998</v>
      </c>
      <c r="O169">
        <v>1.2632300000000001</v>
      </c>
      <c r="P169" t="s">
        <v>5</v>
      </c>
      <c r="Q169">
        <v>3.673416</v>
      </c>
      <c r="R169">
        <v>1.16E-4</v>
      </c>
      <c r="S169" t="s">
        <v>6</v>
      </c>
      <c r="T169">
        <v>1024.340807</v>
      </c>
      <c r="U169">
        <v>26.747278999999999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0.17022999999999999</v>
      </c>
      <c r="AG169">
        <v>1.56E-4</v>
      </c>
      <c r="AH169" t="s">
        <v>11</v>
      </c>
      <c r="AI169">
        <v>0.83492299999999997</v>
      </c>
      <c r="AJ169">
        <v>6.9999999999999994E-5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1583.902102</v>
      </c>
      <c r="I170">
        <v>35.836430999999997</v>
      </c>
      <c r="J170" t="s">
        <v>3</v>
      </c>
      <c r="K170">
        <v>1580.3201200000001</v>
      </c>
      <c r="L170">
        <v>35.542310000000001</v>
      </c>
      <c r="M170" t="s">
        <v>4</v>
      </c>
      <c r="N170">
        <v>318.01952999999997</v>
      </c>
      <c r="O170">
        <v>1.462188</v>
      </c>
      <c r="P170" t="s">
        <v>5</v>
      </c>
      <c r="Q170">
        <v>4.1318710000000003</v>
      </c>
      <c r="R170">
        <v>1.18E-4</v>
      </c>
      <c r="S170" t="s">
        <v>6</v>
      </c>
      <c r="T170">
        <v>1152.3974390000001</v>
      </c>
      <c r="U170">
        <v>34.737406999999997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0.16941800000000001</v>
      </c>
      <c r="AG170">
        <v>1.7000000000000001E-4</v>
      </c>
      <c r="AH170" t="s">
        <v>11</v>
      </c>
      <c r="AI170">
        <v>0.83582299999999998</v>
      </c>
      <c r="AJ170">
        <v>5.1E-5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1759.85249</v>
      </c>
      <c r="I171">
        <v>41.183748999999999</v>
      </c>
      <c r="J171" t="s">
        <v>3</v>
      </c>
      <c r="K171">
        <v>1755.8706319999999</v>
      </c>
      <c r="L171">
        <v>40.816603000000001</v>
      </c>
      <c r="M171" t="s">
        <v>4</v>
      </c>
      <c r="N171">
        <v>353.33428300000003</v>
      </c>
      <c r="O171">
        <v>1.6831989999999999</v>
      </c>
      <c r="P171" t="s">
        <v>5</v>
      </c>
      <c r="Q171">
        <v>4.5904530000000001</v>
      </c>
      <c r="R171">
        <v>1.2E-4</v>
      </c>
      <c r="S171" t="s">
        <v>6</v>
      </c>
      <c r="T171">
        <v>1280.4680080000001</v>
      </c>
      <c r="U171">
        <v>40.646292000000003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0.168794</v>
      </c>
      <c r="AG171">
        <v>1.7799999999999999E-4</v>
      </c>
      <c r="AH171" t="s">
        <v>11</v>
      </c>
      <c r="AI171">
        <v>0.83658399999999999</v>
      </c>
      <c r="AJ171">
        <v>3.4E-5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1935.616023</v>
      </c>
      <c r="I172">
        <v>48.472931000000003</v>
      </c>
      <c r="J172" t="s">
        <v>3</v>
      </c>
      <c r="K172">
        <v>1931.2301660000001</v>
      </c>
      <c r="L172">
        <v>48.080691000000002</v>
      </c>
      <c r="M172" t="s">
        <v>4</v>
      </c>
      <c r="N172">
        <v>388.63952</v>
      </c>
      <c r="O172">
        <v>1.896749</v>
      </c>
      <c r="P172" t="s">
        <v>5</v>
      </c>
      <c r="Q172">
        <v>5.0487359999999999</v>
      </c>
      <c r="R172">
        <v>1.2E-4</v>
      </c>
      <c r="S172" t="s">
        <v>6</v>
      </c>
      <c r="T172">
        <v>1408.414233</v>
      </c>
      <c r="U172">
        <v>48.040685000000003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0.167993</v>
      </c>
      <c r="AG172">
        <v>1.8200000000000001E-4</v>
      </c>
      <c r="AH172" t="s">
        <v>11</v>
      </c>
      <c r="AI172">
        <v>0.83664799999999995</v>
      </c>
      <c r="AJ172">
        <v>3.4E-5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2111.8368850000002</v>
      </c>
      <c r="I173">
        <v>54.8992</v>
      </c>
      <c r="J173" t="s">
        <v>3</v>
      </c>
      <c r="K173">
        <v>2107.054189</v>
      </c>
      <c r="L173">
        <v>54.601348999999999</v>
      </c>
      <c r="M173" t="s">
        <v>4</v>
      </c>
      <c r="N173">
        <v>423.94562000000002</v>
      </c>
      <c r="O173">
        <v>2.1808480000000001</v>
      </c>
      <c r="P173" t="s">
        <v>5</v>
      </c>
      <c r="Q173">
        <v>5.507117</v>
      </c>
      <c r="R173">
        <v>1.26E-4</v>
      </c>
      <c r="S173" t="s">
        <v>6</v>
      </c>
      <c r="T173">
        <v>1536.741338</v>
      </c>
      <c r="U173">
        <v>53.153651000000004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0.16694500000000001</v>
      </c>
      <c r="AG173">
        <v>1.8000000000000001E-4</v>
      </c>
      <c r="AH173" t="s">
        <v>11</v>
      </c>
      <c r="AI173">
        <v>0.83687100000000003</v>
      </c>
      <c r="AJ173">
        <v>3.0000000000000001E-5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2287.7619380000001</v>
      </c>
      <c r="I174">
        <v>58.477561999999999</v>
      </c>
      <c r="J174" t="s">
        <v>3</v>
      </c>
      <c r="K174">
        <v>2282.5754539999998</v>
      </c>
      <c r="L174">
        <v>58.083643000000002</v>
      </c>
      <c r="M174" t="s">
        <v>4</v>
      </c>
      <c r="N174">
        <v>459.27439700000002</v>
      </c>
      <c r="O174">
        <v>2.5975280000000001</v>
      </c>
      <c r="P174" t="s">
        <v>5</v>
      </c>
      <c r="Q174">
        <v>5.9655389999999997</v>
      </c>
      <c r="R174">
        <v>1.37E-4</v>
      </c>
      <c r="S174" t="s">
        <v>6</v>
      </c>
      <c r="T174">
        <v>1664.7805980000001</v>
      </c>
      <c r="U174">
        <v>57.248865000000002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0.16694200000000001</v>
      </c>
      <c r="AG174">
        <v>1.8000000000000001E-4</v>
      </c>
      <c r="AH174" t="s">
        <v>11</v>
      </c>
      <c r="AI174">
        <v>0.83695600000000003</v>
      </c>
      <c r="AJ174">
        <v>2.9E-5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2463.6988719999999</v>
      </c>
      <c r="I175">
        <v>71.615996999999993</v>
      </c>
      <c r="J175" t="s">
        <v>3</v>
      </c>
      <c r="K175">
        <v>2458.1215529999999</v>
      </c>
      <c r="L175">
        <v>71.286443000000006</v>
      </c>
      <c r="M175" t="s">
        <v>4</v>
      </c>
      <c r="N175">
        <v>494.62241</v>
      </c>
      <c r="O175">
        <v>3.0143779999999998</v>
      </c>
      <c r="P175" t="s">
        <v>5</v>
      </c>
      <c r="Q175">
        <v>6.4245859999999997</v>
      </c>
      <c r="R175">
        <v>1.4799999999999999E-4</v>
      </c>
      <c r="S175" t="s">
        <v>6</v>
      </c>
      <c r="T175">
        <v>1792.7645970000001</v>
      </c>
      <c r="U175">
        <v>70.838367000000005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0.16583500000000001</v>
      </c>
      <c r="AG175">
        <v>1.84E-4</v>
      </c>
      <c r="AH175" t="s">
        <v>11</v>
      </c>
      <c r="AI175">
        <v>0.83724500000000002</v>
      </c>
      <c r="AJ175">
        <v>2.6999999999999999E-5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2639.770039</v>
      </c>
      <c r="I176">
        <v>79.207611</v>
      </c>
      <c r="J176" t="s">
        <v>3</v>
      </c>
      <c r="K176">
        <v>2633.7953710000002</v>
      </c>
      <c r="L176">
        <v>78.976057999999995</v>
      </c>
      <c r="M176" t="s">
        <v>4</v>
      </c>
      <c r="N176">
        <v>529.97121100000004</v>
      </c>
      <c r="O176">
        <v>3.4685839999999999</v>
      </c>
      <c r="P176" t="s">
        <v>5</v>
      </c>
      <c r="Q176">
        <v>6.8841049999999999</v>
      </c>
      <c r="R176">
        <v>1.75E-4</v>
      </c>
      <c r="S176" t="s">
        <v>6</v>
      </c>
      <c r="T176">
        <v>1920.884963</v>
      </c>
      <c r="U176">
        <v>78.234356000000005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0.16500100000000001</v>
      </c>
      <c r="AG176">
        <v>1.7899999999999999E-4</v>
      </c>
      <c r="AH176" t="s">
        <v>11</v>
      </c>
      <c r="AI176">
        <v>0.83774400000000004</v>
      </c>
      <c r="AJ176">
        <v>3.8999999999999999E-5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2815.8263619999998</v>
      </c>
      <c r="I177">
        <v>84.392724999999999</v>
      </c>
      <c r="J177" t="s">
        <v>3</v>
      </c>
      <c r="K177">
        <v>2809.4515970000002</v>
      </c>
      <c r="L177">
        <v>84.190307000000004</v>
      </c>
      <c r="M177" t="s">
        <v>4</v>
      </c>
      <c r="N177">
        <v>565.28421100000003</v>
      </c>
      <c r="O177">
        <v>3.8781180000000002</v>
      </c>
      <c r="P177" t="s">
        <v>5</v>
      </c>
      <c r="Q177">
        <v>7.3430629999999999</v>
      </c>
      <c r="R177">
        <v>2.1699999999999999E-4</v>
      </c>
      <c r="S177" t="s">
        <v>6</v>
      </c>
      <c r="T177">
        <v>2049.0002169999998</v>
      </c>
      <c r="U177">
        <v>83.032707000000002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0.16437499999999999</v>
      </c>
      <c r="AG177">
        <v>1.8100000000000001E-4</v>
      </c>
      <c r="AH177" t="s">
        <v>11</v>
      </c>
      <c r="AI177">
        <v>0.83774700000000002</v>
      </c>
      <c r="AJ177">
        <v>3.8999999999999999E-5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2991.7716310000001</v>
      </c>
      <c r="I178">
        <v>93.727857</v>
      </c>
      <c r="J178" t="s">
        <v>3</v>
      </c>
      <c r="K178">
        <v>2984.9957129999998</v>
      </c>
      <c r="L178">
        <v>93.458298999999997</v>
      </c>
      <c r="M178" t="s">
        <v>4</v>
      </c>
      <c r="N178">
        <v>600.63148699999999</v>
      </c>
      <c r="O178">
        <v>4.5418880000000001</v>
      </c>
      <c r="P178" t="s">
        <v>5</v>
      </c>
      <c r="Q178">
        <v>7.80166</v>
      </c>
      <c r="R178">
        <v>2.3499999999999999E-4</v>
      </c>
      <c r="S178" t="s">
        <v>6</v>
      </c>
      <c r="T178">
        <v>2176.9589890000002</v>
      </c>
      <c r="U178">
        <v>93.893179000000003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0.16359499999999999</v>
      </c>
      <c r="AG178">
        <v>1.84E-4</v>
      </c>
      <c r="AH178" t="s">
        <v>11</v>
      </c>
      <c r="AI178">
        <v>0.83780200000000005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3167.9966989999998</v>
      </c>
      <c r="I179">
        <v>100.423716</v>
      </c>
      <c r="J179" t="s">
        <v>3</v>
      </c>
      <c r="K179">
        <v>3160.8251070000001</v>
      </c>
      <c r="L179">
        <v>100.21682800000001</v>
      </c>
      <c r="M179" t="s">
        <v>4</v>
      </c>
      <c r="N179">
        <v>636.01880200000005</v>
      </c>
      <c r="O179">
        <v>5.3841659999999996</v>
      </c>
      <c r="P179" t="s">
        <v>5</v>
      </c>
      <c r="Q179">
        <v>8.2610670000000006</v>
      </c>
      <c r="R179">
        <v>2.5799999999999998E-4</v>
      </c>
      <c r="S179" t="s">
        <v>6</v>
      </c>
      <c r="T179">
        <v>2305.178218</v>
      </c>
      <c r="U179">
        <v>100.865076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0.16312499999999999</v>
      </c>
      <c r="AG179">
        <v>1.8100000000000001E-4</v>
      </c>
      <c r="AH179" t="s">
        <v>11</v>
      </c>
      <c r="AI179">
        <v>0.83793399999999996</v>
      </c>
      <c r="AJ179">
        <v>3.6999999999999998E-5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3344.104253</v>
      </c>
      <c r="I180">
        <v>111.887936</v>
      </c>
      <c r="J180" t="s">
        <v>3</v>
      </c>
      <c r="K180">
        <v>3336.5349759999999</v>
      </c>
      <c r="L180">
        <v>111.498885</v>
      </c>
      <c r="M180" t="s">
        <v>4</v>
      </c>
      <c r="N180">
        <v>671.40360699999997</v>
      </c>
      <c r="O180">
        <v>6.3824889999999996</v>
      </c>
      <c r="P180" t="s">
        <v>5</v>
      </c>
      <c r="Q180">
        <v>8.7205180000000002</v>
      </c>
      <c r="R180">
        <v>3.59E-4</v>
      </c>
      <c r="S180" t="s">
        <v>6</v>
      </c>
      <c r="T180">
        <v>2433.2776319999998</v>
      </c>
      <c r="U180">
        <v>111.25872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0.16312499999999999</v>
      </c>
      <c r="AG180">
        <v>1.8100000000000001E-4</v>
      </c>
      <c r="AH180" t="s">
        <v>11</v>
      </c>
      <c r="AI180">
        <v>0.83797999999999995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3519.9439400000001</v>
      </c>
      <c r="I181">
        <v>126.085303</v>
      </c>
      <c r="J181" t="s">
        <v>3</v>
      </c>
      <c r="K181">
        <v>3511.9791460000001</v>
      </c>
      <c r="L181">
        <v>125.679062</v>
      </c>
      <c r="M181" t="s">
        <v>4</v>
      </c>
      <c r="N181">
        <v>706.73067600000002</v>
      </c>
      <c r="O181">
        <v>7.1758470000000001</v>
      </c>
      <c r="P181" t="s">
        <v>5</v>
      </c>
      <c r="Q181">
        <v>9.1793659999999999</v>
      </c>
      <c r="R181">
        <v>3.7300000000000001E-4</v>
      </c>
      <c r="S181" t="s">
        <v>6</v>
      </c>
      <c r="T181">
        <v>2561.2379249999999</v>
      </c>
      <c r="U181">
        <v>122.55315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0.16295200000000001</v>
      </c>
      <c r="AG181">
        <v>1.7699999999999999E-4</v>
      </c>
      <c r="AH181" t="s">
        <v>11</v>
      </c>
      <c r="AI181">
        <v>0.83810300000000004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477.775441</v>
      </c>
      <c r="I182">
        <v>321.52520800000002</v>
      </c>
      <c r="J182" t="s">
        <v>3</v>
      </c>
      <c r="K182">
        <v>470.55970600000001</v>
      </c>
      <c r="L182">
        <v>310.54279700000001</v>
      </c>
      <c r="M182" t="s">
        <v>4</v>
      </c>
      <c r="N182">
        <v>143.843368</v>
      </c>
      <c r="O182">
        <v>168.52674999999999</v>
      </c>
      <c r="P182" t="s">
        <v>5</v>
      </c>
      <c r="Q182">
        <v>288.22175700000003</v>
      </c>
      <c r="R182">
        <v>1.1517919999999999</v>
      </c>
      <c r="S182" t="s">
        <v>6</v>
      </c>
      <c r="T182">
        <v>467.38599199999999</v>
      </c>
      <c r="U182">
        <v>307.30469900000003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0.18391299999999999</v>
      </c>
      <c r="AG182">
        <v>5.1E-5</v>
      </c>
      <c r="AH182" t="s">
        <v>11</v>
      </c>
      <c r="AI182">
        <v>0.81490700000000005</v>
      </c>
      <c r="AJ182">
        <v>1.74E-4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957.85655399999996</v>
      </c>
      <c r="I183">
        <v>978.83070899999996</v>
      </c>
      <c r="J183" t="s">
        <v>3</v>
      </c>
      <c r="K183">
        <v>943.38593300000002</v>
      </c>
      <c r="L183">
        <v>939.292686</v>
      </c>
      <c r="M183" t="s">
        <v>4</v>
      </c>
      <c r="N183">
        <v>289.17018899999999</v>
      </c>
      <c r="O183">
        <v>488.49657400000001</v>
      </c>
      <c r="P183" t="s">
        <v>5</v>
      </c>
      <c r="Q183">
        <v>576.70054000000005</v>
      </c>
      <c r="R183">
        <v>1.9278470000000001</v>
      </c>
      <c r="S183" t="s">
        <v>6</v>
      </c>
      <c r="T183">
        <v>937.00730499999997</v>
      </c>
      <c r="U183">
        <v>926.98989900000004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0.17949599999999999</v>
      </c>
      <c r="AG183">
        <v>3.0000000000000001E-6</v>
      </c>
      <c r="AH183" t="s">
        <v>11</v>
      </c>
      <c r="AI183">
        <v>0.82147000000000003</v>
      </c>
      <c r="AJ183">
        <v>2.31E-4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1429.385452</v>
      </c>
      <c r="I184">
        <v>1593.965068</v>
      </c>
      <c r="J184" t="s">
        <v>3</v>
      </c>
      <c r="K184">
        <v>1407.8936329999999</v>
      </c>
      <c r="L184">
        <v>1524.8590549999999</v>
      </c>
      <c r="M184" t="s">
        <v>4</v>
      </c>
      <c r="N184">
        <v>428.28682400000002</v>
      </c>
      <c r="O184">
        <v>793.21250799999996</v>
      </c>
      <c r="P184" t="s">
        <v>5</v>
      </c>
      <c r="Q184">
        <v>865.48457900000005</v>
      </c>
      <c r="R184">
        <v>3.6379830000000002</v>
      </c>
      <c r="S184" t="s">
        <v>6</v>
      </c>
      <c r="T184">
        <v>1398.2976759999999</v>
      </c>
      <c r="U184">
        <v>1500.959818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0.17786199999999999</v>
      </c>
      <c r="AG184">
        <v>4.8999999999999998E-5</v>
      </c>
      <c r="AH184" t="s">
        <v>11</v>
      </c>
      <c r="AI184">
        <v>0.82621800000000001</v>
      </c>
      <c r="AJ184">
        <v>1.75E-4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1898.534827</v>
      </c>
      <c r="I185">
        <v>2118.7559670000001</v>
      </c>
      <c r="J185" t="s">
        <v>3</v>
      </c>
      <c r="K185">
        <v>1869.856074</v>
      </c>
      <c r="L185">
        <v>2019.9235839999999</v>
      </c>
      <c r="M185" t="s">
        <v>4</v>
      </c>
      <c r="N185">
        <v>564.84358599999996</v>
      </c>
      <c r="O185">
        <v>1036.640521</v>
      </c>
      <c r="P185" t="s">
        <v>5</v>
      </c>
      <c r="Q185">
        <v>1154.194207</v>
      </c>
      <c r="R185">
        <v>5.2266240000000002</v>
      </c>
      <c r="S185" t="s">
        <v>6</v>
      </c>
      <c r="T185">
        <v>1856.9965990000001</v>
      </c>
      <c r="U185">
        <v>1983.1180220000001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0.17693400000000001</v>
      </c>
      <c r="AG185">
        <v>6.3999999999999997E-5</v>
      </c>
      <c r="AH185" t="s">
        <v>11</v>
      </c>
      <c r="AI185">
        <v>0.828569</v>
      </c>
      <c r="AJ185">
        <v>1.4799999999999999E-4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2366.5775880000001</v>
      </c>
      <c r="I186">
        <v>3076.4437459999999</v>
      </c>
      <c r="J186" t="s">
        <v>3</v>
      </c>
      <c r="K186">
        <v>2330.8698439999998</v>
      </c>
      <c r="L186">
        <v>2925.2135189999999</v>
      </c>
      <c r="M186" t="s">
        <v>4</v>
      </c>
      <c r="N186">
        <v>700.47751800000003</v>
      </c>
      <c r="O186">
        <v>1454.205827</v>
      </c>
      <c r="P186" t="s">
        <v>5</v>
      </c>
      <c r="Q186">
        <v>1443.107546</v>
      </c>
      <c r="R186">
        <v>8.8922450000000008</v>
      </c>
      <c r="S186" t="s">
        <v>6</v>
      </c>
      <c r="T186">
        <v>2314.7861910000001</v>
      </c>
      <c r="U186">
        <v>2865.9885260000001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0.17538699999999999</v>
      </c>
      <c r="AG186">
        <v>9.2999999999999997E-5</v>
      </c>
      <c r="AH186" t="s">
        <v>11</v>
      </c>
      <c r="AI186">
        <v>0.83071600000000001</v>
      </c>
      <c r="AJ186">
        <v>1.1900000000000001E-4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2836.0626320000001</v>
      </c>
      <c r="I187">
        <v>4069.4192090000001</v>
      </c>
      <c r="J187" t="s">
        <v>3</v>
      </c>
      <c r="K187">
        <v>2793.251299</v>
      </c>
      <c r="L187">
        <v>3869.3715659999998</v>
      </c>
      <c r="M187" t="s">
        <v>4</v>
      </c>
      <c r="N187">
        <v>837.77249900000004</v>
      </c>
      <c r="O187">
        <v>1963.2118310000001</v>
      </c>
      <c r="P187" t="s">
        <v>5</v>
      </c>
      <c r="Q187">
        <v>1731.796787</v>
      </c>
      <c r="R187">
        <v>8.362323</v>
      </c>
      <c r="S187" t="s">
        <v>6</v>
      </c>
      <c r="T187">
        <v>2773.964097</v>
      </c>
      <c r="U187">
        <v>3792.0406320000002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0.17329700000000001</v>
      </c>
      <c r="AG187">
        <v>1.22E-4</v>
      </c>
      <c r="AH187" t="s">
        <v>11</v>
      </c>
      <c r="AI187">
        <v>0.83319799999999999</v>
      </c>
      <c r="AJ187">
        <v>7.6000000000000004E-5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3310.3041459999999</v>
      </c>
      <c r="I188">
        <v>3788.3604009999999</v>
      </c>
      <c r="J188" t="s">
        <v>3</v>
      </c>
      <c r="K188">
        <v>3260.4044680000002</v>
      </c>
      <c r="L188">
        <v>3612.1767949999999</v>
      </c>
      <c r="M188" t="s">
        <v>4</v>
      </c>
      <c r="N188">
        <v>978.24580800000001</v>
      </c>
      <c r="O188">
        <v>1831.482876</v>
      </c>
      <c r="P188" t="s">
        <v>5</v>
      </c>
      <c r="Q188">
        <v>2020.5439940000001</v>
      </c>
      <c r="R188">
        <v>10.983665</v>
      </c>
      <c r="S188" t="s">
        <v>6</v>
      </c>
      <c r="T188">
        <v>3237.910562</v>
      </c>
      <c r="U188">
        <v>3540.2213860000002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0.17169300000000001</v>
      </c>
      <c r="AG188">
        <v>1.5300000000000001E-4</v>
      </c>
      <c r="AH188" t="s">
        <v>11</v>
      </c>
      <c r="AI188">
        <v>0.83364899999999997</v>
      </c>
      <c r="AJ188">
        <v>7.2000000000000002E-5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3783.5829440000002</v>
      </c>
      <c r="I189">
        <v>4270.0288559999999</v>
      </c>
      <c r="J189" t="s">
        <v>3</v>
      </c>
      <c r="K189">
        <v>3726.5156929999998</v>
      </c>
      <c r="L189">
        <v>4051.2926299999999</v>
      </c>
      <c r="M189" t="s">
        <v>4</v>
      </c>
      <c r="N189">
        <v>1117.919725</v>
      </c>
      <c r="O189">
        <v>2097.925252</v>
      </c>
      <c r="P189" t="s">
        <v>5</v>
      </c>
      <c r="Q189">
        <v>2309.019155</v>
      </c>
      <c r="R189">
        <v>13.509003</v>
      </c>
      <c r="S189" t="s">
        <v>6</v>
      </c>
      <c r="T189">
        <v>3700.780522</v>
      </c>
      <c r="U189">
        <v>3982.7257220000001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0.17097599999999999</v>
      </c>
      <c r="AG189">
        <v>1.5699999999999999E-4</v>
      </c>
      <c r="AH189" t="s">
        <v>11</v>
      </c>
      <c r="AI189">
        <v>0.83393700000000004</v>
      </c>
      <c r="AJ189">
        <v>7.2000000000000002E-5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4254.6238480000002</v>
      </c>
      <c r="I190">
        <v>5046.7647319999996</v>
      </c>
      <c r="J190" t="s">
        <v>3</v>
      </c>
      <c r="K190">
        <v>4190.5890090000003</v>
      </c>
      <c r="L190">
        <v>4787.2197999999999</v>
      </c>
      <c r="M190" t="s">
        <v>4</v>
      </c>
      <c r="N190">
        <v>1256.218306</v>
      </c>
      <c r="O190">
        <v>2490.8226800000002</v>
      </c>
      <c r="P190" t="s">
        <v>5</v>
      </c>
      <c r="Q190">
        <v>2597.5407570000002</v>
      </c>
      <c r="R190">
        <v>15.403062</v>
      </c>
      <c r="S190" t="s">
        <v>6</v>
      </c>
      <c r="T190">
        <v>4161.6082619999997</v>
      </c>
      <c r="U190">
        <v>4718.9227209999999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0.16919400000000001</v>
      </c>
      <c r="AG190">
        <v>1.7899999999999999E-4</v>
      </c>
      <c r="AH190" t="s">
        <v>11</v>
      </c>
      <c r="AI190">
        <v>0.83530099999999996</v>
      </c>
      <c r="AJ190">
        <v>4.0000000000000003E-5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4723.6804789999997</v>
      </c>
      <c r="I191">
        <v>6218.8828460000004</v>
      </c>
      <c r="J191" t="s">
        <v>3</v>
      </c>
      <c r="K191">
        <v>4652.6162109999996</v>
      </c>
      <c r="L191">
        <v>5898.9926800000003</v>
      </c>
      <c r="M191" t="s">
        <v>4</v>
      </c>
      <c r="N191">
        <v>1393.4875050000001</v>
      </c>
      <c r="O191">
        <v>3093.8770650000001</v>
      </c>
      <c r="P191" t="s">
        <v>5</v>
      </c>
      <c r="Q191">
        <v>2886.139717</v>
      </c>
      <c r="R191">
        <v>16.601489000000001</v>
      </c>
      <c r="S191" t="s">
        <v>6</v>
      </c>
      <c r="T191">
        <v>4620.5062699999999</v>
      </c>
      <c r="U191">
        <v>5810.8507509999999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0.16917499999999999</v>
      </c>
      <c r="AG191">
        <v>1.7899999999999999E-4</v>
      </c>
      <c r="AH191" t="s">
        <v>11</v>
      </c>
      <c r="AI191">
        <v>0.83567199999999997</v>
      </c>
      <c r="AJ191">
        <v>3.6999999999999998E-5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5189.0714840000001</v>
      </c>
      <c r="I192">
        <v>6975.3132949999999</v>
      </c>
      <c r="J192" t="s">
        <v>3</v>
      </c>
      <c r="K192">
        <v>5110.9587009999996</v>
      </c>
      <c r="L192">
        <v>6623.9931130000004</v>
      </c>
      <c r="M192" t="s">
        <v>4</v>
      </c>
      <c r="N192">
        <v>1528.0275979999999</v>
      </c>
      <c r="O192">
        <v>3502.4448659999998</v>
      </c>
      <c r="P192" t="s">
        <v>5</v>
      </c>
      <c r="Q192">
        <v>3174.7796830000002</v>
      </c>
      <c r="R192">
        <v>19.213920000000002</v>
      </c>
      <c r="S192" t="s">
        <v>6</v>
      </c>
      <c r="T192">
        <v>5075.7471880000003</v>
      </c>
      <c r="U192">
        <v>6521.4453549999998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0.16592899999999999</v>
      </c>
      <c r="AG192">
        <v>1.9599999999999999E-4</v>
      </c>
      <c r="AH192" t="s">
        <v>11</v>
      </c>
      <c r="AI192">
        <v>0.83588600000000002</v>
      </c>
      <c r="AJ192">
        <v>3.4E-5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5655.433857</v>
      </c>
      <c r="I193">
        <v>7032.9672769999997</v>
      </c>
      <c r="J193" t="s">
        <v>3</v>
      </c>
      <c r="K193">
        <v>5570.2475000000004</v>
      </c>
      <c r="L193">
        <v>6691.2635760000003</v>
      </c>
      <c r="M193" t="s">
        <v>4</v>
      </c>
      <c r="N193">
        <v>1663.3267109999999</v>
      </c>
      <c r="O193">
        <v>3537.4789930000002</v>
      </c>
      <c r="P193" t="s">
        <v>5</v>
      </c>
      <c r="Q193">
        <v>3463.114814</v>
      </c>
      <c r="R193">
        <v>22.217842000000001</v>
      </c>
      <c r="S193" t="s">
        <v>6</v>
      </c>
      <c r="T193">
        <v>5531.9401269999998</v>
      </c>
      <c r="U193">
        <v>6589.6072089999998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0.16438900000000001</v>
      </c>
      <c r="AG193">
        <v>2.0599999999999999E-4</v>
      </c>
      <c r="AH193" t="s">
        <v>11</v>
      </c>
      <c r="AI193">
        <v>0.83619900000000003</v>
      </c>
      <c r="AJ193">
        <v>3.1999999999999999E-5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6123.5398830000004</v>
      </c>
      <c r="I194">
        <v>6830.4718919999996</v>
      </c>
      <c r="J194" t="s">
        <v>3</v>
      </c>
      <c r="K194">
        <v>6031.2403219999997</v>
      </c>
      <c r="L194">
        <v>6529.527161</v>
      </c>
      <c r="M194" t="s">
        <v>4</v>
      </c>
      <c r="N194">
        <v>1799.6141239999999</v>
      </c>
      <c r="O194">
        <v>3467.994252</v>
      </c>
      <c r="P194" t="s">
        <v>5</v>
      </c>
      <c r="Q194">
        <v>3751.7831099999999</v>
      </c>
      <c r="R194">
        <v>25.417497000000001</v>
      </c>
      <c r="S194" t="s">
        <v>6</v>
      </c>
      <c r="T194">
        <v>5989.7874220000003</v>
      </c>
      <c r="U194">
        <v>6446.9985880000004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0.16384199999999999</v>
      </c>
      <c r="AG194">
        <v>2.0599999999999999E-4</v>
      </c>
      <c r="AH194" t="s">
        <v>11</v>
      </c>
      <c r="AI194">
        <v>0.83678699999999995</v>
      </c>
      <c r="AJ194">
        <v>2.3E-5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6596.6575590000002</v>
      </c>
      <c r="I195">
        <v>7103.2943210000003</v>
      </c>
      <c r="J195" t="s">
        <v>3</v>
      </c>
      <c r="K195">
        <v>6497.0655180000003</v>
      </c>
      <c r="L195">
        <v>6807.2988839999998</v>
      </c>
      <c r="M195" t="s">
        <v>4</v>
      </c>
      <c r="N195">
        <v>1939.529387</v>
      </c>
      <c r="O195">
        <v>3566.3321489999998</v>
      </c>
      <c r="P195" t="s">
        <v>5</v>
      </c>
      <c r="Q195">
        <v>4040.2043600000002</v>
      </c>
      <c r="R195">
        <v>26.844859</v>
      </c>
      <c r="S195" t="s">
        <v>6</v>
      </c>
      <c r="T195">
        <v>6452.3772749999998</v>
      </c>
      <c r="U195">
        <v>6723.8637849999996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0.163243</v>
      </c>
      <c r="AG195">
        <v>2.0799999999999999E-4</v>
      </c>
      <c r="AH195" t="s">
        <v>11</v>
      </c>
      <c r="AI195">
        <v>0.83691599999999999</v>
      </c>
      <c r="AJ195">
        <v>2.1999999999999999E-5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7075.3576370000001</v>
      </c>
      <c r="I196">
        <v>7167.0375039999999</v>
      </c>
      <c r="J196" t="s">
        <v>3</v>
      </c>
      <c r="K196">
        <v>6968.3995610000002</v>
      </c>
      <c r="L196">
        <v>6864.9869840000001</v>
      </c>
      <c r="M196" t="s">
        <v>4</v>
      </c>
      <c r="N196">
        <v>2083.597546</v>
      </c>
      <c r="O196">
        <v>3561.1153290000002</v>
      </c>
      <c r="P196" t="s">
        <v>5</v>
      </c>
      <c r="Q196">
        <v>4328.8691500000004</v>
      </c>
      <c r="R196">
        <v>26.766933000000002</v>
      </c>
      <c r="S196" t="s">
        <v>6</v>
      </c>
      <c r="T196">
        <v>6920.4869140000001</v>
      </c>
      <c r="U196">
        <v>6782.9363750000002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0.163241</v>
      </c>
      <c r="AG196">
        <v>2.0799999999999999E-4</v>
      </c>
      <c r="AH196" t="s">
        <v>11</v>
      </c>
      <c r="AI196">
        <v>0.83759399999999995</v>
      </c>
      <c r="AJ196">
        <v>4.0000000000000003E-5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7545.0208979999998</v>
      </c>
      <c r="I197">
        <v>8252.7979770000002</v>
      </c>
      <c r="J197" t="s">
        <v>3</v>
      </c>
      <c r="K197">
        <v>7430.9151659999998</v>
      </c>
      <c r="L197">
        <v>7892.1160739999996</v>
      </c>
      <c r="M197" t="s">
        <v>4</v>
      </c>
      <c r="N197">
        <v>2221.293584</v>
      </c>
      <c r="O197">
        <v>4188.5017550000002</v>
      </c>
      <c r="P197" t="s">
        <v>5</v>
      </c>
      <c r="Q197">
        <v>4617.3850199999997</v>
      </c>
      <c r="R197">
        <v>30.694383999999999</v>
      </c>
      <c r="S197" t="s">
        <v>6</v>
      </c>
      <c r="T197">
        <v>7379.817266</v>
      </c>
      <c r="U197">
        <v>7806.7886820000003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0.16311500000000001</v>
      </c>
      <c r="AG197">
        <v>2.12E-4</v>
      </c>
      <c r="AH197" t="s">
        <v>11</v>
      </c>
      <c r="AI197">
        <v>0.837781</v>
      </c>
      <c r="AJ197">
        <v>3.8000000000000002E-5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8014.5898340000003</v>
      </c>
      <c r="I198">
        <v>9332.2944910000006</v>
      </c>
      <c r="J198" t="s">
        <v>3</v>
      </c>
      <c r="K198">
        <v>7893.3761720000002</v>
      </c>
      <c r="L198">
        <v>8911.3961830000007</v>
      </c>
      <c r="M198" t="s">
        <v>4</v>
      </c>
      <c r="N198">
        <v>2359.0712699999999</v>
      </c>
      <c r="O198">
        <v>4803.4268499999998</v>
      </c>
      <c r="P198" t="s">
        <v>5</v>
      </c>
      <c r="Q198">
        <v>4906.0429789999998</v>
      </c>
      <c r="R198">
        <v>32.954633999999999</v>
      </c>
      <c r="S198" t="s">
        <v>6</v>
      </c>
      <c r="T198">
        <v>7839.1456639999997</v>
      </c>
      <c r="U198">
        <v>8807.2203069999996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0.162637</v>
      </c>
      <c r="AG198">
        <v>2.0799999999999999E-4</v>
      </c>
      <c r="AH198" t="s">
        <v>11</v>
      </c>
      <c r="AI198">
        <v>0.83779099999999995</v>
      </c>
      <c r="AJ198">
        <v>3.8000000000000002E-5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8479.7593359999992</v>
      </c>
      <c r="I199">
        <v>10253.402502000001</v>
      </c>
      <c r="J199" t="s">
        <v>3</v>
      </c>
      <c r="K199">
        <v>8351.3455080000003</v>
      </c>
      <c r="L199">
        <v>9762.4817760000005</v>
      </c>
      <c r="M199" t="s">
        <v>4</v>
      </c>
      <c r="N199">
        <v>2492.9770170000002</v>
      </c>
      <c r="O199">
        <v>5179.2036760000001</v>
      </c>
      <c r="P199" t="s">
        <v>5</v>
      </c>
      <c r="Q199">
        <v>5194.8815530000002</v>
      </c>
      <c r="R199">
        <v>35.504790999999997</v>
      </c>
      <c r="S199" t="s">
        <v>6</v>
      </c>
      <c r="T199">
        <v>8293.9507130000002</v>
      </c>
      <c r="U199">
        <v>9647.9762869999995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0.16204299999999999</v>
      </c>
      <c r="AG199">
        <v>2.0599999999999999E-4</v>
      </c>
      <c r="AH199" t="s">
        <v>11</v>
      </c>
      <c r="AI199">
        <v>0.83785399999999999</v>
      </c>
      <c r="AJ199">
        <v>3.8000000000000002E-5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8947.7105659999997</v>
      </c>
      <c r="I200">
        <v>11443.295832</v>
      </c>
      <c r="J200" t="s">
        <v>3</v>
      </c>
      <c r="K200">
        <v>8812.1558789999999</v>
      </c>
      <c r="L200">
        <v>10878.224525</v>
      </c>
      <c r="M200" t="s">
        <v>4</v>
      </c>
      <c r="N200">
        <v>2629.3645259999998</v>
      </c>
      <c r="O200">
        <v>5669.5644629999997</v>
      </c>
      <c r="P200" t="s">
        <v>5</v>
      </c>
      <c r="Q200">
        <v>5483.5763960000004</v>
      </c>
      <c r="R200">
        <v>35.998750999999999</v>
      </c>
      <c r="S200" t="s">
        <v>6</v>
      </c>
      <c r="T200">
        <v>8751.5289840000005</v>
      </c>
      <c r="U200">
        <v>10749.205814000001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0.16136800000000001</v>
      </c>
      <c r="AG200">
        <v>2.0599999999999999E-4</v>
      </c>
      <c r="AH200" t="s">
        <v>11</v>
      </c>
      <c r="AI200">
        <v>0.83785500000000002</v>
      </c>
      <c r="AJ200">
        <v>3.8000000000000002E-5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9421.4334180000005</v>
      </c>
      <c r="I201">
        <v>11778.493532</v>
      </c>
      <c r="J201" t="s">
        <v>3</v>
      </c>
      <c r="K201">
        <v>9278.8090429999993</v>
      </c>
      <c r="L201">
        <v>11223.731344</v>
      </c>
      <c r="M201" t="s">
        <v>4</v>
      </c>
      <c r="N201">
        <v>2770.4178419999998</v>
      </c>
      <c r="O201">
        <v>5771.7026349999996</v>
      </c>
      <c r="P201" t="s">
        <v>5</v>
      </c>
      <c r="Q201">
        <v>5772.0876660000004</v>
      </c>
      <c r="R201">
        <v>36.903869</v>
      </c>
      <c r="S201" t="s">
        <v>6</v>
      </c>
      <c r="T201">
        <v>9215.0183589999997</v>
      </c>
      <c r="U201">
        <v>11085.657692000001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0.16052900000000001</v>
      </c>
      <c r="AG201">
        <v>2.0599999999999999E-4</v>
      </c>
      <c r="AH201" t="s">
        <v>11</v>
      </c>
      <c r="AI201">
        <v>0.83816900000000005</v>
      </c>
      <c r="AJ201">
        <v>3.4999999999999997E-5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21.242346000000001</v>
      </c>
      <c r="I222">
        <v>0.20303299999999999</v>
      </c>
      <c r="J222" t="s">
        <v>3</v>
      </c>
      <c r="K222">
        <v>4.8386999999999999E-2</v>
      </c>
      <c r="L222">
        <v>3.0000000000000001E-6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42.139893999999998</v>
      </c>
      <c r="I223">
        <v>0.40107999999999999</v>
      </c>
      <c r="J223" t="s">
        <v>3</v>
      </c>
      <c r="K223">
        <v>9.6211000000000005E-2</v>
      </c>
      <c r="L223">
        <v>6.0000000000000002E-6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62.739257000000002</v>
      </c>
      <c r="I224">
        <v>0.569577</v>
      </c>
      <c r="J224" t="s">
        <v>3</v>
      </c>
      <c r="K224">
        <v>0.14410500000000001</v>
      </c>
      <c r="L224">
        <v>9.0000000000000002E-6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83.376414999999994</v>
      </c>
      <c r="I225">
        <v>0.72916599999999998</v>
      </c>
      <c r="J225" t="s">
        <v>3</v>
      </c>
      <c r="K225">
        <v>0.19189200000000001</v>
      </c>
      <c r="L225">
        <v>1.2E-5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103.992075</v>
      </c>
      <c r="I226">
        <v>0.731707</v>
      </c>
      <c r="J226" t="s">
        <v>3</v>
      </c>
      <c r="K226">
        <v>0.239843</v>
      </c>
      <c r="L226">
        <v>1.5E-5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124.58602399999999</v>
      </c>
      <c r="I227">
        <v>0.72077500000000005</v>
      </c>
      <c r="J227" t="s">
        <v>3</v>
      </c>
      <c r="K227">
        <v>0.287771</v>
      </c>
      <c r="L227">
        <v>1.8E-5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145.10319000000001</v>
      </c>
      <c r="I228">
        <v>0.63458599999999998</v>
      </c>
      <c r="J228" t="s">
        <v>3</v>
      </c>
      <c r="K228">
        <v>0.33542499999999997</v>
      </c>
      <c r="L228">
        <v>2.0999999999999999E-5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165.607956</v>
      </c>
      <c r="I229">
        <v>0.63725500000000002</v>
      </c>
      <c r="J229" t="s">
        <v>3</v>
      </c>
      <c r="K229">
        <v>0.38318600000000003</v>
      </c>
      <c r="L229">
        <v>2.4000000000000001E-5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186.25091900000001</v>
      </c>
      <c r="I230">
        <v>0.64293299999999998</v>
      </c>
      <c r="J230" t="s">
        <v>3</v>
      </c>
      <c r="K230">
        <v>0.43106800000000001</v>
      </c>
      <c r="L230">
        <v>3.1999999999999999E-5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206.91813099999999</v>
      </c>
      <c r="I231">
        <v>0.73513799999999996</v>
      </c>
      <c r="J231" t="s">
        <v>3</v>
      </c>
      <c r="K231">
        <v>0.47899700000000001</v>
      </c>
      <c r="L231">
        <v>3.1999999999999999E-5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227.512474</v>
      </c>
      <c r="I232">
        <v>0.88130799999999998</v>
      </c>
      <c r="J232" t="s">
        <v>3</v>
      </c>
      <c r="K232">
        <v>0.52690400000000004</v>
      </c>
      <c r="L232">
        <v>3.4999999999999997E-5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248.03841399999999</v>
      </c>
      <c r="I233">
        <v>1.0848249999999999</v>
      </c>
      <c r="J233" t="s">
        <v>3</v>
      </c>
      <c r="K233">
        <v>0.57459400000000005</v>
      </c>
      <c r="L233">
        <v>3.6000000000000001E-5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268.62405899999999</v>
      </c>
      <c r="I234">
        <v>1.207265</v>
      </c>
      <c r="J234" t="s">
        <v>3</v>
      </c>
      <c r="K234">
        <v>0.62191600000000002</v>
      </c>
      <c r="L234">
        <v>3.6999999999999998E-5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289.227486</v>
      </c>
      <c r="I235">
        <v>1.304125</v>
      </c>
      <c r="J235" t="s">
        <v>3</v>
      </c>
      <c r="K235">
        <v>0.670014</v>
      </c>
      <c r="L235">
        <v>3.6999999999999998E-5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309.83615900000001</v>
      </c>
      <c r="I236">
        <v>1.220828</v>
      </c>
      <c r="J236" t="s">
        <v>3</v>
      </c>
      <c r="K236">
        <v>0.71821199999999996</v>
      </c>
      <c r="L236">
        <v>3.6999999999999998E-5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330.43721900000003</v>
      </c>
      <c r="I237">
        <v>1.425889</v>
      </c>
      <c r="J237" t="s">
        <v>3</v>
      </c>
      <c r="K237">
        <v>0.76610699999999998</v>
      </c>
      <c r="L237">
        <v>4.0000000000000003E-5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351.103812</v>
      </c>
      <c r="I238">
        <v>1.501385</v>
      </c>
      <c r="J238" t="s">
        <v>3</v>
      </c>
      <c r="K238">
        <v>0.81392200000000003</v>
      </c>
      <c r="L238">
        <v>4.1999999999999998E-5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371.76301799999999</v>
      </c>
      <c r="I239">
        <v>1.465279</v>
      </c>
      <c r="J239" t="s">
        <v>3</v>
      </c>
      <c r="K239">
        <v>0.86193799999999998</v>
      </c>
      <c r="L239">
        <v>4.6E-5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392.40468800000002</v>
      </c>
      <c r="I240">
        <v>1.391786</v>
      </c>
      <c r="J240" t="s">
        <v>3</v>
      </c>
      <c r="K240">
        <v>0.90984299999999996</v>
      </c>
      <c r="L240">
        <v>4.8999999999999998E-5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413.04897199999999</v>
      </c>
      <c r="I241">
        <v>1.602965</v>
      </c>
      <c r="J241" t="s">
        <v>3</v>
      </c>
      <c r="K241">
        <v>0.95716000000000001</v>
      </c>
      <c r="L241">
        <v>5.1999999999999997E-5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21.486284999999999</v>
      </c>
      <c r="I242">
        <v>0.14666100000000001</v>
      </c>
      <c r="J242" t="s">
        <v>3</v>
      </c>
      <c r="K242">
        <v>4.8656999999999999E-2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42.528174</v>
      </c>
      <c r="I243">
        <v>0.38270399999999999</v>
      </c>
      <c r="J243" t="s">
        <v>3</v>
      </c>
      <c r="K243">
        <v>9.6754999999999994E-2</v>
      </c>
      <c r="L243">
        <v>5.0000000000000004E-6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63.269334000000001</v>
      </c>
      <c r="I244">
        <v>0.71445099999999995</v>
      </c>
      <c r="J244" t="s">
        <v>3</v>
      </c>
      <c r="K244">
        <v>0.14516000000000001</v>
      </c>
      <c r="L244">
        <v>6.9999999999999999E-6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83.926300999999995</v>
      </c>
      <c r="I245">
        <v>0.99124299999999999</v>
      </c>
      <c r="J245" t="s">
        <v>3</v>
      </c>
      <c r="K245">
        <v>0.19330600000000001</v>
      </c>
      <c r="L245">
        <v>9.0000000000000002E-6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104.60267899999999</v>
      </c>
      <c r="I246">
        <v>1.0017910000000001</v>
      </c>
      <c r="J246" t="s">
        <v>3</v>
      </c>
      <c r="K246">
        <v>0.241309</v>
      </c>
      <c r="L246">
        <v>1.0000000000000001E-5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125.28868799999999</v>
      </c>
      <c r="I247">
        <v>0.92635000000000001</v>
      </c>
      <c r="J247" t="s">
        <v>3</v>
      </c>
      <c r="K247">
        <v>0.28904299999999999</v>
      </c>
      <c r="L247">
        <v>1.2999999999999999E-5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145.946236</v>
      </c>
      <c r="I248">
        <v>0.99626599999999998</v>
      </c>
      <c r="J248" t="s">
        <v>3</v>
      </c>
      <c r="K248">
        <v>0.33724999999999999</v>
      </c>
      <c r="L248">
        <v>1.4E-5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166.60677000000001</v>
      </c>
      <c r="I249">
        <v>0.92510000000000003</v>
      </c>
      <c r="J249" t="s">
        <v>3</v>
      </c>
      <c r="K249">
        <v>0.38584099999999999</v>
      </c>
      <c r="L249">
        <v>1.5999999999999999E-5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187.324037</v>
      </c>
      <c r="I250">
        <v>0.89780099999999996</v>
      </c>
      <c r="J250" t="s">
        <v>3</v>
      </c>
      <c r="K250">
        <v>0.43400899999999998</v>
      </c>
      <c r="L250">
        <v>1.5999999999999999E-5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207.96040600000001</v>
      </c>
      <c r="I251">
        <v>1.0789470000000001</v>
      </c>
      <c r="J251" t="s">
        <v>3</v>
      </c>
      <c r="K251">
        <v>0.48212300000000002</v>
      </c>
      <c r="L251">
        <v>2.0999999999999999E-5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228.64728199999999</v>
      </c>
      <c r="I252">
        <v>1.3715569999999999</v>
      </c>
      <c r="J252" t="s">
        <v>3</v>
      </c>
      <c r="K252">
        <v>0.52986599999999995</v>
      </c>
      <c r="L252">
        <v>2.4000000000000001E-5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249.33810700000001</v>
      </c>
      <c r="I253">
        <v>1.796886</v>
      </c>
      <c r="J253" t="s">
        <v>3</v>
      </c>
      <c r="K253">
        <v>0.57808199999999998</v>
      </c>
      <c r="L253">
        <v>2.8E-5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269.989802</v>
      </c>
      <c r="I254">
        <v>1.872147</v>
      </c>
      <c r="J254" t="s">
        <v>3</v>
      </c>
      <c r="K254">
        <v>0.62579399999999996</v>
      </c>
      <c r="L254">
        <v>2.9E-5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290.53575899999998</v>
      </c>
      <c r="I255">
        <v>2.0107110000000001</v>
      </c>
      <c r="J255" t="s">
        <v>3</v>
      </c>
      <c r="K255">
        <v>0.67406100000000002</v>
      </c>
      <c r="L255">
        <v>3.1000000000000001E-5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311.28683100000001</v>
      </c>
      <c r="I256">
        <v>1.993344</v>
      </c>
      <c r="J256" t="s">
        <v>3</v>
      </c>
      <c r="K256">
        <v>0.72152099999999997</v>
      </c>
      <c r="L256">
        <v>3.8999999999999999E-5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331.933967</v>
      </c>
      <c r="I257">
        <v>2.0276709999999998</v>
      </c>
      <c r="J257" t="s">
        <v>3</v>
      </c>
      <c r="K257">
        <v>0.76956400000000003</v>
      </c>
      <c r="L257">
        <v>3.8999999999999999E-5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352.60377899999997</v>
      </c>
      <c r="I258">
        <v>1.902047</v>
      </c>
      <c r="J258" t="s">
        <v>3</v>
      </c>
      <c r="K258">
        <v>0.81735400000000002</v>
      </c>
      <c r="L258">
        <v>4.1999999999999998E-5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373.332021</v>
      </c>
      <c r="I259">
        <v>1.841499</v>
      </c>
      <c r="J259" t="s">
        <v>3</v>
      </c>
      <c r="K259">
        <v>0.86514400000000002</v>
      </c>
      <c r="L259">
        <v>5.0000000000000002E-5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394.018013</v>
      </c>
      <c r="I260">
        <v>2.0957020000000002</v>
      </c>
      <c r="J260" t="s">
        <v>3</v>
      </c>
      <c r="K260">
        <v>0.91276999999999997</v>
      </c>
      <c r="L260">
        <v>5.8E-5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414.66216200000002</v>
      </c>
      <c r="I261">
        <v>2.3745759999999998</v>
      </c>
      <c r="J261" t="s">
        <v>3</v>
      </c>
      <c r="K261">
        <v>0.96089999999999998</v>
      </c>
      <c r="L261">
        <v>5.8E-5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219.308528</v>
      </c>
      <c r="I262">
        <v>3.825745</v>
      </c>
      <c r="J262" t="s">
        <v>3</v>
      </c>
      <c r="K262">
        <v>169.06777700000001</v>
      </c>
      <c r="L262">
        <v>2.4559489999999999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437.83131200000003</v>
      </c>
      <c r="I263">
        <v>6.915648</v>
      </c>
      <c r="J263" t="s">
        <v>3</v>
      </c>
      <c r="K263">
        <v>337.19662899999997</v>
      </c>
      <c r="L263">
        <v>4.2120579999999999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656.21529799999996</v>
      </c>
      <c r="I264">
        <v>13.072581</v>
      </c>
      <c r="J264" t="s">
        <v>3</v>
      </c>
      <c r="K264">
        <v>505.15695099999999</v>
      </c>
      <c r="L264">
        <v>8.4174260000000007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874.78141200000005</v>
      </c>
      <c r="I265">
        <v>21.073257000000002</v>
      </c>
      <c r="J265" t="s">
        <v>3</v>
      </c>
      <c r="K265">
        <v>673.19519200000002</v>
      </c>
      <c r="L265">
        <v>13.214078000000001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1093.115886</v>
      </c>
      <c r="I266">
        <v>30.755481</v>
      </c>
      <c r="J266" t="s">
        <v>3</v>
      </c>
      <c r="K266">
        <v>841.08304299999998</v>
      </c>
      <c r="L266">
        <v>19.497036999999999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1311.8936080000001</v>
      </c>
      <c r="I267">
        <v>41.336226000000003</v>
      </c>
      <c r="J267" t="s">
        <v>3</v>
      </c>
      <c r="K267">
        <v>1009.291818</v>
      </c>
      <c r="L267">
        <v>25.762360000000001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1530.3392019999999</v>
      </c>
      <c r="I268">
        <v>53.175522000000001</v>
      </c>
      <c r="J268" t="s">
        <v>3</v>
      </c>
      <c r="K268">
        <v>1177.2488209999999</v>
      </c>
      <c r="L268">
        <v>32.384976999999999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1749.0048999999999</v>
      </c>
      <c r="I269">
        <v>63.071542999999998</v>
      </c>
      <c r="J269" t="s">
        <v>3</v>
      </c>
      <c r="K269">
        <v>1345.4487549999999</v>
      </c>
      <c r="L269">
        <v>38.647081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1967.883977</v>
      </c>
      <c r="I270">
        <v>77.373615999999998</v>
      </c>
      <c r="J270" t="s">
        <v>3</v>
      </c>
      <c r="K270">
        <v>1513.79187</v>
      </c>
      <c r="L270">
        <v>48.848221000000002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2186.1820509999998</v>
      </c>
      <c r="I271">
        <v>99.636412000000007</v>
      </c>
      <c r="J271" t="s">
        <v>3</v>
      </c>
      <c r="K271">
        <v>1681.6512990000001</v>
      </c>
      <c r="L271">
        <v>63.612886000000003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2405.0739600000002</v>
      </c>
      <c r="I272">
        <v>113.953649</v>
      </c>
      <c r="J272" t="s">
        <v>3</v>
      </c>
      <c r="K272">
        <v>1850.0746340000001</v>
      </c>
      <c r="L272">
        <v>72.981999999999999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2623.3958010000001</v>
      </c>
      <c r="I273">
        <v>128.656858</v>
      </c>
      <c r="J273" t="s">
        <v>3</v>
      </c>
      <c r="K273">
        <v>2017.804001</v>
      </c>
      <c r="L273">
        <v>83.749891000000005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2841.8039549999999</v>
      </c>
      <c r="I274">
        <v>149.22917100000001</v>
      </c>
      <c r="J274" t="s">
        <v>3</v>
      </c>
      <c r="K274">
        <v>2185.7695610000001</v>
      </c>
      <c r="L274">
        <v>98.045264000000003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3060.54999</v>
      </c>
      <c r="I275">
        <v>158.75392199999999</v>
      </c>
      <c r="J275" t="s">
        <v>3</v>
      </c>
      <c r="K275">
        <v>2353.9179789999998</v>
      </c>
      <c r="L275">
        <v>104.89842299999999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3279.2894729999998</v>
      </c>
      <c r="I276">
        <v>175.27907999999999</v>
      </c>
      <c r="J276" t="s">
        <v>3</v>
      </c>
      <c r="K276">
        <v>2522.108706</v>
      </c>
      <c r="L276">
        <v>118.820835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3497.717686</v>
      </c>
      <c r="I277">
        <v>191.661911</v>
      </c>
      <c r="J277" t="s">
        <v>3</v>
      </c>
      <c r="K277">
        <v>2690.0775050000002</v>
      </c>
      <c r="L277">
        <v>129.57682299999999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3716.091406</v>
      </c>
      <c r="I278">
        <v>214.95291599999999</v>
      </c>
      <c r="J278" t="s">
        <v>3</v>
      </c>
      <c r="K278">
        <v>2858.0970459999999</v>
      </c>
      <c r="L278">
        <v>143.91924800000001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3934.4027540000002</v>
      </c>
      <c r="I279">
        <v>243.74971400000001</v>
      </c>
      <c r="J279" t="s">
        <v>3</v>
      </c>
      <c r="K279">
        <v>3025.9507570000001</v>
      </c>
      <c r="L279">
        <v>162.80305300000001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4152.9164060000003</v>
      </c>
      <c r="I280">
        <v>266.71756599999998</v>
      </c>
      <c r="J280" t="s">
        <v>3</v>
      </c>
      <c r="K280">
        <v>3194.03415</v>
      </c>
      <c r="L280">
        <v>180.37202099999999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4371.5650489999998</v>
      </c>
      <c r="I281">
        <v>284.36633699999999</v>
      </c>
      <c r="J281" t="s">
        <v>3</v>
      </c>
      <c r="K281">
        <v>3362.3305660000001</v>
      </c>
      <c r="L281">
        <v>188.23222100000001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182.71212399999999</v>
      </c>
      <c r="I282">
        <v>4.1878089999999997</v>
      </c>
      <c r="J282" t="s">
        <v>3</v>
      </c>
      <c r="K282">
        <v>130.70622399999999</v>
      </c>
      <c r="L282">
        <v>1.8572960000000001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364.29591900000003</v>
      </c>
      <c r="I283">
        <v>9.4558140000000002</v>
      </c>
      <c r="J283" t="s">
        <v>3</v>
      </c>
      <c r="K283">
        <v>260.163389</v>
      </c>
      <c r="L283">
        <v>4.2962119999999997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545.55830900000001</v>
      </c>
      <c r="I284">
        <v>13.697244</v>
      </c>
      <c r="J284" t="s">
        <v>3</v>
      </c>
      <c r="K284">
        <v>389.31601699999999</v>
      </c>
      <c r="L284">
        <v>6.3658799999999998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726.91639899999996</v>
      </c>
      <c r="I285">
        <v>20.467625000000002</v>
      </c>
      <c r="J285" t="s">
        <v>3</v>
      </c>
      <c r="K285">
        <v>518.58006399999999</v>
      </c>
      <c r="L285">
        <v>10.122854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908.49329599999999</v>
      </c>
      <c r="I286">
        <v>26.403794999999999</v>
      </c>
      <c r="J286" t="s">
        <v>3</v>
      </c>
      <c r="K286">
        <v>648.05619899999999</v>
      </c>
      <c r="L286">
        <v>12.986996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1090.4613919999999</v>
      </c>
      <c r="I287">
        <v>34.746161999999998</v>
      </c>
      <c r="J287" t="s">
        <v>3</v>
      </c>
      <c r="K287">
        <v>777.868606</v>
      </c>
      <c r="L287">
        <v>17.274474999999999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1271.9843800000001</v>
      </c>
      <c r="I288">
        <v>48.014788000000003</v>
      </c>
      <c r="J288" t="s">
        <v>3</v>
      </c>
      <c r="K288">
        <v>907.35298699999998</v>
      </c>
      <c r="L288">
        <v>23.113358000000002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1453.405745</v>
      </c>
      <c r="I289">
        <v>57.260171</v>
      </c>
      <c r="J289" t="s">
        <v>3</v>
      </c>
      <c r="K289">
        <v>1036.7426929999999</v>
      </c>
      <c r="L289">
        <v>28.373691000000001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1635.1474659999999</v>
      </c>
      <c r="I290">
        <v>61.068784000000001</v>
      </c>
      <c r="J290" t="s">
        <v>3</v>
      </c>
      <c r="K290">
        <v>1166.435332</v>
      </c>
      <c r="L290">
        <v>31.614000000000001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1816.7200439999999</v>
      </c>
      <c r="I291">
        <v>71.249216000000004</v>
      </c>
      <c r="J291" t="s">
        <v>3</v>
      </c>
      <c r="K291">
        <v>1295.860762</v>
      </c>
      <c r="L291">
        <v>36.823130999999997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1998.5697970000001</v>
      </c>
      <c r="I292">
        <v>82.858451000000002</v>
      </c>
      <c r="J292" t="s">
        <v>3</v>
      </c>
      <c r="K292">
        <v>1425.579285</v>
      </c>
      <c r="L292">
        <v>43.908377000000002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2180.2540479999998</v>
      </c>
      <c r="I293">
        <v>99.125580999999997</v>
      </c>
      <c r="J293" t="s">
        <v>3</v>
      </c>
      <c r="K293">
        <v>1555.0849900000001</v>
      </c>
      <c r="L293">
        <v>52.978223999999997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2361.589829</v>
      </c>
      <c r="I294">
        <v>117.695832</v>
      </c>
      <c r="J294" t="s">
        <v>3</v>
      </c>
      <c r="K294">
        <v>1684.4891970000001</v>
      </c>
      <c r="L294">
        <v>63.986638999999997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2543.3182179999999</v>
      </c>
      <c r="I295">
        <v>136.46495400000001</v>
      </c>
      <c r="J295" t="s">
        <v>3</v>
      </c>
      <c r="K295">
        <v>1814.029685</v>
      </c>
      <c r="L295">
        <v>74.822778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2724.5331489999999</v>
      </c>
      <c r="I296">
        <v>151.42989800000001</v>
      </c>
      <c r="J296" t="s">
        <v>3</v>
      </c>
      <c r="K296">
        <v>1943.325171</v>
      </c>
      <c r="L296">
        <v>82.679648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2906.3613620000001</v>
      </c>
      <c r="I297">
        <v>156.723499</v>
      </c>
      <c r="J297" t="s">
        <v>3</v>
      </c>
      <c r="K297">
        <v>2073.067168</v>
      </c>
      <c r="L297">
        <v>86.016785999999996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3087.9184909999999</v>
      </c>
      <c r="I298">
        <v>167.64166</v>
      </c>
      <c r="J298" t="s">
        <v>3</v>
      </c>
      <c r="K298">
        <v>2202.5606790000002</v>
      </c>
      <c r="L298">
        <v>93.780799999999999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3269.2715039999998</v>
      </c>
      <c r="I299">
        <v>195.808144</v>
      </c>
      <c r="J299" t="s">
        <v>3</v>
      </c>
      <c r="K299">
        <v>2331.9368159999999</v>
      </c>
      <c r="L299">
        <v>109.531955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3450.7569530000001</v>
      </c>
      <c r="I300">
        <v>215.46413000000001</v>
      </c>
      <c r="J300" t="s">
        <v>3</v>
      </c>
      <c r="K300">
        <v>2461.434248</v>
      </c>
      <c r="L300">
        <v>120.736858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3632.0190429999998</v>
      </c>
      <c r="I301">
        <v>229.242097</v>
      </c>
      <c r="J301" t="s">
        <v>3</v>
      </c>
      <c r="K301">
        <v>2590.6883200000002</v>
      </c>
      <c r="L301">
        <v>127.291297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195.66602900000001</v>
      </c>
      <c r="I302">
        <v>2.1585779999999999</v>
      </c>
      <c r="J302" t="s">
        <v>3</v>
      </c>
      <c r="K302">
        <v>168.33113299999999</v>
      </c>
      <c r="L302">
        <v>1.5192429999999999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389.45009599999997</v>
      </c>
      <c r="I303">
        <v>4.0607959999999999</v>
      </c>
      <c r="J303" t="s">
        <v>3</v>
      </c>
      <c r="K303">
        <v>334.79161299999998</v>
      </c>
      <c r="L303">
        <v>3.0858319999999999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583.228475</v>
      </c>
      <c r="I304">
        <v>6.8728170000000004</v>
      </c>
      <c r="J304" t="s">
        <v>3</v>
      </c>
      <c r="K304">
        <v>501.21362800000003</v>
      </c>
      <c r="L304">
        <v>5.4291400000000003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777.074657</v>
      </c>
      <c r="I305">
        <v>9.9855239999999998</v>
      </c>
      <c r="J305" t="s">
        <v>3</v>
      </c>
      <c r="K305">
        <v>667.71958099999995</v>
      </c>
      <c r="L305">
        <v>7.8756760000000003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971.54721099999995</v>
      </c>
      <c r="I306">
        <v>14.12294</v>
      </c>
      <c r="J306" t="s">
        <v>3</v>
      </c>
      <c r="K306">
        <v>834.72817499999996</v>
      </c>
      <c r="L306">
        <v>11.142771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1166.2338010000001</v>
      </c>
      <c r="I307">
        <v>23.211244000000001</v>
      </c>
      <c r="J307" t="s">
        <v>3</v>
      </c>
      <c r="K307">
        <v>1001.920433</v>
      </c>
      <c r="L307">
        <v>17.588808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1360.413591</v>
      </c>
      <c r="I308">
        <v>29.429033</v>
      </c>
      <c r="J308" t="s">
        <v>3</v>
      </c>
      <c r="K308">
        <v>1168.77981</v>
      </c>
      <c r="L308">
        <v>22.646936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1554.3866330000001</v>
      </c>
      <c r="I309">
        <v>37.085425000000001</v>
      </c>
      <c r="J309" t="s">
        <v>3</v>
      </c>
      <c r="K309">
        <v>1335.356626</v>
      </c>
      <c r="L309">
        <v>28.394082999999998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1748.2278249999999</v>
      </c>
      <c r="I310">
        <v>46.089663000000002</v>
      </c>
      <c r="J310" t="s">
        <v>3</v>
      </c>
      <c r="K310">
        <v>1501.876565</v>
      </c>
      <c r="L310">
        <v>35.130060999999998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1942.6739359999999</v>
      </c>
      <c r="I311">
        <v>51.488492999999998</v>
      </c>
      <c r="J311" t="s">
        <v>3</v>
      </c>
      <c r="K311">
        <v>1668.898115</v>
      </c>
      <c r="L311">
        <v>38.367449999999998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2137.383257</v>
      </c>
      <c r="I312">
        <v>58.307220000000001</v>
      </c>
      <c r="J312" t="s">
        <v>3</v>
      </c>
      <c r="K312">
        <v>1836.229495</v>
      </c>
      <c r="L312">
        <v>43.650213999999998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2331.7553370000001</v>
      </c>
      <c r="I313">
        <v>64.932424999999995</v>
      </c>
      <c r="J313" t="s">
        <v>3</v>
      </c>
      <c r="K313">
        <v>2003.277429</v>
      </c>
      <c r="L313">
        <v>48.768151000000003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2525.6899800000001</v>
      </c>
      <c r="I314">
        <v>71.608181999999999</v>
      </c>
      <c r="J314" t="s">
        <v>3</v>
      </c>
      <c r="K314">
        <v>2169.8479149999998</v>
      </c>
      <c r="L314">
        <v>53.900331999999999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2719.5354390000002</v>
      </c>
      <c r="I315">
        <v>80.857947999999993</v>
      </c>
      <c r="J315" t="s">
        <v>3</v>
      </c>
      <c r="K315">
        <v>2336.365425</v>
      </c>
      <c r="L315">
        <v>61.199986000000003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2914.1701560000001</v>
      </c>
      <c r="I316">
        <v>99.160036000000005</v>
      </c>
      <c r="J316" t="s">
        <v>3</v>
      </c>
      <c r="K316">
        <v>2503.4997899999998</v>
      </c>
      <c r="L316">
        <v>74.815228000000005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3108.5680860000002</v>
      </c>
      <c r="I317">
        <v>119.30666600000001</v>
      </c>
      <c r="J317" t="s">
        <v>3</v>
      </c>
      <c r="K317">
        <v>2670.5513380000002</v>
      </c>
      <c r="L317">
        <v>90.607039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3302.5948539999999</v>
      </c>
      <c r="I318">
        <v>138.51429200000001</v>
      </c>
      <c r="J318" t="s">
        <v>3</v>
      </c>
      <c r="K318">
        <v>2837.2427980000002</v>
      </c>
      <c r="L318">
        <v>104.258816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3496.6496189999998</v>
      </c>
      <c r="I319">
        <v>151.010177</v>
      </c>
      <c r="J319" t="s">
        <v>3</v>
      </c>
      <c r="K319">
        <v>3003.8882859999999</v>
      </c>
      <c r="L319">
        <v>113.82171700000001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3690.4034419999998</v>
      </c>
      <c r="I320">
        <v>167.142109</v>
      </c>
      <c r="J320" t="s">
        <v>3</v>
      </c>
      <c r="K320">
        <v>3170.3282960000001</v>
      </c>
      <c r="L320">
        <v>124.93510999999999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3884.8587400000001</v>
      </c>
      <c r="I321">
        <v>185.599693</v>
      </c>
      <c r="J321" t="s">
        <v>3</v>
      </c>
      <c r="K321">
        <v>3337.3817819999999</v>
      </c>
      <c r="L321">
        <v>138.81847099999999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317.85231099999999</v>
      </c>
      <c r="I322">
        <v>4.026923</v>
      </c>
      <c r="J322" t="s">
        <v>3</v>
      </c>
      <c r="K322">
        <v>317.391277</v>
      </c>
      <c r="L322">
        <v>4.0232929999999998</v>
      </c>
      <c r="M322" t="s">
        <v>4</v>
      </c>
      <c r="N322">
        <v>25.249654</v>
      </c>
      <c r="O322">
        <v>4.6156000000000003E-2</v>
      </c>
      <c r="P322" t="s">
        <v>5</v>
      </c>
      <c r="Q322">
        <v>27.870881000000001</v>
      </c>
      <c r="R322">
        <v>0.263322</v>
      </c>
      <c r="S322" t="s">
        <v>6</v>
      </c>
      <c r="T322">
        <v>10.267588999999999</v>
      </c>
      <c r="U322">
        <v>9.1574000000000003E-2</v>
      </c>
      <c r="V322" t="s">
        <v>7</v>
      </c>
      <c r="W322">
        <v>7.3747109999999996</v>
      </c>
      <c r="X322">
        <v>3.4908000000000002E-2</v>
      </c>
      <c r="Y322" t="s">
        <v>8</v>
      </c>
      <c r="Z322">
        <v>9.043215</v>
      </c>
      <c r="AA322">
        <v>3.8862000000000001E-2</v>
      </c>
      <c r="AB322" t="s">
        <v>9</v>
      </c>
      <c r="AC322">
        <v>263.45542899999998</v>
      </c>
      <c r="AD322">
        <v>4.4480700000000004</v>
      </c>
      <c r="AE322" t="s">
        <v>10</v>
      </c>
      <c r="AF322">
        <v>0.18140200000000001</v>
      </c>
      <c r="AG322">
        <v>7.3999999999999996E-5</v>
      </c>
      <c r="AH322" t="s">
        <v>11</v>
      </c>
      <c r="AI322">
        <v>0.81501699999999999</v>
      </c>
      <c r="AJ322">
        <v>1.4300000000000001E-4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635.32653800000003</v>
      </c>
      <c r="I323">
        <v>12.538691</v>
      </c>
      <c r="J323" t="s">
        <v>3</v>
      </c>
      <c r="K323">
        <v>634.40531899999996</v>
      </c>
      <c r="L323">
        <v>12.526871999999999</v>
      </c>
      <c r="M323" t="s">
        <v>4</v>
      </c>
      <c r="N323">
        <v>50.365208000000003</v>
      </c>
      <c r="O323">
        <v>0.10992</v>
      </c>
      <c r="P323" t="s">
        <v>5</v>
      </c>
      <c r="Q323">
        <v>55.641396999999998</v>
      </c>
      <c r="R323">
        <v>0.73173999999999995</v>
      </c>
      <c r="S323" t="s">
        <v>6</v>
      </c>
      <c r="T323">
        <v>20.545152000000002</v>
      </c>
      <c r="U323">
        <v>0.35783199999999998</v>
      </c>
      <c r="V323" t="s">
        <v>7</v>
      </c>
      <c r="W323">
        <v>14.720783000000001</v>
      </c>
      <c r="X323">
        <v>6.5200999999999995E-2</v>
      </c>
      <c r="Y323" t="s">
        <v>8</v>
      </c>
      <c r="Z323">
        <v>17.986281999999999</v>
      </c>
      <c r="AA323">
        <v>8.2405999999999993E-2</v>
      </c>
      <c r="AB323" t="s">
        <v>9</v>
      </c>
      <c r="AC323">
        <v>526.77707599999997</v>
      </c>
      <c r="AD323">
        <v>17.051694000000001</v>
      </c>
      <c r="AE323" t="s">
        <v>10</v>
      </c>
      <c r="AF323">
        <v>0.178315</v>
      </c>
      <c r="AG323">
        <v>4.6999999999999997E-5</v>
      </c>
      <c r="AH323" t="s">
        <v>11</v>
      </c>
      <c r="AI323">
        <v>0.82248500000000002</v>
      </c>
      <c r="AJ323">
        <v>1.5300000000000001E-4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952.92604200000005</v>
      </c>
      <c r="I324">
        <v>25.60005</v>
      </c>
      <c r="J324" t="s">
        <v>3</v>
      </c>
      <c r="K324">
        <v>951.54420900000002</v>
      </c>
      <c r="L324">
        <v>25.573404</v>
      </c>
      <c r="M324" t="s">
        <v>4</v>
      </c>
      <c r="N324">
        <v>75.444467000000003</v>
      </c>
      <c r="O324">
        <v>0.12881699999999999</v>
      </c>
      <c r="P324" t="s">
        <v>5</v>
      </c>
      <c r="Q324">
        <v>83.465304000000003</v>
      </c>
      <c r="R324">
        <v>1.6238189999999999</v>
      </c>
      <c r="S324" t="s">
        <v>6</v>
      </c>
      <c r="T324">
        <v>30.806882999999999</v>
      </c>
      <c r="U324">
        <v>0.83671799999999996</v>
      </c>
      <c r="V324" t="s">
        <v>7</v>
      </c>
      <c r="W324">
        <v>22.120868999999999</v>
      </c>
      <c r="X324">
        <v>0.117992</v>
      </c>
      <c r="Y324" t="s">
        <v>8</v>
      </c>
      <c r="Z324">
        <v>26.971178999999999</v>
      </c>
      <c r="AA324">
        <v>0.16486799999999999</v>
      </c>
      <c r="AB324" t="s">
        <v>9</v>
      </c>
      <c r="AC324">
        <v>790.19183099999998</v>
      </c>
      <c r="AD324">
        <v>36.442819999999998</v>
      </c>
      <c r="AE324" t="s">
        <v>10</v>
      </c>
      <c r="AF324">
        <v>0.17677100000000001</v>
      </c>
      <c r="AG324">
        <v>4.6999999999999997E-5</v>
      </c>
      <c r="AH324" t="s">
        <v>11</v>
      </c>
      <c r="AI324">
        <v>0.82560599999999995</v>
      </c>
      <c r="AJ324">
        <v>1.3200000000000001E-4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1270.6832449999999</v>
      </c>
      <c r="I325">
        <v>42.882057000000003</v>
      </c>
      <c r="J325" t="s">
        <v>3</v>
      </c>
      <c r="K325">
        <v>1268.8401249999999</v>
      </c>
      <c r="L325">
        <v>42.840074000000001</v>
      </c>
      <c r="M325" t="s">
        <v>4</v>
      </c>
      <c r="N325">
        <v>100.513094</v>
      </c>
      <c r="O325">
        <v>0.15633900000000001</v>
      </c>
      <c r="P325" t="s">
        <v>5</v>
      </c>
      <c r="Q325">
        <v>111.174094</v>
      </c>
      <c r="R325">
        <v>2.6522269999999999</v>
      </c>
      <c r="S325" t="s">
        <v>6</v>
      </c>
      <c r="T325">
        <v>41.099504000000003</v>
      </c>
      <c r="U325">
        <v>1.4486190000000001</v>
      </c>
      <c r="V325" t="s">
        <v>7</v>
      </c>
      <c r="W325">
        <v>29.458704000000001</v>
      </c>
      <c r="X325">
        <v>0.157551</v>
      </c>
      <c r="Y325" t="s">
        <v>8</v>
      </c>
      <c r="Z325">
        <v>35.901814999999999</v>
      </c>
      <c r="AA325">
        <v>0.217612</v>
      </c>
      <c r="AB325" t="s">
        <v>9</v>
      </c>
      <c r="AC325">
        <v>1053.875356</v>
      </c>
      <c r="AD325">
        <v>62.847931000000003</v>
      </c>
      <c r="AE325" t="s">
        <v>10</v>
      </c>
      <c r="AF325">
        <v>0.173842</v>
      </c>
      <c r="AG325">
        <v>9.2E-5</v>
      </c>
      <c r="AH325" t="s">
        <v>11</v>
      </c>
      <c r="AI325">
        <v>0.82722200000000001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1588.5896560000001</v>
      </c>
      <c r="I326">
        <v>67.562332999999995</v>
      </c>
      <c r="J326" t="s">
        <v>3</v>
      </c>
      <c r="K326">
        <v>1586.2851270000001</v>
      </c>
      <c r="L326">
        <v>67.504990000000006</v>
      </c>
      <c r="M326" t="s">
        <v>4</v>
      </c>
      <c r="N326">
        <v>125.65997299999999</v>
      </c>
      <c r="O326">
        <v>0.225076</v>
      </c>
      <c r="P326" t="s">
        <v>5</v>
      </c>
      <c r="Q326">
        <v>138.980265</v>
      </c>
      <c r="R326">
        <v>3.619837</v>
      </c>
      <c r="S326" t="s">
        <v>6</v>
      </c>
      <c r="T326">
        <v>51.405079000000001</v>
      </c>
      <c r="U326">
        <v>2.2311899999999998</v>
      </c>
      <c r="V326" t="s">
        <v>7</v>
      </c>
      <c r="W326">
        <v>36.831842999999999</v>
      </c>
      <c r="X326">
        <v>0.15925500000000001</v>
      </c>
      <c r="Y326" t="s">
        <v>8</v>
      </c>
      <c r="Z326">
        <v>44.861012000000002</v>
      </c>
      <c r="AA326">
        <v>0.24023900000000001</v>
      </c>
      <c r="AB326" t="s">
        <v>9</v>
      </c>
      <c r="AC326">
        <v>1317.515073</v>
      </c>
      <c r="AD326">
        <v>99.777968000000001</v>
      </c>
      <c r="AE326" t="s">
        <v>10</v>
      </c>
      <c r="AF326">
        <v>0.17358199999999999</v>
      </c>
      <c r="AG326">
        <v>9.7E-5</v>
      </c>
      <c r="AH326" t="s">
        <v>11</v>
      </c>
      <c r="AI326">
        <v>0.83023800000000003</v>
      </c>
      <c r="AJ326">
        <v>1.22E-4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1906.1962229999999</v>
      </c>
      <c r="I327">
        <v>94.986802999999995</v>
      </c>
      <c r="J327" t="s">
        <v>3</v>
      </c>
      <c r="K327">
        <v>1903.4295360000001</v>
      </c>
      <c r="L327">
        <v>94.930674999999994</v>
      </c>
      <c r="M327" t="s">
        <v>4</v>
      </c>
      <c r="N327">
        <v>150.757531</v>
      </c>
      <c r="O327">
        <v>0.232124</v>
      </c>
      <c r="P327" t="s">
        <v>5</v>
      </c>
      <c r="Q327">
        <v>166.78087199999999</v>
      </c>
      <c r="R327">
        <v>5.1831339999999999</v>
      </c>
      <c r="S327" t="s">
        <v>6</v>
      </c>
      <c r="T327">
        <v>61.705866999999998</v>
      </c>
      <c r="U327">
        <v>3.2081149999999998</v>
      </c>
      <c r="V327" t="s">
        <v>7</v>
      </c>
      <c r="W327">
        <v>44.192328000000003</v>
      </c>
      <c r="X327">
        <v>0.22058700000000001</v>
      </c>
      <c r="Y327" t="s">
        <v>8</v>
      </c>
      <c r="Z327">
        <v>53.804870000000001</v>
      </c>
      <c r="AA327">
        <v>0.30669800000000003</v>
      </c>
      <c r="AB327" t="s">
        <v>9</v>
      </c>
      <c r="AC327">
        <v>1580.9342039999999</v>
      </c>
      <c r="AD327">
        <v>142.309223</v>
      </c>
      <c r="AE327" t="s">
        <v>10</v>
      </c>
      <c r="AF327">
        <v>0.17336499999999999</v>
      </c>
      <c r="AG327">
        <v>9.5000000000000005E-5</v>
      </c>
      <c r="AH327" t="s">
        <v>11</v>
      </c>
      <c r="AI327">
        <v>0.83223599999999998</v>
      </c>
      <c r="AJ327">
        <v>9.3999999999999994E-5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2223.8977439999999</v>
      </c>
      <c r="I328">
        <v>139.31057799999999</v>
      </c>
      <c r="J328" t="s">
        <v>3</v>
      </c>
      <c r="K328">
        <v>2220.6699659999999</v>
      </c>
      <c r="L328">
        <v>139.19979799999999</v>
      </c>
      <c r="M328" t="s">
        <v>4</v>
      </c>
      <c r="N328">
        <v>175.893517</v>
      </c>
      <c r="O328">
        <v>0.24709900000000001</v>
      </c>
      <c r="P328" t="s">
        <v>5</v>
      </c>
      <c r="Q328">
        <v>194.67029700000001</v>
      </c>
      <c r="R328">
        <v>6.4190820000000004</v>
      </c>
      <c r="S328" t="s">
        <v>6</v>
      </c>
      <c r="T328">
        <v>72.005514000000005</v>
      </c>
      <c r="U328">
        <v>4.3321630000000004</v>
      </c>
      <c r="V328" t="s">
        <v>7</v>
      </c>
      <c r="W328">
        <v>51.592177</v>
      </c>
      <c r="X328">
        <v>0.24523300000000001</v>
      </c>
      <c r="Y328" t="s">
        <v>8</v>
      </c>
      <c r="Z328">
        <v>62.802819</v>
      </c>
      <c r="AA328">
        <v>0.397366</v>
      </c>
      <c r="AB328" t="s">
        <v>9</v>
      </c>
      <c r="AC328">
        <v>1844.322578</v>
      </c>
      <c r="AD328">
        <v>203.68027499999999</v>
      </c>
      <c r="AE328" t="s">
        <v>10</v>
      </c>
      <c r="AF328">
        <v>0.171874</v>
      </c>
      <c r="AG328">
        <v>1.13E-4</v>
      </c>
      <c r="AH328" t="s">
        <v>11</v>
      </c>
      <c r="AI328">
        <v>0.83399699999999999</v>
      </c>
      <c r="AJ328">
        <v>9.0000000000000006E-5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2541.4746919999998</v>
      </c>
      <c r="I329">
        <v>179.91556199999999</v>
      </c>
      <c r="J329" t="s">
        <v>3</v>
      </c>
      <c r="K329">
        <v>2537.7864399999999</v>
      </c>
      <c r="L329">
        <v>179.78170700000001</v>
      </c>
      <c r="M329" t="s">
        <v>4</v>
      </c>
      <c r="N329">
        <v>201.00850600000001</v>
      </c>
      <c r="O329">
        <v>0.355655</v>
      </c>
      <c r="P329" t="s">
        <v>5</v>
      </c>
      <c r="Q329">
        <v>222.50997899999999</v>
      </c>
      <c r="R329">
        <v>8.1703569999999992</v>
      </c>
      <c r="S329" t="s">
        <v>6</v>
      </c>
      <c r="T329">
        <v>82.322991999999999</v>
      </c>
      <c r="U329">
        <v>5.5275420000000004</v>
      </c>
      <c r="V329" t="s">
        <v>7</v>
      </c>
      <c r="W329">
        <v>58.956873000000002</v>
      </c>
      <c r="X329">
        <v>0.33175500000000002</v>
      </c>
      <c r="Y329" t="s">
        <v>8</v>
      </c>
      <c r="Z329">
        <v>71.774865000000005</v>
      </c>
      <c r="AA329">
        <v>0.55644899999999997</v>
      </c>
      <c r="AB329" t="s">
        <v>9</v>
      </c>
      <c r="AC329">
        <v>2107.6757520000001</v>
      </c>
      <c r="AD329">
        <v>261.879974</v>
      </c>
      <c r="AE329" t="s">
        <v>10</v>
      </c>
      <c r="AF329">
        <v>0.17055699999999999</v>
      </c>
      <c r="AG329">
        <v>1.25E-4</v>
      </c>
      <c r="AH329" t="s">
        <v>11</v>
      </c>
      <c r="AI329">
        <v>0.834781</v>
      </c>
      <c r="AJ329">
        <v>7.8999999999999996E-5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2858.9710639999998</v>
      </c>
      <c r="I330">
        <v>226.25886199999999</v>
      </c>
      <c r="J330" t="s">
        <v>3</v>
      </c>
      <c r="K330">
        <v>2854.8221870000002</v>
      </c>
      <c r="L330">
        <v>226.09683100000001</v>
      </c>
      <c r="M330" t="s">
        <v>4</v>
      </c>
      <c r="N330">
        <v>226.11312000000001</v>
      </c>
      <c r="O330">
        <v>0.41859200000000002</v>
      </c>
      <c r="P330" t="s">
        <v>5</v>
      </c>
      <c r="Q330">
        <v>250.29237599999999</v>
      </c>
      <c r="R330">
        <v>10.454672</v>
      </c>
      <c r="S330" t="s">
        <v>6</v>
      </c>
      <c r="T330">
        <v>92.624882999999997</v>
      </c>
      <c r="U330">
        <v>6.9432239999999998</v>
      </c>
      <c r="V330" t="s">
        <v>7</v>
      </c>
      <c r="W330">
        <v>66.313288999999997</v>
      </c>
      <c r="X330">
        <v>0.41865599999999997</v>
      </c>
      <c r="Y330" t="s">
        <v>8</v>
      </c>
      <c r="Z330">
        <v>80.730840000000001</v>
      </c>
      <c r="AA330">
        <v>0.69368200000000002</v>
      </c>
      <c r="AB330" t="s">
        <v>9</v>
      </c>
      <c r="AC330">
        <v>2371.091191</v>
      </c>
      <c r="AD330">
        <v>330.74092899999999</v>
      </c>
      <c r="AE330" t="s">
        <v>10</v>
      </c>
      <c r="AF330">
        <v>0.16946800000000001</v>
      </c>
      <c r="AG330">
        <v>1.3799999999999999E-4</v>
      </c>
      <c r="AH330" t="s">
        <v>11</v>
      </c>
      <c r="AI330">
        <v>0.83508499999999997</v>
      </c>
      <c r="AJ330">
        <v>7.7999999999999999E-5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3176.635186</v>
      </c>
      <c r="I331">
        <v>280.92773099999999</v>
      </c>
      <c r="J331" t="s">
        <v>3</v>
      </c>
      <c r="K331">
        <v>3172.0260450000001</v>
      </c>
      <c r="L331">
        <v>280.74013000000002</v>
      </c>
      <c r="M331" t="s">
        <v>4</v>
      </c>
      <c r="N331">
        <v>251.23613599999999</v>
      </c>
      <c r="O331">
        <v>0.38130399999999998</v>
      </c>
      <c r="P331" t="s">
        <v>5</v>
      </c>
      <c r="Q331">
        <v>278.07397300000002</v>
      </c>
      <c r="R331">
        <v>12.536277</v>
      </c>
      <c r="S331" t="s">
        <v>6</v>
      </c>
      <c r="T331">
        <v>102.92475899999999</v>
      </c>
      <c r="U331">
        <v>8.6021359999999998</v>
      </c>
      <c r="V331" t="s">
        <v>7</v>
      </c>
      <c r="W331">
        <v>73.692824999999999</v>
      </c>
      <c r="X331">
        <v>0.45416800000000002</v>
      </c>
      <c r="Y331" t="s">
        <v>8</v>
      </c>
      <c r="Z331">
        <v>89.699928</v>
      </c>
      <c r="AA331">
        <v>0.679392</v>
      </c>
      <c r="AB331" t="s">
        <v>9</v>
      </c>
      <c r="AC331">
        <v>2634.65769</v>
      </c>
      <c r="AD331">
        <v>411.16583300000002</v>
      </c>
      <c r="AE331" t="s">
        <v>10</v>
      </c>
      <c r="AF331">
        <v>0.168909</v>
      </c>
      <c r="AG331">
        <v>1.4100000000000001E-4</v>
      </c>
      <c r="AH331" t="s">
        <v>11</v>
      </c>
      <c r="AI331">
        <v>0.83600099999999999</v>
      </c>
      <c r="AJ331">
        <v>6.2000000000000003E-5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3494.5571730000001</v>
      </c>
      <c r="I332">
        <v>343.459655</v>
      </c>
      <c r="J332" t="s">
        <v>3</v>
      </c>
      <c r="K332">
        <v>3489.4842429999999</v>
      </c>
      <c r="L332">
        <v>343.09296499999999</v>
      </c>
      <c r="M332" t="s">
        <v>4</v>
      </c>
      <c r="N332">
        <v>276.34526699999998</v>
      </c>
      <c r="O332">
        <v>0.47262199999999999</v>
      </c>
      <c r="P332" t="s">
        <v>5</v>
      </c>
      <c r="Q332">
        <v>305.93264299999998</v>
      </c>
      <c r="R332">
        <v>14.624347999999999</v>
      </c>
      <c r="S332" t="s">
        <v>6</v>
      </c>
      <c r="T332">
        <v>113.23813199999999</v>
      </c>
      <c r="U332">
        <v>10.438003999999999</v>
      </c>
      <c r="V332" t="s">
        <v>7</v>
      </c>
      <c r="W332">
        <v>81.113478999999998</v>
      </c>
      <c r="X332">
        <v>0.49339899999999998</v>
      </c>
      <c r="Y332" t="s">
        <v>8</v>
      </c>
      <c r="Z332">
        <v>98.684828999999993</v>
      </c>
      <c r="AA332">
        <v>0.69210700000000003</v>
      </c>
      <c r="AB332" t="s">
        <v>9</v>
      </c>
      <c r="AC332">
        <v>2898.4130180000002</v>
      </c>
      <c r="AD332">
        <v>503.68263100000001</v>
      </c>
      <c r="AE332" t="s">
        <v>10</v>
      </c>
      <c r="AF332">
        <v>0.168909</v>
      </c>
      <c r="AG332">
        <v>1.4100000000000001E-4</v>
      </c>
      <c r="AH332" t="s">
        <v>11</v>
      </c>
      <c r="AI332">
        <v>0.83606100000000005</v>
      </c>
      <c r="AJ332">
        <v>6.2000000000000003E-5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3812.2705660000001</v>
      </c>
      <c r="I333">
        <v>414.81863299999998</v>
      </c>
      <c r="J333" t="s">
        <v>3</v>
      </c>
      <c r="K333">
        <v>3806.7352390000001</v>
      </c>
      <c r="L333">
        <v>414.326301</v>
      </c>
      <c r="M333" t="s">
        <v>4</v>
      </c>
      <c r="N333">
        <v>301.46178500000002</v>
      </c>
      <c r="O333">
        <v>0.57341900000000001</v>
      </c>
      <c r="P333" t="s">
        <v>5</v>
      </c>
      <c r="Q333">
        <v>333.744305</v>
      </c>
      <c r="R333">
        <v>17.391247</v>
      </c>
      <c r="S333" t="s">
        <v>6</v>
      </c>
      <c r="T333">
        <v>123.53869299999999</v>
      </c>
      <c r="U333">
        <v>12.392299</v>
      </c>
      <c r="V333" t="s">
        <v>7</v>
      </c>
      <c r="W333">
        <v>88.509778999999995</v>
      </c>
      <c r="X333">
        <v>0.599074</v>
      </c>
      <c r="Y333" t="s">
        <v>8</v>
      </c>
      <c r="Z333">
        <v>107.661895</v>
      </c>
      <c r="AA333">
        <v>0.78369</v>
      </c>
      <c r="AB333" t="s">
        <v>9</v>
      </c>
      <c r="AC333">
        <v>3162.002837</v>
      </c>
      <c r="AD333">
        <v>607.53117199999997</v>
      </c>
      <c r="AE333" t="s">
        <v>10</v>
      </c>
      <c r="AF333">
        <v>0.168909</v>
      </c>
      <c r="AG333">
        <v>1.4100000000000001E-4</v>
      </c>
      <c r="AH333" t="s">
        <v>11</v>
      </c>
      <c r="AI333">
        <v>0.83606100000000005</v>
      </c>
      <c r="AJ333">
        <v>6.2000000000000003E-5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4130.1343459999998</v>
      </c>
      <c r="I334">
        <v>496.01975700000003</v>
      </c>
      <c r="J334" t="s">
        <v>3</v>
      </c>
      <c r="K334">
        <v>4124.139561</v>
      </c>
      <c r="L334">
        <v>495.46720399999998</v>
      </c>
      <c r="M334" t="s">
        <v>4</v>
      </c>
      <c r="N334">
        <v>326.61138899999997</v>
      </c>
      <c r="O334">
        <v>0.70770900000000003</v>
      </c>
      <c r="P334" t="s">
        <v>5</v>
      </c>
      <c r="Q334">
        <v>361.55544900000001</v>
      </c>
      <c r="R334">
        <v>20.682196999999999</v>
      </c>
      <c r="S334" t="s">
        <v>6</v>
      </c>
      <c r="T334">
        <v>133.80489499999999</v>
      </c>
      <c r="U334">
        <v>14.300424</v>
      </c>
      <c r="V334" t="s">
        <v>7</v>
      </c>
      <c r="W334">
        <v>95.895456999999993</v>
      </c>
      <c r="X334">
        <v>0.721669</v>
      </c>
      <c r="Y334" t="s">
        <v>8</v>
      </c>
      <c r="Z334">
        <v>116.655799</v>
      </c>
      <c r="AA334">
        <v>0.86665300000000001</v>
      </c>
      <c r="AB334" t="s">
        <v>9</v>
      </c>
      <c r="AC334">
        <v>3425.7088960000001</v>
      </c>
      <c r="AD334">
        <v>729.74567000000002</v>
      </c>
      <c r="AE334" t="s">
        <v>10</v>
      </c>
      <c r="AF334">
        <v>0.168374</v>
      </c>
      <c r="AG334">
        <v>1.45E-4</v>
      </c>
      <c r="AH334" t="s">
        <v>11</v>
      </c>
      <c r="AI334">
        <v>0.83691499999999996</v>
      </c>
      <c r="AJ334">
        <v>8.1000000000000004E-5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4447.9938769999999</v>
      </c>
      <c r="I335">
        <v>584.00311599999998</v>
      </c>
      <c r="J335" t="s">
        <v>3</v>
      </c>
      <c r="K335">
        <v>4441.5394530000003</v>
      </c>
      <c r="L335">
        <v>583.39186199999995</v>
      </c>
      <c r="M335" t="s">
        <v>4</v>
      </c>
      <c r="N335">
        <v>351.73369000000002</v>
      </c>
      <c r="O335">
        <v>0.87876699999999996</v>
      </c>
      <c r="P335" t="s">
        <v>5</v>
      </c>
      <c r="Q335">
        <v>389.45280400000001</v>
      </c>
      <c r="R335">
        <v>23.000266</v>
      </c>
      <c r="S335" t="s">
        <v>6</v>
      </c>
      <c r="T335">
        <v>144.041281</v>
      </c>
      <c r="U335">
        <v>16.639602</v>
      </c>
      <c r="V335" t="s">
        <v>7</v>
      </c>
      <c r="W335">
        <v>103.33591300000001</v>
      </c>
      <c r="X335">
        <v>0.76348700000000003</v>
      </c>
      <c r="Y335" t="s">
        <v>8</v>
      </c>
      <c r="Z335">
        <v>125.68661400000001</v>
      </c>
      <c r="AA335">
        <v>1.017693</v>
      </c>
      <c r="AB335" t="s">
        <v>9</v>
      </c>
      <c r="AC335">
        <v>3689.3536770000001</v>
      </c>
      <c r="AD335">
        <v>849.32274800000005</v>
      </c>
      <c r="AE335" t="s">
        <v>10</v>
      </c>
      <c r="AF335">
        <v>0.16760700000000001</v>
      </c>
      <c r="AG335">
        <v>1.4200000000000001E-4</v>
      </c>
      <c r="AH335" t="s">
        <v>11</v>
      </c>
      <c r="AI335">
        <v>0.83715200000000001</v>
      </c>
      <c r="AJ335">
        <v>7.8999999999999996E-5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4765.9738180000004</v>
      </c>
      <c r="I336">
        <v>668.62070500000004</v>
      </c>
      <c r="J336" t="s">
        <v>3</v>
      </c>
      <c r="K336">
        <v>4759.058164</v>
      </c>
      <c r="L336">
        <v>667.960149</v>
      </c>
      <c r="M336" t="s">
        <v>4</v>
      </c>
      <c r="N336">
        <v>376.854692</v>
      </c>
      <c r="O336">
        <v>0.93377699999999997</v>
      </c>
      <c r="P336" t="s">
        <v>5</v>
      </c>
      <c r="Q336">
        <v>417.35410400000001</v>
      </c>
      <c r="R336">
        <v>25.482240999999998</v>
      </c>
      <c r="S336" t="s">
        <v>6</v>
      </c>
      <c r="T336">
        <v>154.277128</v>
      </c>
      <c r="U336">
        <v>19.059798000000001</v>
      </c>
      <c r="V336" t="s">
        <v>7</v>
      </c>
      <c r="W336">
        <v>110.781539</v>
      </c>
      <c r="X336">
        <v>0.80196900000000004</v>
      </c>
      <c r="Y336" t="s">
        <v>8</v>
      </c>
      <c r="Z336">
        <v>134.689896</v>
      </c>
      <c r="AA336">
        <v>1.135178</v>
      </c>
      <c r="AB336" t="s">
        <v>9</v>
      </c>
      <c r="AC336">
        <v>3953.1120799999999</v>
      </c>
      <c r="AD336">
        <v>967.24122499999999</v>
      </c>
      <c r="AE336" t="s">
        <v>10</v>
      </c>
      <c r="AF336">
        <v>0.167212</v>
      </c>
      <c r="AG336">
        <v>1.44E-4</v>
      </c>
      <c r="AH336" t="s">
        <v>11</v>
      </c>
      <c r="AI336">
        <v>0.837287</v>
      </c>
      <c r="AJ336">
        <v>7.7999999999999999E-5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5083.7846289999998</v>
      </c>
      <c r="I337">
        <v>772.90803700000004</v>
      </c>
      <c r="J337" t="s">
        <v>3</v>
      </c>
      <c r="K337">
        <v>5076.4066990000001</v>
      </c>
      <c r="L337">
        <v>772.134996</v>
      </c>
      <c r="M337" t="s">
        <v>4</v>
      </c>
      <c r="N337">
        <v>401.98003999999997</v>
      </c>
      <c r="O337">
        <v>1.0853790000000001</v>
      </c>
      <c r="P337" t="s">
        <v>5</v>
      </c>
      <c r="Q337">
        <v>445.22486199999997</v>
      </c>
      <c r="R337">
        <v>28.135141999999998</v>
      </c>
      <c r="S337" t="s">
        <v>6</v>
      </c>
      <c r="T337">
        <v>164.52540200000001</v>
      </c>
      <c r="U337">
        <v>21.584012999999999</v>
      </c>
      <c r="V337" t="s">
        <v>7</v>
      </c>
      <c r="W337">
        <v>118.20505</v>
      </c>
      <c r="X337">
        <v>0.89212199999999997</v>
      </c>
      <c r="Y337" t="s">
        <v>8</v>
      </c>
      <c r="Z337">
        <v>143.65463800000001</v>
      </c>
      <c r="AA337">
        <v>1.29054</v>
      </c>
      <c r="AB337" t="s">
        <v>9</v>
      </c>
      <c r="AC337">
        <v>4216.7337399999997</v>
      </c>
      <c r="AD337">
        <v>1105.8572300000001</v>
      </c>
      <c r="AE337" t="s">
        <v>10</v>
      </c>
      <c r="AF337">
        <v>0.165772</v>
      </c>
      <c r="AG337">
        <v>1.44E-4</v>
      </c>
      <c r="AH337" t="s">
        <v>11</v>
      </c>
      <c r="AI337">
        <v>0.83784000000000003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5401.8742089999996</v>
      </c>
      <c r="I338">
        <v>884.29355499999997</v>
      </c>
      <c r="J338" t="s">
        <v>3</v>
      </c>
      <c r="K338">
        <v>5394.0355179999997</v>
      </c>
      <c r="L338">
        <v>883.46078399999999</v>
      </c>
      <c r="M338" t="s">
        <v>4</v>
      </c>
      <c r="N338">
        <v>427.09404999999998</v>
      </c>
      <c r="O338">
        <v>1.1925539999999999</v>
      </c>
      <c r="P338" t="s">
        <v>5</v>
      </c>
      <c r="Q338">
        <v>473.14056599999998</v>
      </c>
      <c r="R338">
        <v>31.437605999999999</v>
      </c>
      <c r="S338" t="s">
        <v>6</v>
      </c>
      <c r="T338">
        <v>174.77977799999999</v>
      </c>
      <c r="U338">
        <v>24.352641999999999</v>
      </c>
      <c r="V338" t="s">
        <v>7</v>
      </c>
      <c r="W338">
        <v>125.65389500000001</v>
      </c>
      <c r="X338">
        <v>0.99864399999999998</v>
      </c>
      <c r="Y338" t="s">
        <v>8</v>
      </c>
      <c r="Z338">
        <v>152.635097</v>
      </c>
      <c r="AA338">
        <v>1.5785199999999999</v>
      </c>
      <c r="AB338" t="s">
        <v>9</v>
      </c>
      <c r="AC338">
        <v>4480.6147659999997</v>
      </c>
      <c r="AD338">
        <v>1255.5399170000001</v>
      </c>
      <c r="AE338" t="s">
        <v>10</v>
      </c>
      <c r="AF338">
        <v>0.165686</v>
      </c>
      <c r="AG338">
        <v>1.4200000000000001E-4</v>
      </c>
      <c r="AH338" t="s">
        <v>11</v>
      </c>
      <c r="AI338">
        <v>0.83794800000000003</v>
      </c>
      <c r="AJ338">
        <v>5.8E-5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5719.5095019999999</v>
      </c>
      <c r="I339">
        <v>986.60120500000005</v>
      </c>
      <c r="J339" t="s">
        <v>3</v>
      </c>
      <c r="K339">
        <v>5711.2102729999997</v>
      </c>
      <c r="L339">
        <v>985.66800499999999</v>
      </c>
      <c r="M339" t="s">
        <v>4</v>
      </c>
      <c r="N339">
        <v>452.23177600000002</v>
      </c>
      <c r="O339">
        <v>1.3800140000000001</v>
      </c>
      <c r="P339" t="s">
        <v>5</v>
      </c>
      <c r="Q339">
        <v>500.99582400000003</v>
      </c>
      <c r="R339">
        <v>35.276864000000003</v>
      </c>
      <c r="S339" t="s">
        <v>6</v>
      </c>
      <c r="T339">
        <v>185.026208</v>
      </c>
      <c r="U339">
        <v>27.412972</v>
      </c>
      <c r="V339" t="s">
        <v>7</v>
      </c>
      <c r="W339">
        <v>133.03814499999999</v>
      </c>
      <c r="X339">
        <v>1.08491</v>
      </c>
      <c r="Y339" t="s">
        <v>8</v>
      </c>
      <c r="Z339">
        <v>161.597613</v>
      </c>
      <c r="AA339">
        <v>1.7261599999999999</v>
      </c>
      <c r="AB339" t="s">
        <v>9</v>
      </c>
      <c r="AC339">
        <v>4744.089336</v>
      </c>
      <c r="AD339">
        <v>1401.8638470000001</v>
      </c>
      <c r="AE339" t="s">
        <v>10</v>
      </c>
      <c r="AF339">
        <v>0.16513600000000001</v>
      </c>
      <c r="AG339">
        <v>1.5100000000000001E-4</v>
      </c>
      <c r="AH339" t="s">
        <v>11</v>
      </c>
      <c r="AI339">
        <v>0.83796499999999996</v>
      </c>
      <c r="AJ339">
        <v>5.8E-5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6037.3553910000001</v>
      </c>
      <c r="I340">
        <v>1105.7682749999999</v>
      </c>
      <c r="J340" t="s">
        <v>3</v>
      </c>
      <c r="K340">
        <v>6028.5944630000004</v>
      </c>
      <c r="L340">
        <v>1104.910883</v>
      </c>
      <c r="M340" t="s">
        <v>4</v>
      </c>
      <c r="N340">
        <v>477.33677599999999</v>
      </c>
      <c r="O340">
        <v>1.473163</v>
      </c>
      <c r="P340" t="s">
        <v>5</v>
      </c>
      <c r="Q340">
        <v>528.79598799999997</v>
      </c>
      <c r="R340">
        <v>38.876942999999997</v>
      </c>
      <c r="S340" t="s">
        <v>6</v>
      </c>
      <c r="T340">
        <v>195.26984200000001</v>
      </c>
      <c r="U340">
        <v>30.545822000000001</v>
      </c>
      <c r="V340" t="s">
        <v>7</v>
      </c>
      <c r="W340">
        <v>140.41751500000001</v>
      </c>
      <c r="X340">
        <v>1.2235309999999999</v>
      </c>
      <c r="Y340" t="s">
        <v>8</v>
      </c>
      <c r="Z340">
        <v>170.54984300000001</v>
      </c>
      <c r="AA340">
        <v>1.9562029999999999</v>
      </c>
      <c r="AB340" t="s">
        <v>9</v>
      </c>
      <c r="AC340">
        <v>5007.8099709999997</v>
      </c>
      <c r="AD340">
        <v>1564.606755</v>
      </c>
      <c r="AE340" t="s">
        <v>10</v>
      </c>
      <c r="AF340">
        <v>0.16472400000000001</v>
      </c>
      <c r="AG340">
        <v>1.55E-4</v>
      </c>
      <c r="AH340" t="s">
        <v>11</v>
      </c>
      <c r="AI340">
        <v>0.83797299999999997</v>
      </c>
      <c r="AJ340">
        <v>5.8E-5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6355.1584570000005</v>
      </c>
      <c r="I341">
        <v>1229.860508</v>
      </c>
      <c r="J341" t="s">
        <v>3</v>
      </c>
      <c r="K341">
        <v>6345.9354979999998</v>
      </c>
      <c r="L341">
        <v>1229.047656</v>
      </c>
      <c r="M341" t="s">
        <v>4</v>
      </c>
      <c r="N341">
        <v>502.46352300000001</v>
      </c>
      <c r="O341">
        <v>1.5469980000000001</v>
      </c>
      <c r="P341" t="s">
        <v>5</v>
      </c>
      <c r="Q341">
        <v>556.55680099999995</v>
      </c>
      <c r="R341">
        <v>42.427985</v>
      </c>
      <c r="S341" t="s">
        <v>6</v>
      </c>
      <c r="T341">
        <v>205.518326</v>
      </c>
      <c r="U341">
        <v>33.692113999999997</v>
      </c>
      <c r="V341" t="s">
        <v>7</v>
      </c>
      <c r="W341">
        <v>147.79101299999999</v>
      </c>
      <c r="X341">
        <v>1.23559</v>
      </c>
      <c r="Y341" t="s">
        <v>8</v>
      </c>
      <c r="Z341">
        <v>179.50184999999999</v>
      </c>
      <c r="AA341">
        <v>2.1102530000000002</v>
      </c>
      <c r="AB341" t="s">
        <v>9</v>
      </c>
      <c r="AC341">
        <v>5271.4655860000003</v>
      </c>
      <c r="AD341">
        <v>1738.705508</v>
      </c>
      <c r="AE341" t="s">
        <v>10</v>
      </c>
      <c r="AF341">
        <v>0.16453000000000001</v>
      </c>
      <c r="AG341">
        <v>1.5100000000000001E-4</v>
      </c>
      <c r="AH341" t="s">
        <v>11</v>
      </c>
      <c r="AI341">
        <v>0.83861699999999995</v>
      </c>
      <c r="AJ341">
        <v>7.6000000000000004E-5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301.80233199999998</v>
      </c>
      <c r="I362">
        <v>0.45099299999999998</v>
      </c>
      <c r="J362" t="s">
        <v>3</v>
      </c>
      <c r="K362">
        <v>301.35297200000002</v>
      </c>
      <c r="L362">
        <v>0.45089699999999999</v>
      </c>
      <c r="M362" t="s">
        <v>4</v>
      </c>
      <c r="N362">
        <v>25.124075999999999</v>
      </c>
      <c r="O362">
        <v>3.7914999999999997E-2</v>
      </c>
      <c r="P362" t="s">
        <v>5</v>
      </c>
      <c r="Q362">
        <v>0</v>
      </c>
      <c r="R362">
        <v>0</v>
      </c>
      <c r="S362" t="s">
        <v>6</v>
      </c>
      <c r="T362">
        <v>10.509537</v>
      </c>
      <c r="U362">
        <v>5.2469999999999999E-3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0.18206900000000001</v>
      </c>
      <c r="AD362">
        <v>1.08E-4</v>
      </c>
      <c r="AE362" t="s">
        <v>10</v>
      </c>
      <c r="AF362">
        <v>0</v>
      </c>
      <c r="AG362">
        <v>0</v>
      </c>
      <c r="AH362" t="s">
        <v>11</v>
      </c>
      <c r="AI362">
        <v>0.817886</v>
      </c>
      <c r="AJ362">
        <v>2.2100000000000001E-4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603.55990099999997</v>
      </c>
      <c r="I363">
        <v>0.89495599999999997</v>
      </c>
      <c r="J363" t="s">
        <v>3</v>
      </c>
      <c r="K363">
        <v>602.66031399999997</v>
      </c>
      <c r="L363">
        <v>0.89108299999999996</v>
      </c>
      <c r="M363" t="s">
        <v>4</v>
      </c>
      <c r="N363">
        <v>50.141117999999999</v>
      </c>
      <c r="O363">
        <v>4.9998000000000001E-2</v>
      </c>
      <c r="P363" t="s">
        <v>5</v>
      </c>
      <c r="Q363">
        <v>0</v>
      </c>
      <c r="R363">
        <v>0</v>
      </c>
      <c r="S363" t="s">
        <v>6</v>
      </c>
      <c r="T363">
        <v>21.024204999999998</v>
      </c>
      <c r="U363">
        <v>9.4830000000000001E-3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0.17732500000000001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0.82322300000000004</v>
      </c>
      <c r="AJ363">
        <v>2.6400000000000002E-4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905.48217999999997</v>
      </c>
      <c r="I364">
        <v>1.99078</v>
      </c>
      <c r="J364" t="s">
        <v>3</v>
      </c>
      <c r="K364">
        <v>904.13100499999996</v>
      </c>
      <c r="L364">
        <v>1.9739450000000001</v>
      </c>
      <c r="M364" t="s">
        <v>4</v>
      </c>
      <c r="N364">
        <v>75.174143000000001</v>
      </c>
      <c r="O364">
        <v>4.7536000000000002E-2</v>
      </c>
      <c r="P364" t="s">
        <v>5</v>
      </c>
      <c r="Q364">
        <v>0</v>
      </c>
      <c r="R364">
        <v>0</v>
      </c>
      <c r="S364" t="s">
        <v>6</v>
      </c>
      <c r="T364">
        <v>31.551272000000001</v>
      </c>
      <c r="U364">
        <v>1.2459E-2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0.17602300000000001</v>
      </c>
      <c r="AD364">
        <v>6.8999999999999997E-5</v>
      </c>
      <c r="AE364" t="s">
        <v>10</v>
      </c>
      <c r="AF364">
        <v>0</v>
      </c>
      <c r="AG364">
        <v>0</v>
      </c>
      <c r="AH364" t="s">
        <v>11</v>
      </c>
      <c r="AI364">
        <v>0.82690300000000005</v>
      </c>
      <c r="AJ364">
        <v>2.2000000000000001E-4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1207.362363</v>
      </c>
      <c r="I365">
        <v>2.2358020000000001</v>
      </c>
      <c r="J365" t="s">
        <v>3</v>
      </c>
      <c r="K365">
        <v>1205.5619260000001</v>
      </c>
      <c r="L365">
        <v>2.218709</v>
      </c>
      <c r="M365" t="s">
        <v>4</v>
      </c>
      <c r="N365">
        <v>100.181776</v>
      </c>
      <c r="O365">
        <v>5.5219999999999998E-2</v>
      </c>
      <c r="P365" t="s">
        <v>5</v>
      </c>
      <c r="Q365">
        <v>0</v>
      </c>
      <c r="R365">
        <v>0</v>
      </c>
      <c r="S365" t="s">
        <v>6</v>
      </c>
      <c r="T365">
        <v>42.091799999999999</v>
      </c>
      <c r="U365">
        <v>1.6878000000000001E-2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0.17300099999999999</v>
      </c>
      <c r="AD365">
        <v>1.2E-4</v>
      </c>
      <c r="AE365" t="s">
        <v>10</v>
      </c>
      <c r="AF365">
        <v>0</v>
      </c>
      <c r="AG365">
        <v>0</v>
      </c>
      <c r="AH365" t="s">
        <v>11</v>
      </c>
      <c r="AI365">
        <v>0.83011699999999999</v>
      </c>
      <c r="AJ365">
        <v>2.03E-4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1509.4202250000001</v>
      </c>
      <c r="I366">
        <v>2.8757570000000001</v>
      </c>
      <c r="J366" t="s">
        <v>3</v>
      </c>
      <c r="K366">
        <v>1507.169128</v>
      </c>
      <c r="L366">
        <v>2.855181</v>
      </c>
      <c r="M366" t="s">
        <v>4</v>
      </c>
      <c r="N366">
        <v>125.220371</v>
      </c>
      <c r="O366">
        <v>7.7810000000000004E-2</v>
      </c>
      <c r="P366" t="s">
        <v>5</v>
      </c>
      <c r="Q366">
        <v>0</v>
      </c>
      <c r="R366">
        <v>0</v>
      </c>
      <c r="S366" t="s">
        <v>6</v>
      </c>
      <c r="T366">
        <v>52.634968999999998</v>
      </c>
      <c r="U366">
        <v>2.2388000000000002E-2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0.171537</v>
      </c>
      <c r="AD366">
        <v>1.3100000000000001E-4</v>
      </c>
      <c r="AE366" t="s">
        <v>10</v>
      </c>
      <c r="AF366">
        <v>0</v>
      </c>
      <c r="AG366">
        <v>0</v>
      </c>
      <c r="AH366" t="s">
        <v>11</v>
      </c>
      <c r="AI366">
        <v>0.83181300000000002</v>
      </c>
      <c r="AJ366">
        <v>1.8100000000000001E-4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1811.3953690000001</v>
      </c>
      <c r="I367">
        <v>3.3557549999999998</v>
      </c>
      <c r="J367" t="s">
        <v>3</v>
      </c>
      <c r="K367">
        <v>1808.6941629999999</v>
      </c>
      <c r="L367">
        <v>3.3340000000000001</v>
      </c>
      <c r="M367" t="s">
        <v>4</v>
      </c>
      <c r="N367">
        <v>150.29523800000001</v>
      </c>
      <c r="O367">
        <v>0.104697</v>
      </c>
      <c r="P367" t="s">
        <v>5</v>
      </c>
      <c r="Q367">
        <v>0</v>
      </c>
      <c r="R367">
        <v>0</v>
      </c>
      <c r="S367" t="s">
        <v>6</v>
      </c>
      <c r="T367">
        <v>63.190133000000003</v>
      </c>
      <c r="U367">
        <v>2.5139000000000002E-2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0.171513</v>
      </c>
      <c r="AD367">
        <v>1.2999999999999999E-4</v>
      </c>
      <c r="AE367" t="s">
        <v>10</v>
      </c>
      <c r="AF367">
        <v>0</v>
      </c>
      <c r="AG367">
        <v>0</v>
      </c>
      <c r="AH367" t="s">
        <v>11</v>
      </c>
      <c r="AI367">
        <v>0.83394999999999997</v>
      </c>
      <c r="AJ367">
        <v>1.3899999999999999E-4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2113.4316410000001</v>
      </c>
      <c r="I368">
        <v>4.7100679999999997</v>
      </c>
      <c r="J368" t="s">
        <v>3</v>
      </c>
      <c r="K368">
        <v>2110.2798440000001</v>
      </c>
      <c r="L368">
        <v>4.6741669999999997</v>
      </c>
      <c r="M368" t="s">
        <v>4</v>
      </c>
      <c r="N368">
        <v>175.358993</v>
      </c>
      <c r="O368">
        <v>0.167603</v>
      </c>
      <c r="P368" t="s">
        <v>5</v>
      </c>
      <c r="Q368">
        <v>0</v>
      </c>
      <c r="R368">
        <v>0</v>
      </c>
      <c r="S368" t="s">
        <v>6</v>
      </c>
      <c r="T368">
        <v>73.727907000000002</v>
      </c>
      <c r="U368">
        <v>3.0969E-2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0.17147999999999999</v>
      </c>
      <c r="AD368">
        <v>1.2999999999999999E-4</v>
      </c>
      <c r="AE368" t="s">
        <v>10</v>
      </c>
      <c r="AF368">
        <v>0</v>
      </c>
      <c r="AG368">
        <v>0</v>
      </c>
      <c r="AH368" t="s">
        <v>11</v>
      </c>
      <c r="AI368">
        <v>0.83528899999999995</v>
      </c>
      <c r="AJ368">
        <v>1.0900000000000001E-4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2415.3567819999998</v>
      </c>
      <c r="I369">
        <v>5.3783919999999998</v>
      </c>
      <c r="J369" t="s">
        <v>3</v>
      </c>
      <c r="K369">
        <v>2411.755005</v>
      </c>
      <c r="L369">
        <v>5.3360770000000004</v>
      </c>
      <c r="M369" t="s">
        <v>4</v>
      </c>
      <c r="N369">
        <v>200.42234400000001</v>
      </c>
      <c r="O369">
        <v>0.241623</v>
      </c>
      <c r="P369" t="s">
        <v>5</v>
      </c>
      <c r="Q369">
        <v>0</v>
      </c>
      <c r="R369">
        <v>0</v>
      </c>
      <c r="S369" t="s">
        <v>6</v>
      </c>
      <c r="T369">
        <v>84.273421999999997</v>
      </c>
      <c r="U369">
        <v>3.909E-2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0.171016</v>
      </c>
      <c r="AD369">
        <v>1.34E-4</v>
      </c>
      <c r="AE369" t="s">
        <v>10</v>
      </c>
      <c r="AF369">
        <v>0</v>
      </c>
      <c r="AG369">
        <v>0</v>
      </c>
      <c r="AH369" t="s">
        <v>11</v>
      </c>
      <c r="AI369">
        <v>0.836395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2717.5100050000001</v>
      </c>
      <c r="I370">
        <v>5.7290150000000004</v>
      </c>
      <c r="J370" t="s">
        <v>3</v>
      </c>
      <c r="K370">
        <v>2713.4578270000002</v>
      </c>
      <c r="L370">
        <v>5.683052</v>
      </c>
      <c r="M370" t="s">
        <v>4</v>
      </c>
      <c r="N370">
        <v>225.551894</v>
      </c>
      <c r="O370">
        <v>0.22861899999999999</v>
      </c>
      <c r="P370" t="s">
        <v>5</v>
      </c>
      <c r="Q370">
        <v>0</v>
      </c>
      <c r="R370">
        <v>0</v>
      </c>
      <c r="S370" t="s">
        <v>6</v>
      </c>
      <c r="T370">
        <v>94.819552999999999</v>
      </c>
      <c r="U370">
        <v>4.4215999999999998E-2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0.17066700000000001</v>
      </c>
      <c r="AD370">
        <v>1.3200000000000001E-4</v>
      </c>
      <c r="AE370" t="s">
        <v>10</v>
      </c>
      <c r="AF370">
        <v>0</v>
      </c>
      <c r="AG370">
        <v>0</v>
      </c>
      <c r="AH370" t="s">
        <v>11</v>
      </c>
      <c r="AI370">
        <v>0.83649499999999999</v>
      </c>
      <c r="AJ370">
        <v>8.0000000000000007E-5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3019.6727930000002</v>
      </c>
      <c r="I371">
        <v>6.6605470000000002</v>
      </c>
      <c r="J371" t="s">
        <v>3</v>
      </c>
      <c r="K371">
        <v>3015.1692290000001</v>
      </c>
      <c r="L371">
        <v>6.6295830000000002</v>
      </c>
      <c r="M371" t="s">
        <v>4</v>
      </c>
      <c r="N371">
        <v>250.62300200000001</v>
      </c>
      <c r="O371">
        <v>0.19725599999999999</v>
      </c>
      <c r="P371" t="s">
        <v>5</v>
      </c>
      <c r="Q371">
        <v>0</v>
      </c>
      <c r="R371">
        <v>0</v>
      </c>
      <c r="S371" t="s">
        <v>6</v>
      </c>
      <c r="T371">
        <v>105.35726200000001</v>
      </c>
      <c r="U371">
        <v>4.3994999999999999E-2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0.169318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0.83709500000000003</v>
      </c>
      <c r="AJ371">
        <v>6.9999999999999994E-5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3321.8251810000002</v>
      </c>
      <c r="I372">
        <v>7.6805580000000004</v>
      </c>
      <c r="J372" t="s">
        <v>3</v>
      </c>
      <c r="K372">
        <v>3316.869976</v>
      </c>
      <c r="L372">
        <v>7.6437759999999999</v>
      </c>
      <c r="M372" t="s">
        <v>4</v>
      </c>
      <c r="N372">
        <v>275.64877899999999</v>
      </c>
      <c r="O372">
        <v>0.29815900000000001</v>
      </c>
      <c r="P372" t="s">
        <v>5</v>
      </c>
      <c r="Q372">
        <v>0</v>
      </c>
      <c r="R372">
        <v>0</v>
      </c>
      <c r="S372" t="s">
        <v>6</v>
      </c>
      <c r="T372">
        <v>115.90277399999999</v>
      </c>
      <c r="U372">
        <v>4.5707999999999999E-2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0.167681</v>
      </c>
      <c r="AD372">
        <v>1.6200000000000001E-4</v>
      </c>
      <c r="AE372" t="s">
        <v>10</v>
      </c>
      <c r="AF372">
        <v>0</v>
      </c>
      <c r="AG372">
        <v>0</v>
      </c>
      <c r="AH372" t="s">
        <v>11</v>
      </c>
      <c r="AI372">
        <v>0.837233</v>
      </c>
      <c r="AJ372">
        <v>6.7999999999999999E-5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3624.0317140000002</v>
      </c>
      <c r="I373">
        <v>8.96889</v>
      </c>
      <c r="J373" t="s">
        <v>3</v>
      </c>
      <c r="K373">
        <v>3618.625986</v>
      </c>
      <c r="L373">
        <v>8.9164429999999992</v>
      </c>
      <c r="M373" t="s">
        <v>4</v>
      </c>
      <c r="N373">
        <v>300.75459599999999</v>
      </c>
      <c r="O373">
        <v>0.352047</v>
      </c>
      <c r="P373" t="s">
        <v>5</v>
      </c>
      <c r="Q373">
        <v>0</v>
      </c>
      <c r="R373">
        <v>0</v>
      </c>
      <c r="S373" t="s">
        <v>6</v>
      </c>
      <c r="T373">
        <v>126.449326</v>
      </c>
      <c r="U373">
        <v>5.2871000000000001E-2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0.16764699999999999</v>
      </c>
      <c r="AD373">
        <v>1.63E-4</v>
      </c>
      <c r="AE373" t="s">
        <v>10</v>
      </c>
      <c r="AF373">
        <v>0</v>
      </c>
      <c r="AG373">
        <v>0</v>
      </c>
      <c r="AH373" t="s">
        <v>11</v>
      </c>
      <c r="AI373">
        <v>0.83823000000000003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3926.0453029999999</v>
      </c>
      <c r="I374">
        <v>11.759938</v>
      </c>
      <c r="J374" t="s">
        <v>3</v>
      </c>
      <c r="K374">
        <v>3920.1897220000001</v>
      </c>
      <c r="L374">
        <v>11.683932</v>
      </c>
      <c r="M374" t="s">
        <v>4</v>
      </c>
      <c r="N374">
        <v>325.73796900000002</v>
      </c>
      <c r="O374">
        <v>0.33901900000000001</v>
      </c>
      <c r="P374" t="s">
        <v>5</v>
      </c>
      <c r="Q374">
        <v>0</v>
      </c>
      <c r="R374">
        <v>0</v>
      </c>
      <c r="S374" t="s">
        <v>6</v>
      </c>
      <c r="T374">
        <v>136.96121199999999</v>
      </c>
      <c r="U374">
        <v>5.5594999999999999E-2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0.16699</v>
      </c>
      <c r="AD374">
        <v>1.7100000000000001E-4</v>
      </c>
      <c r="AE374" t="s">
        <v>10</v>
      </c>
      <c r="AF374">
        <v>0</v>
      </c>
      <c r="AG374">
        <v>0</v>
      </c>
      <c r="AH374" t="s">
        <v>11</v>
      </c>
      <c r="AI374">
        <v>0.83890600000000004</v>
      </c>
      <c r="AJ374">
        <v>1E-4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4228.118203</v>
      </c>
      <c r="I375">
        <v>12.868556999999999</v>
      </c>
      <c r="J375" t="s">
        <v>3</v>
      </c>
      <c r="K375">
        <v>4221.8112789999996</v>
      </c>
      <c r="L375">
        <v>12.781415000000001</v>
      </c>
      <c r="M375" t="s">
        <v>4</v>
      </c>
      <c r="N375">
        <v>350.74763799999999</v>
      </c>
      <c r="O375">
        <v>0.33653100000000002</v>
      </c>
      <c r="P375" t="s">
        <v>5</v>
      </c>
      <c r="Q375">
        <v>0</v>
      </c>
      <c r="R375">
        <v>0</v>
      </c>
      <c r="S375" t="s">
        <v>6</v>
      </c>
      <c r="T375">
        <v>147.46591799999999</v>
      </c>
      <c r="U375">
        <v>6.5489000000000006E-2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0.16627500000000001</v>
      </c>
      <c r="AD375">
        <v>1.73E-4</v>
      </c>
      <c r="AE375" t="s">
        <v>10</v>
      </c>
      <c r="AF375">
        <v>0</v>
      </c>
      <c r="AG375">
        <v>0</v>
      </c>
      <c r="AH375" t="s">
        <v>11</v>
      </c>
      <c r="AI375">
        <v>0.83907500000000002</v>
      </c>
      <c r="AJ375">
        <v>9.8999999999999994E-5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4530.2494139999999</v>
      </c>
      <c r="I376">
        <v>14.286956</v>
      </c>
      <c r="J376" t="s">
        <v>3</v>
      </c>
      <c r="K376">
        <v>4523.4910840000002</v>
      </c>
      <c r="L376">
        <v>14.184430000000001</v>
      </c>
      <c r="M376" t="s">
        <v>4</v>
      </c>
      <c r="N376">
        <v>375.80631699999998</v>
      </c>
      <c r="O376">
        <v>0.40493400000000002</v>
      </c>
      <c r="P376" t="s">
        <v>5</v>
      </c>
      <c r="Q376">
        <v>0</v>
      </c>
      <c r="R376">
        <v>0</v>
      </c>
      <c r="S376" t="s">
        <v>6</v>
      </c>
      <c r="T376">
        <v>157.96036899999999</v>
      </c>
      <c r="U376">
        <v>8.1434999999999994E-2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0.16415399999999999</v>
      </c>
      <c r="AD376">
        <v>1.8100000000000001E-4</v>
      </c>
      <c r="AE376" t="s">
        <v>10</v>
      </c>
      <c r="AF376">
        <v>0</v>
      </c>
      <c r="AG376">
        <v>0</v>
      </c>
      <c r="AH376" t="s">
        <v>11</v>
      </c>
      <c r="AI376">
        <v>0.83934500000000001</v>
      </c>
      <c r="AJ376">
        <v>9.5000000000000005E-5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4832.1954100000003</v>
      </c>
      <c r="I377">
        <v>15.625313</v>
      </c>
      <c r="J377" t="s">
        <v>3</v>
      </c>
      <c r="K377">
        <v>4824.9876270000004</v>
      </c>
      <c r="L377">
        <v>15.526835</v>
      </c>
      <c r="M377" t="s">
        <v>4</v>
      </c>
      <c r="N377">
        <v>400.86614900000001</v>
      </c>
      <c r="O377">
        <v>0.42271700000000001</v>
      </c>
      <c r="P377" t="s">
        <v>5</v>
      </c>
      <c r="Q377">
        <v>0</v>
      </c>
      <c r="R377">
        <v>0</v>
      </c>
      <c r="S377" t="s">
        <v>6</v>
      </c>
      <c r="T377">
        <v>168.44510399999999</v>
      </c>
      <c r="U377">
        <v>8.6024000000000003E-2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0.16415199999999999</v>
      </c>
      <c r="AD377">
        <v>1.8100000000000001E-4</v>
      </c>
      <c r="AE377" t="s">
        <v>10</v>
      </c>
      <c r="AF377">
        <v>0</v>
      </c>
      <c r="AG377">
        <v>0</v>
      </c>
      <c r="AH377" t="s">
        <v>11</v>
      </c>
      <c r="AI377">
        <v>0.83967899999999995</v>
      </c>
      <c r="AJ377">
        <v>9.7E-5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5134.0443260000002</v>
      </c>
      <c r="I378">
        <v>18.044754000000001</v>
      </c>
      <c r="J378" t="s">
        <v>3</v>
      </c>
      <c r="K378">
        <v>5126.3870020000004</v>
      </c>
      <c r="L378">
        <v>17.929033</v>
      </c>
      <c r="M378" t="s">
        <v>4</v>
      </c>
      <c r="N378">
        <v>425.86308200000002</v>
      </c>
      <c r="O378">
        <v>0.37413600000000002</v>
      </c>
      <c r="P378" t="s">
        <v>5</v>
      </c>
      <c r="Q378">
        <v>0</v>
      </c>
      <c r="R378">
        <v>0</v>
      </c>
      <c r="S378" t="s">
        <v>6</v>
      </c>
      <c r="T378">
        <v>178.91636700000001</v>
      </c>
      <c r="U378">
        <v>9.8691000000000001E-2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0.16337199999999999</v>
      </c>
      <c r="AD378">
        <v>1.8599999999999999E-4</v>
      </c>
      <c r="AE378" t="s">
        <v>10</v>
      </c>
      <c r="AF378">
        <v>0</v>
      </c>
      <c r="AG378">
        <v>0</v>
      </c>
      <c r="AH378" t="s">
        <v>11</v>
      </c>
      <c r="AI378">
        <v>0.83999299999999999</v>
      </c>
      <c r="AJ378">
        <v>9.2E-5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5435.911865</v>
      </c>
      <c r="I379">
        <v>21.224613000000002</v>
      </c>
      <c r="J379" t="s">
        <v>3</v>
      </c>
      <c r="K379">
        <v>5427.8052639999996</v>
      </c>
      <c r="L379">
        <v>21.097376000000001</v>
      </c>
      <c r="M379" t="s">
        <v>4</v>
      </c>
      <c r="N379">
        <v>450.91765600000002</v>
      </c>
      <c r="O379">
        <v>0.42055999999999999</v>
      </c>
      <c r="P379" t="s">
        <v>5</v>
      </c>
      <c r="Q379">
        <v>0</v>
      </c>
      <c r="R379">
        <v>0</v>
      </c>
      <c r="S379" t="s">
        <v>6</v>
      </c>
      <c r="T379">
        <v>189.382949</v>
      </c>
      <c r="U379">
        <v>9.5159999999999995E-2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0.16275800000000001</v>
      </c>
      <c r="AD379">
        <v>1.8599999999999999E-4</v>
      </c>
      <c r="AE379" t="s">
        <v>10</v>
      </c>
      <c r="AF379">
        <v>0</v>
      </c>
      <c r="AG379">
        <v>0</v>
      </c>
      <c r="AH379" t="s">
        <v>11</v>
      </c>
      <c r="AI379">
        <v>0.84013300000000002</v>
      </c>
      <c r="AJ379">
        <v>9.0000000000000006E-5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5737.8091109999996</v>
      </c>
      <c r="I380">
        <v>21.685202</v>
      </c>
      <c r="J380" t="s">
        <v>3</v>
      </c>
      <c r="K380">
        <v>5729.2528609999999</v>
      </c>
      <c r="L380">
        <v>21.571684000000001</v>
      </c>
      <c r="M380" t="s">
        <v>4</v>
      </c>
      <c r="N380">
        <v>475.94671599999998</v>
      </c>
      <c r="O380">
        <v>0.43338700000000002</v>
      </c>
      <c r="P380" t="s">
        <v>5</v>
      </c>
      <c r="Q380">
        <v>0</v>
      </c>
      <c r="R380">
        <v>0</v>
      </c>
      <c r="S380" t="s">
        <v>6</v>
      </c>
      <c r="T380">
        <v>199.86546200000001</v>
      </c>
      <c r="U380">
        <v>9.6588999999999994E-2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0.161965</v>
      </c>
      <c r="AD380">
        <v>1.84E-4</v>
      </c>
      <c r="AE380" t="s">
        <v>10</v>
      </c>
      <c r="AF380">
        <v>0</v>
      </c>
      <c r="AG380">
        <v>0</v>
      </c>
      <c r="AH380" t="s">
        <v>11</v>
      </c>
      <c r="AI380">
        <v>0.84019999999999995</v>
      </c>
      <c r="AJ380">
        <v>8.8999999999999995E-5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6039.6843550000003</v>
      </c>
      <c r="I381">
        <v>20.885626999999999</v>
      </c>
      <c r="J381" t="s">
        <v>3</v>
      </c>
      <c r="K381">
        <v>6030.6787109999996</v>
      </c>
      <c r="L381">
        <v>20.779378999999999</v>
      </c>
      <c r="M381" t="s">
        <v>4</v>
      </c>
      <c r="N381">
        <v>500.92289099999999</v>
      </c>
      <c r="O381">
        <v>0.44949899999999998</v>
      </c>
      <c r="P381" t="s">
        <v>5</v>
      </c>
      <c r="Q381">
        <v>0</v>
      </c>
      <c r="R381">
        <v>0</v>
      </c>
      <c r="S381" t="s">
        <v>6</v>
      </c>
      <c r="T381">
        <v>210.353452</v>
      </c>
      <c r="U381">
        <v>0.103825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0.161963</v>
      </c>
      <c r="AD381">
        <v>1.84E-4</v>
      </c>
      <c r="AE381" t="s">
        <v>10</v>
      </c>
      <c r="AF381">
        <v>0</v>
      </c>
      <c r="AG381">
        <v>0</v>
      </c>
      <c r="AH381" t="s">
        <v>11</v>
      </c>
      <c r="AI381">
        <v>0.84021500000000005</v>
      </c>
      <c r="AJ381">
        <v>8.8999999999999995E-5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3877.1820509999998</v>
      </c>
      <c r="I382">
        <v>18.902014000000001</v>
      </c>
      <c r="J382" t="s">
        <v>3</v>
      </c>
      <c r="K382">
        <v>3876.012197</v>
      </c>
      <c r="L382">
        <v>18.886955</v>
      </c>
      <c r="M382" t="s">
        <v>4</v>
      </c>
      <c r="N382">
        <v>71.798876000000007</v>
      </c>
      <c r="O382">
        <v>0.416632</v>
      </c>
      <c r="P382" t="s">
        <v>5</v>
      </c>
      <c r="Q382">
        <v>79.657827999999995</v>
      </c>
      <c r="R382">
        <v>1.684501</v>
      </c>
      <c r="S382" t="s">
        <v>6</v>
      </c>
      <c r="T382">
        <v>48.985461000000001</v>
      </c>
      <c r="U382">
        <v>2.0043999999999999E-2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0.17771799999999999</v>
      </c>
      <c r="AG382">
        <v>1.6699999999999999E-4</v>
      </c>
      <c r="AH382" t="s">
        <v>11</v>
      </c>
      <c r="AI382">
        <v>0.81946699999999995</v>
      </c>
      <c r="AJ382">
        <v>1.8599999999999999E-4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7754.8301760000004</v>
      </c>
      <c r="I383">
        <v>59.936172999999997</v>
      </c>
      <c r="J383" t="s">
        <v>3</v>
      </c>
      <c r="K383">
        <v>7752.5000200000004</v>
      </c>
      <c r="L383">
        <v>59.879275</v>
      </c>
      <c r="M383" t="s">
        <v>4</v>
      </c>
      <c r="N383">
        <v>143.57425799999999</v>
      </c>
      <c r="O383">
        <v>1.6171679999999999</v>
      </c>
      <c r="P383" t="s">
        <v>5</v>
      </c>
      <c r="Q383">
        <v>159.441012</v>
      </c>
      <c r="R383">
        <v>5.6102600000000002</v>
      </c>
      <c r="S383" t="s">
        <v>6</v>
      </c>
      <c r="T383">
        <v>97.956042999999994</v>
      </c>
      <c r="U383">
        <v>4.3297000000000002E-2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0.17271300000000001</v>
      </c>
      <c r="AG383">
        <v>1.45E-4</v>
      </c>
      <c r="AH383" t="s">
        <v>11</v>
      </c>
      <c r="AI383">
        <v>0.82599299999999998</v>
      </c>
      <c r="AJ383">
        <v>1.75E-4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11632.845996</v>
      </c>
      <c r="I384">
        <v>119.484728</v>
      </c>
      <c r="J384" t="s">
        <v>3</v>
      </c>
      <c r="K384">
        <v>11629.358964999999</v>
      </c>
      <c r="L384">
        <v>119.39716</v>
      </c>
      <c r="M384" t="s">
        <v>4</v>
      </c>
      <c r="N384">
        <v>215.27972199999999</v>
      </c>
      <c r="O384">
        <v>3.4616410000000002</v>
      </c>
      <c r="P384" t="s">
        <v>5</v>
      </c>
      <c r="Q384">
        <v>238.88044500000001</v>
      </c>
      <c r="R384">
        <v>12.198363000000001</v>
      </c>
      <c r="S384" t="s">
        <v>6</v>
      </c>
      <c r="T384">
        <v>146.98557099999999</v>
      </c>
      <c r="U384">
        <v>8.1573000000000007E-2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0.17208599999999999</v>
      </c>
      <c r="AG384">
        <v>1.4100000000000001E-4</v>
      </c>
      <c r="AH384" t="s">
        <v>11</v>
      </c>
      <c r="AI384">
        <v>0.83069300000000001</v>
      </c>
      <c r="AJ384">
        <v>1.16E-4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15510.4925</v>
      </c>
      <c r="I385">
        <v>197.513114</v>
      </c>
      <c r="J385" t="s">
        <v>3</v>
      </c>
      <c r="K385">
        <v>15505.852148</v>
      </c>
      <c r="L385">
        <v>197.36020600000001</v>
      </c>
      <c r="M385" t="s">
        <v>4</v>
      </c>
      <c r="N385">
        <v>286.99438800000001</v>
      </c>
      <c r="O385">
        <v>6.2525839999999997</v>
      </c>
      <c r="P385" t="s">
        <v>5</v>
      </c>
      <c r="Q385">
        <v>318.12453599999998</v>
      </c>
      <c r="R385">
        <v>18.257107000000001</v>
      </c>
      <c r="S385" t="s">
        <v>6</v>
      </c>
      <c r="T385">
        <v>195.98920699999999</v>
      </c>
      <c r="U385">
        <v>0.133407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0.17033699999999999</v>
      </c>
      <c r="AG385">
        <v>1.7200000000000001E-4</v>
      </c>
      <c r="AH385" t="s">
        <v>11</v>
      </c>
      <c r="AI385">
        <v>0.83167000000000002</v>
      </c>
      <c r="AJ385">
        <v>9.8999999999999994E-5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19388.518436999999</v>
      </c>
      <c r="I386">
        <v>308.81741599999998</v>
      </c>
      <c r="J386" t="s">
        <v>3</v>
      </c>
      <c r="K386">
        <v>19382.719297</v>
      </c>
      <c r="L386">
        <v>308.458438</v>
      </c>
      <c r="M386" t="s">
        <v>4</v>
      </c>
      <c r="N386">
        <v>358.75487900000002</v>
      </c>
      <c r="O386">
        <v>9.5926259999999992</v>
      </c>
      <c r="P386" t="s">
        <v>5</v>
      </c>
      <c r="Q386">
        <v>396.97292499999998</v>
      </c>
      <c r="R386">
        <v>22.467758</v>
      </c>
      <c r="S386" t="s">
        <v>6</v>
      </c>
      <c r="T386">
        <v>245.058402</v>
      </c>
      <c r="U386">
        <v>0.201712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0.17013900000000001</v>
      </c>
      <c r="AG386">
        <v>1.7000000000000001E-4</v>
      </c>
      <c r="AH386" t="s">
        <v>11</v>
      </c>
      <c r="AI386">
        <v>0.83316400000000002</v>
      </c>
      <c r="AJ386">
        <v>7.2000000000000002E-5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23266.128241999999</v>
      </c>
      <c r="I387">
        <v>444.968324</v>
      </c>
      <c r="J387" t="s">
        <v>3</v>
      </c>
      <c r="K387">
        <v>23259.171523000001</v>
      </c>
      <c r="L387">
        <v>444.449972</v>
      </c>
      <c r="M387" t="s">
        <v>4</v>
      </c>
      <c r="N387">
        <v>430.539513</v>
      </c>
      <c r="O387">
        <v>14.158655</v>
      </c>
      <c r="P387" t="s">
        <v>5</v>
      </c>
      <c r="Q387">
        <v>475.93083899999999</v>
      </c>
      <c r="R387">
        <v>25.389773999999999</v>
      </c>
      <c r="S387" t="s">
        <v>6</v>
      </c>
      <c r="T387">
        <v>294.16287699999998</v>
      </c>
      <c r="U387">
        <v>0.31088199999999999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0.169546</v>
      </c>
      <c r="AG387">
        <v>1.73E-4</v>
      </c>
      <c r="AH387" t="s">
        <v>11</v>
      </c>
      <c r="AI387">
        <v>0.83438599999999996</v>
      </c>
      <c r="AJ387">
        <v>5.5000000000000002E-5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27143.450897999999</v>
      </c>
      <c r="I388">
        <v>578.08403999999996</v>
      </c>
      <c r="J388" t="s">
        <v>3</v>
      </c>
      <c r="K388">
        <v>27135.33957</v>
      </c>
      <c r="L388">
        <v>577.60780299999999</v>
      </c>
      <c r="M388" t="s">
        <v>4</v>
      </c>
      <c r="N388">
        <v>502.36604399999999</v>
      </c>
      <c r="O388">
        <v>19.292985999999999</v>
      </c>
      <c r="P388" t="s">
        <v>5</v>
      </c>
      <c r="Q388">
        <v>554.55910400000005</v>
      </c>
      <c r="R388">
        <v>26.690764999999999</v>
      </c>
      <c r="S388" t="s">
        <v>6</v>
      </c>
      <c r="T388">
        <v>343.27039100000002</v>
      </c>
      <c r="U388">
        <v>0.37886300000000001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0.16774500000000001</v>
      </c>
      <c r="AG388">
        <v>1.85E-4</v>
      </c>
      <c r="AH388" t="s">
        <v>11</v>
      </c>
      <c r="AI388">
        <v>0.83515700000000004</v>
      </c>
      <c r="AJ388">
        <v>3.6999999999999998E-5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31020.967461</v>
      </c>
      <c r="I389">
        <v>682.55384300000003</v>
      </c>
      <c r="J389" t="s">
        <v>3</v>
      </c>
      <c r="K389">
        <v>31011.701094</v>
      </c>
      <c r="L389">
        <v>682.00898700000005</v>
      </c>
      <c r="M389" t="s">
        <v>4</v>
      </c>
      <c r="N389">
        <v>574.08392600000002</v>
      </c>
      <c r="O389">
        <v>24.60277</v>
      </c>
      <c r="P389" t="s">
        <v>5</v>
      </c>
      <c r="Q389">
        <v>633.300209</v>
      </c>
      <c r="R389">
        <v>28.403413</v>
      </c>
      <c r="S389" t="s">
        <v>6</v>
      </c>
      <c r="T389">
        <v>392.38021099999997</v>
      </c>
      <c r="U389">
        <v>0.43210399999999999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0.167742</v>
      </c>
      <c r="AG389">
        <v>1.85E-4</v>
      </c>
      <c r="AH389" t="s">
        <v>11</v>
      </c>
      <c r="AI389">
        <v>0.83543199999999995</v>
      </c>
      <c r="AJ389">
        <v>3.6000000000000001E-5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34899.888281</v>
      </c>
      <c r="I390">
        <v>761.55544399999997</v>
      </c>
      <c r="J390" t="s">
        <v>3</v>
      </c>
      <c r="K390">
        <v>34889.466953000003</v>
      </c>
      <c r="L390">
        <v>761.28846499999997</v>
      </c>
      <c r="M390" t="s">
        <v>4</v>
      </c>
      <c r="N390">
        <v>645.87105299999996</v>
      </c>
      <c r="O390">
        <v>29.574386000000001</v>
      </c>
      <c r="P390" t="s">
        <v>5</v>
      </c>
      <c r="Q390">
        <v>712.232979</v>
      </c>
      <c r="R390">
        <v>28.624877999999999</v>
      </c>
      <c r="S390" t="s">
        <v>6</v>
      </c>
      <c r="T390">
        <v>441.48906199999999</v>
      </c>
      <c r="U390">
        <v>0.49798500000000001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0.16734299999999999</v>
      </c>
      <c r="AG390">
        <v>1.8699999999999999E-4</v>
      </c>
      <c r="AH390" t="s">
        <v>11</v>
      </c>
      <c r="AI390">
        <v>0.83587800000000001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38777.160546999999</v>
      </c>
      <c r="I391">
        <v>925.72411899999997</v>
      </c>
      <c r="J391" t="s">
        <v>3</v>
      </c>
      <c r="K391">
        <v>38765.583672000001</v>
      </c>
      <c r="L391">
        <v>925.49347899999998</v>
      </c>
      <c r="M391" t="s">
        <v>4</v>
      </c>
      <c r="N391">
        <v>717.63015399999995</v>
      </c>
      <c r="O391">
        <v>36.450330000000001</v>
      </c>
      <c r="P391" t="s">
        <v>5</v>
      </c>
      <c r="Q391">
        <v>791.27260100000001</v>
      </c>
      <c r="R391">
        <v>30.466691999999998</v>
      </c>
      <c r="S391" t="s">
        <v>6</v>
      </c>
      <c r="T391">
        <v>490.59035799999998</v>
      </c>
      <c r="U391">
        <v>0.56142000000000003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0.16692399999999999</v>
      </c>
      <c r="AG391">
        <v>1.94E-4</v>
      </c>
      <c r="AH391" t="s">
        <v>11</v>
      </c>
      <c r="AI391">
        <v>0.83680100000000002</v>
      </c>
      <c r="AJ391">
        <v>2.0999999999999999E-5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42655.581015999996</v>
      </c>
      <c r="I392">
        <v>1062.050168</v>
      </c>
      <c r="J392" t="s">
        <v>3</v>
      </c>
      <c r="K392">
        <v>42642.85</v>
      </c>
      <c r="L392">
        <v>1061.828407</v>
      </c>
      <c r="M392" t="s">
        <v>4</v>
      </c>
      <c r="N392">
        <v>789.525577</v>
      </c>
      <c r="O392">
        <v>42.950862000000001</v>
      </c>
      <c r="P392" t="s">
        <v>5</v>
      </c>
      <c r="Q392">
        <v>870.43491200000005</v>
      </c>
      <c r="R392">
        <v>31.857030999999999</v>
      </c>
      <c r="S392" t="s">
        <v>6</v>
      </c>
      <c r="T392">
        <v>539.64520500000003</v>
      </c>
      <c r="U392">
        <v>0.58325700000000003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0.166153</v>
      </c>
      <c r="AG392">
        <v>1.9799999999999999E-4</v>
      </c>
      <c r="AH392" t="s">
        <v>11</v>
      </c>
      <c r="AI392">
        <v>0.83688200000000001</v>
      </c>
      <c r="AJ392">
        <v>2.0999999999999999E-5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46533.976562000003</v>
      </c>
      <c r="I393">
        <v>1234.018478</v>
      </c>
      <c r="J393" t="s">
        <v>3</v>
      </c>
      <c r="K393">
        <v>46520.084140999999</v>
      </c>
      <c r="L393">
        <v>1233.3877890000001</v>
      </c>
      <c r="M393" t="s">
        <v>4</v>
      </c>
      <c r="N393">
        <v>861.26360999999997</v>
      </c>
      <c r="O393">
        <v>50.493575</v>
      </c>
      <c r="P393" t="s">
        <v>5</v>
      </c>
      <c r="Q393">
        <v>949.50304600000004</v>
      </c>
      <c r="R393">
        <v>34.520299000000001</v>
      </c>
      <c r="S393" t="s">
        <v>6</v>
      </c>
      <c r="T393">
        <v>588.64154799999994</v>
      </c>
      <c r="U393">
        <v>0.65915800000000002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0.16600100000000001</v>
      </c>
      <c r="AG393">
        <v>2.02E-4</v>
      </c>
      <c r="AH393" t="s">
        <v>11</v>
      </c>
      <c r="AI393">
        <v>0.83688399999999996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50411.688516000002</v>
      </c>
      <c r="I394">
        <v>1410.2639180000001</v>
      </c>
      <c r="J394" t="s">
        <v>3</v>
      </c>
      <c r="K394">
        <v>50396.645858999997</v>
      </c>
      <c r="L394">
        <v>1409.2012990000001</v>
      </c>
      <c r="M394" t="s">
        <v>4</v>
      </c>
      <c r="N394">
        <v>932.97405400000002</v>
      </c>
      <c r="O394">
        <v>57.736096000000003</v>
      </c>
      <c r="P394" t="s">
        <v>5</v>
      </c>
      <c r="Q394">
        <v>1028.7825170000001</v>
      </c>
      <c r="R394">
        <v>35.048654999999997</v>
      </c>
      <c r="S394" t="s">
        <v>6</v>
      </c>
      <c r="T394">
        <v>637.61890700000004</v>
      </c>
      <c r="U394">
        <v>0.79222199999999998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0.164767</v>
      </c>
      <c r="AG394">
        <v>2.0699999999999999E-4</v>
      </c>
      <c r="AH394" t="s">
        <v>11</v>
      </c>
      <c r="AI394">
        <v>0.83695699999999995</v>
      </c>
      <c r="AJ394">
        <v>2.0000000000000002E-5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54290.273906000002</v>
      </c>
      <c r="I395">
        <v>1511.593351</v>
      </c>
      <c r="J395" t="s">
        <v>3</v>
      </c>
      <c r="K395">
        <v>54274.079687999998</v>
      </c>
      <c r="L395">
        <v>1510.4315429999999</v>
      </c>
      <c r="M395" t="s">
        <v>4</v>
      </c>
      <c r="N395">
        <v>1004.7380020000001</v>
      </c>
      <c r="O395">
        <v>66.606763999999998</v>
      </c>
      <c r="P395" t="s">
        <v>5</v>
      </c>
      <c r="Q395">
        <v>1108.2619970000001</v>
      </c>
      <c r="R395">
        <v>34.110041000000002</v>
      </c>
      <c r="S395" t="s">
        <v>6</v>
      </c>
      <c r="T395">
        <v>686.62299800000005</v>
      </c>
      <c r="U395">
        <v>0.82040100000000005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0.163772</v>
      </c>
      <c r="AG395">
        <v>1.9699999999999999E-4</v>
      </c>
      <c r="AH395" t="s">
        <v>11</v>
      </c>
      <c r="AI395">
        <v>0.83712500000000001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58170.194218999997</v>
      </c>
      <c r="I396">
        <v>1822.8298970000001</v>
      </c>
      <c r="J396" t="s">
        <v>3</v>
      </c>
      <c r="K396">
        <v>58152.841718999996</v>
      </c>
      <c r="L396">
        <v>1821.311371</v>
      </c>
      <c r="M396" t="s">
        <v>4</v>
      </c>
      <c r="N396">
        <v>1076.4775540000001</v>
      </c>
      <c r="O396">
        <v>75.018652000000003</v>
      </c>
      <c r="P396" t="s">
        <v>5</v>
      </c>
      <c r="Q396">
        <v>1188.2798069999999</v>
      </c>
      <c r="R396">
        <v>38.163972000000001</v>
      </c>
      <c r="S396" t="s">
        <v>6</v>
      </c>
      <c r="T396">
        <v>735.61119499999995</v>
      </c>
      <c r="U396">
        <v>0.914354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0.16315199999999999</v>
      </c>
      <c r="AG396">
        <v>1.9699999999999999E-4</v>
      </c>
      <c r="AH396" t="s">
        <v>11</v>
      </c>
      <c r="AI396">
        <v>0.83718800000000004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62050.443203000003</v>
      </c>
      <c r="I397">
        <v>1954.041211</v>
      </c>
      <c r="J397" t="s">
        <v>3</v>
      </c>
      <c r="K397">
        <v>62031.935233999997</v>
      </c>
      <c r="L397">
        <v>1952.415996</v>
      </c>
      <c r="M397" t="s">
        <v>4</v>
      </c>
      <c r="N397">
        <v>1148.2879170000001</v>
      </c>
      <c r="O397">
        <v>84.432379999999995</v>
      </c>
      <c r="P397" t="s">
        <v>5</v>
      </c>
      <c r="Q397">
        <v>1268.3097560000001</v>
      </c>
      <c r="R397">
        <v>41.002637</v>
      </c>
      <c r="S397" t="s">
        <v>6</v>
      </c>
      <c r="T397">
        <v>784.64421400000003</v>
      </c>
      <c r="U397">
        <v>0.96384899999999996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0.162302</v>
      </c>
      <c r="AG397">
        <v>1.8599999999999999E-4</v>
      </c>
      <c r="AH397" t="s">
        <v>11</v>
      </c>
      <c r="AI397">
        <v>0.83721800000000002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65930.679531000002</v>
      </c>
      <c r="I398">
        <v>2131.6445640000002</v>
      </c>
      <c r="J398" t="s">
        <v>3</v>
      </c>
      <c r="K398">
        <v>65911.019375000003</v>
      </c>
      <c r="L398">
        <v>2129.6671529999999</v>
      </c>
      <c r="M398" t="s">
        <v>4</v>
      </c>
      <c r="N398">
        <v>1220.0867800000001</v>
      </c>
      <c r="O398">
        <v>95.285734000000005</v>
      </c>
      <c r="P398" t="s">
        <v>5</v>
      </c>
      <c r="Q398">
        <v>1348.5101810000001</v>
      </c>
      <c r="R398">
        <v>44.566540000000003</v>
      </c>
      <c r="S398" t="s">
        <v>6</v>
      </c>
      <c r="T398">
        <v>833.64113199999997</v>
      </c>
      <c r="U398">
        <v>1.092117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0.161139</v>
      </c>
      <c r="AG398">
        <v>1.7200000000000001E-4</v>
      </c>
      <c r="AH398" t="s">
        <v>11</v>
      </c>
      <c r="AI398">
        <v>0.83734799999999998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69811.205780999997</v>
      </c>
      <c r="I399">
        <v>2388.4966720000002</v>
      </c>
      <c r="J399" t="s">
        <v>3</v>
      </c>
      <c r="K399">
        <v>69790.391562000004</v>
      </c>
      <c r="L399">
        <v>2386.1484690000002</v>
      </c>
      <c r="M399" t="s">
        <v>4</v>
      </c>
      <c r="N399">
        <v>1291.8647309999999</v>
      </c>
      <c r="O399">
        <v>103.766282</v>
      </c>
      <c r="P399" t="s">
        <v>5</v>
      </c>
      <c r="Q399">
        <v>1428.9948019999999</v>
      </c>
      <c r="R399">
        <v>46.986322999999999</v>
      </c>
      <c r="S399" t="s">
        <v>6</v>
      </c>
      <c r="T399">
        <v>882.62338999999997</v>
      </c>
      <c r="U399">
        <v>1.1975640000000001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0.160445</v>
      </c>
      <c r="AG399">
        <v>1.66E-4</v>
      </c>
      <c r="AH399" t="s">
        <v>11</v>
      </c>
      <c r="AI399">
        <v>0.83759799999999995</v>
      </c>
      <c r="AJ399">
        <v>1.5999999999999999E-5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73693.297187000004</v>
      </c>
      <c r="I400">
        <v>2733.8617049999998</v>
      </c>
      <c r="J400" t="s">
        <v>3</v>
      </c>
      <c r="K400">
        <v>73671.329062000004</v>
      </c>
      <c r="L400">
        <v>2731.1628949999999</v>
      </c>
      <c r="M400" t="s">
        <v>4</v>
      </c>
      <c r="N400">
        <v>1363.6806790000001</v>
      </c>
      <c r="O400">
        <v>114.77109</v>
      </c>
      <c r="P400" t="s">
        <v>5</v>
      </c>
      <c r="Q400">
        <v>1509.754541</v>
      </c>
      <c r="R400">
        <v>53.273750999999997</v>
      </c>
      <c r="S400" t="s">
        <v>6</v>
      </c>
      <c r="T400">
        <v>931.62575400000003</v>
      </c>
      <c r="U400">
        <v>1.296618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0.15939900000000001</v>
      </c>
      <c r="AG400">
        <v>1.55E-4</v>
      </c>
      <c r="AH400" t="s">
        <v>11</v>
      </c>
      <c r="AI400">
        <v>0.83804599999999996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77576.146250000005</v>
      </c>
      <c r="I401">
        <v>3054.5258960000001</v>
      </c>
      <c r="J401" t="s">
        <v>3</v>
      </c>
      <c r="K401">
        <v>77553.025624999995</v>
      </c>
      <c r="L401">
        <v>3051.6378450000002</v>
      </c>
      <c r="M401" t="s">
        <v>4</v>
      </c>
      <c r="N401">
        <v>1435.4831690000001</v>
      </c>
      <c r="O401">
        <v>123.968802</v>
      </c>
      <c r="P401" t="s">
        <v>5</v>
      </c>
      <c r="Q401">
        <v>1590.8323849999999</v>
      </c>
      <c r="R401">
        <v>61.205117000000001</v>
      </c>
      <c r="S401" t="s">
        <v>6</v>
      </c>
      <c r="T401">
        <v>980.63099</v>
      </c>
      <c r="U401">
        <v>1.3620559999999999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0.158891</v>
      </c>
      <c r="AG401">
        <v>1.4799999999999999E-4</v>
      </c>
      <c r="AH401" t="s">
        <v>11</v>
      </c>
      <c r="AI401">
        <v>0.83806400000000003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3833.415078</v>
      </c>
      <c r="I402">
        <v>24.836918000000001</v>
      </c>
      <c r="J402" t="s">
        <v>3</v>
      </c>
      <c r="K402">
        <v>3832.2594089999998</v>
      </c>
      <c r="L402">
        <v>24.824107000000001</v>
      </c>
      <c r="M402" t="s">
        <v>4</v>
      </c>
      <c r="N402">
        <v>71.602395999999999</v>
      </c>
      <c r="O402">
        <v>1.189387</v>
      </c>
      <c r="P402" t="s">
        <v>5</v>
      </c>
      <c r="Q402">
        <v>0</v>
      </c>
      <c r="R402">
        <v>0</v>
      </c>
      <c r="S402" t="s">
        <v>6</v>
      </c>
      <c r="T402">
        <v>50.065066999999999</v>
      </c>
      <c r="U402">
        <v>1.1698999999999999E-2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0.18048700000000001</v>
      </c>
      <c r="AG402">
        <v>5.3000000000000001E-5</v>
      </c>
      <c r="AH402" t="s">
        <v>11</v>
      </c>
      <c r="AI402">
        <v>0.81808400000000003</v>
      </c>
      <c r="AJ402">
        <v>2.4600000000000002E-4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7667.537988</v>
      </c>
      <c r="I403">
        <v>74.317930000000004</v>
      </c>
      <c r="J403" t="s">
        <v>3</v>
      </c>
      <c r="K403">
        <v>7665.2379979999996</v>
      </c>
      <c r="L403">
        <v>74.302710000000005</v>
      </c>
      <c r="M403" t="s">
        <v>4</v>
      </c>
      <c r="N403">
        <v>143.19126299999999</v>
      </c>
      <c r="O403">
        <v>4.9059369999999998</v>
      </c>
      <c r="P403" t="s">
        <v>5</v>
      </c>
      <c r="Q403">
        <v>0</v>
      </c>
      <c r="R403">
        <v>0</v>
      </c>
      <c r="S403" t="s">
        <v>6</v>
      </c>
      <c r="T403">
        <v>100.119972</v>
      </c>
      <c r="U403">
        <v>2.5836000000000001E-2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0.177428</v>
      </c>
      <c r="AG403">
        <v>6.4999999999999994E-5</v>
      </c>
      <c r="AH403" t="s">
        <v>11</v>
      </c>
      <c r="AI403">
        <v>0.823438</v>
      </c>
      <c r="AJ403">
        <v>2.31E-4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11501.936973</v>
      </c>
      <c r="I404">
        <v>130.84646900000001</v>
      </c>
      <c r="J404" t="s">
        <v>3</v>
      </c>
      <c r="K404">
        <v>11498.491464999999</v>
      </c>
      <c r="L404">
        <v>130.919892</v>
      </c>
      <c r="M404" t="s">
        <v>4</v>
      </c>
      <c r="N404">
        <v>214.70160799999999</v>
      </c>
      <c r="O404">
        <v>10.576648</v>
      </c>
      <c r="P404" t="s">
        <v>5</v>
      </c>
      <c r="Q404">
        <v>0</v>
      </c>
      <c r="R404">
        <v>0</v>
      </c>
      <c r="S404" t="s">
        <v>6</v>
      </c>
      <c r="T404">
        <v>150.17903100000001</v>
      </c>
      <c r="U404">
        <v>4.5380999999999998E-2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0.17536099999999999</v>
      </c>
      <c r="AG404">
        <v>8.6000000000000003E-5</v>
      </c>
      <c r="AH404" t="s">
        <v>11</v>
      </c>
      <c r="AI404">
        <v>0.82854099999999997</v>
      </c>
      <c r="AJ404">
        <v>1.73E-4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15336.083789</v>
      </c>
      <c r="I405">
        <v>191.806815</v>
      </c>
      <c r="J405" t="s">
        <v>3</v>
      </c>
      <c r="K405">
        <v>15331.493574</v>
      </c>
      <c r="L405">
        <v>191.867627</v>
      </c>
      <c r="M405" t="s">
        <v>4</v>
      </c>
      <c r="N405">
        <v>286.22669500000001</v>
      </c>
      <c r="O405">
        <v>18.075565000000001</v>
      </c>
      <c r="P405" t="s">
        <v>5</v>
      </c>
      <c r="Q405">
        <v>0</v>
      </c>
      <c r="R405">
        <v>0</v>
      </c>
      <c r="S405" t="s">
        <v>6</v>
      </c>
      <c r="T405">
        <v>200.25823399999999</v>
      </c>
      <c r="U405">
        <v>6.8117999999999998E-2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0.17344200000000001</v>
      </c>
      <c r="AG405">
        <v>1.21E-4</v>
      </c>
      <c r="AH405" t="s">
        <v>11</v>
      </c>
      <c r="AI405">
        <v>0.83042700000000003</v>
      </c>
      <c r="AJ405">
        <v>1.5300000000000001E-4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19169.877539000001</v>
      </c>
      <c r="I406">
        <v>257.74758800000001</v>
      </c>
      <c r="J406" t="s">
        <v>3</v>
      </c>
      <c r="K406">
        <v>19164.146132999998</v>
      </c>
      <c r="L406">
        <v>257.81771700000002</v>
      </c>
      <c r="M406" t="s">
        <v>4</v>
      </c>
      <c r="N406">
        <v>357.63405599999999</v>
      </c>
      <c r="O406">
        <v>27.092866000000001</v>
      </c>
      <c r="P406" t="s">
        <v>5</v>
      </c>
      <c r="Q406">
        <v>0</v>
      </c>
      <c r="R406">
        <v>0</v>
      </c>
      <c r="S406" t="s">
        <v>6</v>
      </c>
      <c r="T406">
        <v>250.348433</v>
      </c>
      <c r="U406">
        <v>8.9557999999999999E-2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0.17138600000000001</v>
      </c>
      <c r="AG406">
        <v>1.46E-4</v>
      </c>
      <c r="AH406" t="s">
        <v>11</v>
      </c>
      <c r="AI406">
        <v>0.83135099999999995</v>
      </c>
      <c r="AJ406">
        <v>1.44E-4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23003.464179999999</v>
      </c>
      <c r="I407">
        <v>386.02689900000001</v>
      </c>
      <c r="J407" t="s">
        <v>3</v>
      </c>
      <c r="K407">
        <v>22996.591250000001</v>
      </c>
      <c r="L407">
        <v>386.20518399999997</v>
      </c>
      <c r="M407" t="s">
        <v>4</v>
      </c>
      <c r="N407">
        <v>429.09997600000003</v>
      </c>
      <c r="O407">
        <v>38.157105999999999</v>
      </c>
      <c r="P407" t="s">
        <v>5</v>
      </c>
      <c r="Q407">
        <v>0</v>
      </c>
      <c r="R407">
        <v>0</v>
      </c>
      <c r="S407" t="s">
        <v>6</v>
      </c>
      <c r="T407">
        <v>300.44357500000001</v>
      </c>
      <c r="U407">
        <v>0.116096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0.169735</v>
      </c>
      <c r="AG407">
        <v>1.64E-4</v>
      </c>
      <c r="AH407" t="s">
        <v>11</v>
      </c>
      <c r="AI407">
        <v>0.83251799999999998</v>
      </c>
      <c r="AJ407">
        <v>1.2300000000000001E-4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26837.342929999999</v>
      </c>
      <c r="I408">
        <v>524.21819600000003</v>
      </c>
      <c r="J408" t="s">
        <v>3</v>
      </c>
      <c r="K408">
        <v>26829.33</v>
      </c>
      <c r="L408">
        <v>524.40906800000005</v>
      </c>
      <c r="M408" t="s">
        <v>4</v>
      </c>
      <c r="N408">
        <v>500.60804999999999</v>
      </c>
      <c r="O408">
        <v>52.59957</v>
      </c>
      <c r="P408" t="s">
        <v>5</v>
      </c>
      <c r="Q408">
        <v>0</v>
      </c>
      <c r="R408">
        <v>0</v>
      </c>
      <c r="S408" t="s">
        <v>6</v>
      </c>
      <c r="T408">
        <v>350.528524</v>
      </c>
      <c r="U408">
        <v>0.14598700000000001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0.16895099999999999</v>
      </c>
      <c r="AG408">
        <v>1.6799999999999999E-4</v>
      </c>
      <c r="AH408" t="s">
        <v>11</v>
      </c>
      <c r="AI408">
        <v>0.834032</v>
      </c>
      <c r="AJ408">
        <v>8.8999999999999995E-5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30670.283477000001</v>
      </c>
      <c r="I409">
        <v>696.59231599999998</v>
      </c>
      <c r="J409" t="s">
        <v>3</v>
      </c>
      <c r="K409">
        <v>30661.127929999999</v>
      </c>
      <c r="L409">
        <v>696.64545099999998</v>
      </c>
      <c r="M409" t="s">
        <v>4</v>
      </c>
      <c r="N409">
        <v>572.00956099999996</v>
      </c>
      <c r="O409">
        <v>68.604637999999994</v>
      </c>
      <c r="P409" t="s">
        <v>5</v>
      </c>
      <c r="Q409">
        <v>0</v>
      </c>
      <c r="R409">
        <v>0</v>
      </c>
      <c r="S409" t="s">
        <v>6</v>
      </c>
      <c r="T409">
        <v>400.58592599999997</v>
      </c>
      <c r="U409">
        <v>0.17612900000000001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0.16701199999999999</v>
      </c>
      <c r="AG409">
        <v>1.7699999999999999E-4</v>
      </c>
      <c r="AH409" t="s">
        <v>11</v>
      </c>
      <c r="AI409">
        <v>0.83519100000000002</v>
      </c>
      <c r="AJ409">
        <v>7.7000000000000001E-5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34504.399844</v>
      </c>
      <c r="I410">
        <v>910.31601499999999</v>
      </c>
      <c r="J410" t="s">
        <v>3</v>
      </c>
      <c r="K410">
        <v>34494.102656000003</v>
      </c>
      <c r="L410">
        <v>910.37786900000003</v>
      </c>
      <c r="M410" t="s">
        <v>4</v>
      </c>
      <c r="N410">
        <v>643.48471900000004</v>
      </c>
      <c r="O410">
        <v>85.638191000000006</v>
      </c>
      <c r="P410" t="s">
        <v>5</v>
      </c>
      <c r="Q410">
        <v>0</v>
      </c>
      <c r="R410">
        <v>0</v>
      </c>
      <c r="S410" t="s">
        <v>6</v>
      </c>
      <c r="T410">
        <v>450.69017300000002</v>
      </c>
      <c r="U410">
        <v>0.22351599999999999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0.166047</v>
      </c>
      <c r="AG410">
        <v>1.84E-4</v>
      </c>
      <c r="AH410" t="s">
        <v>11</v>
      </c>
      <c r="AI410">
        <v>0.83625099999999997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38338.171327999997</v>
      </c>
      <c r="I411">
        <v>1186.6048559999999</v>
      </c>
      <c r="J411" t="s">
        <v>3</v>
      </c>
      <c r="K411">
        <v>38326.731562000001</v>
      </c>
      <c r="L411">
        <v>1186.7147629999999</v>
      </c>
      <c r="M411" t="s">
        <v>4</v>
      </c>
      <c r="N411">
        <v>715.01151200000004</v>
      </c>
      <c r="O411">
        <v>104.51034199999999</v>
      </c>
      <c r="P411" t="s">
        <v>5</v>
      </c>
      <c r="Q411">
        <v>0</v>
      </c>
      <c r="R411">
        <v>0</v>
      </c>
      <c r="S411" t="s">
        <v>6</v>
      </c>
      <c r="T411">
        <v>500.764725</v>
      </c>
      <c r="U411">
        <v>0.26069700000000001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0.166044</v>
      </c>
      <c r="AG411">
        <v>1.83E-4</v>
      </c>
      <c r="AH411" t="s">
        <v>11</v>
      </c>
      <c r="AI411">
        <v>0.83700399999999997</v>
      </c>
      <c r="AJ411">
        <v>7.1000000000000005E-5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42171.243594</v>
      </c>
      <c r="I412">
        <v>1546.8153990000001</v>
      </c>
      <c r="J412" t="s">
        <v>3</v>
      </c>
      <c r="K412">
        <v>42158.665234</v>
      </c>
      <c r="L412">
        <v>1546.72918</v>
      </c>
      <c r="M412" t="s">
        <v>4</v>
      </c>
      <c r="N412">
        <v>786.52354700000001</v>
      </c>
      <c r="O412">
        <v>128.12210200000001</v>
      </c>
      <c r="P412" t="s">
        <v>5</v>
      </c>
      <c r="Q412">
        <v>0</v>
      </c>
      <c r="R412">
        <v>0</v>
      </c>
      <c r="S412" t="s">
        <v>6</v>
      </c>
      <c r="T412">
        <v>550.96788900000001</v>
      </c>
      <c r="U412">
        <v>0.30946800000000002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0.166018</v>
      </c>
      <c r="AG412">
        <v>1.84E-4</v>
      </c>
      <c r="AH412" t="s">
        <v>11</v>
      </c>
      <c r="AI412">
        <v>0.83725300000000002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46005.140702999997</v>
      </c>
      <c r="I413">
        <v>1852.734295</v>
      </c>
      <c r="J413" t="s">
        <v>3</v>
      </c>
      <c r="K413">
        <v>45991.422108999999</v>
      </c>
      <c r="L413">
        <v>1852.704907</v>
      </c>
      <c r="M413" t="s">
        <v>4</v>
      </c>
      <c r="N413">
        <v>857.97960799999998</v>
      </c>
      <c r="O413">
        <v>152.325334</v>
      </c>
      <c r="P413" t="s">
        <v>5</v>
      </c>
      <c r="Q413">
        <v>0</v>
      </c>
      <c r="R413">
        <v>0</v>
      </c>
      <c r="S413" t="s">
        <v>6</v>
      </c>
      <c r="T413">
        <v>601.254952</v>
      </c>
      <c r="U413">
        <v>0.35482599999999997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0.16506100000000001</v>
      </c>
      <c r="AG413">
        <v>1.8200000000000001E-4</v>
      </c>
      <c r="AH413" t="s">
        <v>11</v>
      </c>
      <c r="AI413">
        <v>0.83764400000000006</v>
      </c>
      <c r="AJ413">
        <v>6.4999999999999994E-5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49853.866562000003</v>
      </c>
      <c r="I414">
        <v>10756.514015000001</v>
      </c>
      <c r="J414" t="s">
        <v>3</v>
      </c>
      <c r="K414">
        <v>49839.004687000001</v>
      </c>
      <c r="L414">
        <v>10750.768151</v>
      </c>
      <c r="M414" t="s">
        <v>4</v>
      </c>
      <c r="N414">
        <v>929.78431399999999</v>
      </c>
      <c r="O414">
        <v>176.542192</v>
      </c>
      <c r="P414" t="s">
        <v>5</v>
      </c>
      <c r="Q414">
        <v>0</v>
      </c>
      <c r="R414">
        <v>0</v>
      </c>
      <c r="S414" t="s">
        <v>6</v>
      </c>
      <c r="T414">
        <v>651.71231699999998</v>
      </c>
      <c r="U414">
        <v>1.7153670000000001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0.16441600000000001</v>
      </c>
      <c r="AG414">
        <v>1.8100000000000001E-4</v>
      </c>
      <c r="AH414" t="s">
        <v>11</v>
      </c>
      <c r="AI414">
        <v>0.83776399999999995</v>
      </c>
      <c r="AJ414">
        <v>6.3999999999999997E-5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53687.098828000002</v>
      </c>
      <c r="I415">
        <v>11162.264483000001</v>
      </c>
      <c r="J415" t="s">
        <v>3</v>
      </c>
      <c r="K415">
        <v>53671.097030999998</v>
      </c>
      <c r="L415">
        <v>11156.499125</v>
      </c>
      <c r="M415" t="s">
        <v>4</v>
      </c>
      <c r="N415">
        <v>1001.267892</v>
      </c>
      <c r="O415">
        <v>206.18002100000001</v>
      </c>
      <c r="P415" t="s">
        <v>5</v>
      </c>
      <c r="Q415">
        <v>0</v>
      </c>
      <c r="R415">
        <v>0</v>
      </c>
      <c r="S415" t="s">
        <v>6</v>
      </c>
      <c r="T415">
        <v>701.97494300000005</v>
      </c>
      <c r="U415">
        <v>1.7448840000000001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0.16395000000000001</v>
      </c>
      <c r="AG415">
        <v>1.7899999999999999E-4</v>
      </c>
      <c r="AH415" t="s">
        <v>11</v>
      </c>
      <c r="AI415">
        <v>0.83781000000000005</v>
      </c>
      <c r="AJ415">
        <v>6.3999999999999997E-5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57519.879453000001</v>
      </c>
      <c r="I416">
        <v>11587.325779999999</v>
      </c>
      <c r="J416" t="s">
        <v>3</v>
      </c>
      <c r="K416">
        <v>57502.736327999999</v>
      </c>
      <c r="L416">
        <v>11581.756457</v>
      </c>
      <c r="M416" t="s">
        <v>4</v>
      </c>
      <c r="N416">
        <v>1072.772148</v>
      </c>
      <c r="O416">
        <v>237.907692</v>
      </c>
      <c r="P416" t="s">
        <v>5</v>
      </c>
      <c r="Q416">
        <v>0</v>
      </c>
      <c r="R416">
        <v>0</v>
      </c>
      <c r="S416" t="s">
        <v>6</v>
      </c>
      <c r="T416">
        <v>752.22548099999995</v>
      </c>
      <c r="U416">
        <v>1.857766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0.163906</v>
      </c>
      <c r="AG416">
        <v>1.8000000000000001E-4</v>
      </c>
      <c r="AH416" t="s">
        <v>11</v>
      </c>
      <c r="AI416">
        <v>0.837897</v>
      </c>
      <c r="AJ416">
        <v>6.3999999999999997E-5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61353.922108999999</v>
      </c>
      <c r="I417">
        <v>11847.314167</v>
      </c>
      <c r="J417" t="s">
        <v>3</v>
      </c>
      <c r="K417">
        <v>61335.640156000001</v>
      </c>
      <c r="L417">
        <v>11842.210401</v>
      </c>
      <c r="M417" t="s">
        <v>4</v>
      </c>
      <c r="N417">
        <v>1144.3239619999999</v>
      </c>
      <c r="O417">
        <v>272.12575199999998</v>
      </c>
      <c r="P417" t="s">
        <v>5</v>
      </c>
      <c r="Q417">
        <v>0</v>
      </c>
      <c r="R417">
        <v>0</v>
      </c>
      <c r="S417" t="s">
        <v>6</v>
      </c>
      <c r="T417">
        <v>802.49698999999998</v>
      </c>
      <c r="U417">
        <v>1.8976519999999999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0.16311800000000001</v>
      </c>
      <c r="AG417">
        <v>1.75E-4</v>
      </c>
      <c r="AH417" t="s">
        <v>11</v>
      </c>
      <c r="AI417">
        <v>0.83798399999999995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65186.867656000002</v>
      </c>
      <c r="I418">
        <v>12048.890937</v>
      </c>
      <c r="J418" t="s">
        <v>3</v>
      </c>
      <c r="K418">
        <v>65167.444374999999</v>
      </c>
      <c r="L418">
        <v>12044.026823</v>
      </c>
      <c r="M418" t="s">
        <v>4</v>
      </c>
      <c r="N418">
        <v>1215.775527</v>
      </c>
      <c r="O418">
        <v>306.78038600000002</v>
      </c>
      <c r="P418" t="s">
        <v>5</v>
      </c>
      <c r="Q418">
        <v>0</v>
      </c>
      <c r="R418">
        <v>0</v>
      </c>
      <c r="S418" t="s">
        <v>6</v>
      </c>
      <c r="T418">
        <v>852.78589999999997</v>
      </c>
      <c r="U418">
        <v>1.9973529999999999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0.162132</v>
      </c>
      <c r="AG418">
        <v>1.75E-4</v>
      </c>
      <c r="AH418" t="s">
        <v>11</v>
      </c>
      <c r="AI418">
        <v>0.83801499999999995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69020.686249999999</v>
      </c>
      <c r="I419">
        <v>12351.27766</v>
      </c>
      <c r="J419" t="s">
        <v>3</v>
      </c>
      <c r="K419">
        <v>69000.122656000007</v>
      </c>
      <c r="L419">
        <v>12346.370104</v>
      </c>
      <c r="M419" t="s">
        <v>4</v>
      </c>
      <c r="N419">
        <v>1287.3344529999999</v>
      </c>
      <c r="O419">
        <v>344.426626</v>
      </c>
      <c r="P419" t="s">
        <v>5</v>
      </c>
      <c r="Q419">
        <v>0</v>
      </c>
      <c r="R419">
        <v>0</v>
      </c>
      <c r="S419" t="s">
        <v>6</v>
      </c>
      <c r="T419">
        <v>903.06019800000001</v>
      </c>
      <c r="U419">
        <v>2.1617950000000001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0.16192400000000001</v>
      </c>
      <c r="AG419">
        <v>1.7000000000000001E-4</v>
      </c>
      <c r="AH419" t="s">
        <v>11</v>
      </c>
      <c r="AI419">
        <v>0.83821599999999996</v>
      </c>
      <c r="AJ419">
        <v>5.8E-5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72854.866250000006</v>
      </c>
      <c r="I420">
        <v>12614.567251</v>
      </c>
      <c r="J420" t="s">
        <v>3</v>
      </c>
      <c r="K420">
        <v>72833.158593999993</v>
      </c>
      <c r="L420">
        <v>12608.486316</v>
      </c>
      <c r="M420" t="s">
        <v>4</v>
      </c>
      <c r="N420">
        <v>1358.9019020000001</v>
      </c>
      <c r="O420">
        <v>382.024992</v>
      </c>
      <c r="P420" t="s">
        <v>5</v>
      </c>
      <c r="Q420">
        <v>0</v>
      </c>
      <c r="R420">
        <v>0</v>
      </c>
      <c r="S420" t="s">
        <v>6</v>
      </c>
      <c r="T420">
        <v>953.342084</v>
      </c>
      <c r="U420">
        <v>2.2125119999999998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0.16170499999999999</v>
      </c>
      <c r="AG420">
        <v>1.66E-4</v>
      </c>
      <c r="AH420" t="s">
        <v>11</v>
      </c>
      <c r="AI420">
        <v>0.83844700000000005</v>
      </c>
      <c r="AJ420">
        <v>5.5000000000000002E-5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76688.868438000005</v>
      </c>
      <c r="I421">
        <v>12878.995394</v>
      </c>
      <c r="J421" t="s">
        <v>3</v>
      </c>
      <c r="K421">
        <v>76666.017812000006</v>
      </c>
      <c r="L421">
        <v>12872.597526</v>
      </c>
      <c r="M421" t="s">
        <v>4</v>
      </c>
      <c r="N421">
        <v>1430.3861280000001</v>
      </c>
      <c r="O421">
        <v>423.48393099999998</v>
      </c>
      <c r="P421" t="s">
        <v>5</v>
      </c>
      <c r="Q421">
        <v>0</v>
      </c>
      <c r="R421">
        <v>0</v>
      </c>
      <c r="S421" t="s">
        <v>6</v>
      </c>
      <c r="T421">
        <v>1003.6204269999999</v>
      </c>
      <c r="U421">
        <v>2.184256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0.161661</v>
      </c>
      <c r="AG421">
        <v>1.6699999999999999E-4</v>
      </c>
      <c r="AH421" t="s">
        <v>11</v>
      </c>
      <c r="AI421">
        <v>0.83845199999999998</v>
      </c>
      <c r="AJ421">
        <v>5.5000000000000002E-5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313.40881000000002</v>
      </c>
      <c r="I422">
        <v>0.44758399999999998</v>
      </c>
      <c r="J422" t="s">
        <v>3</v>
      </c>
      <c r="K422">
        <v>312.95507099999998</v>
      </c>
      <c r="L422">
        <v>0.446461</v>
      </c>
      <c r="M422" t="s">
        <v>4</v>
      </c>
      <c r="N422">
        <v>25.272328999999999</v>
      </c>
      <c r="O422">
        <v>4.6148000000000002E-2</v>
      </c>
      <c r="P422" t="s">
        <v>5</v>
      </c>
      <c r="Q422">
        <v>27.244935000000002</v>
      </c>
      <c r="R422">
        <v>2.4421000000000002E-2</v>
      </c>
      <c r="S422" t="s">
        <v>6</v>
      </c>
      <c r="T422">
        <v>10.587896000000001</v>
      </c>
      <c r="U422">
        <v>1.0973E-2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0.18096599999999999</v>
      </c>
      <c r="AG422">
        <v>1.06E-4</v>
      </c>
      <c r="AH422" t="s">
        <v>11</v>
      </c>
      <c r="AI422">
        <v>0.81477100000000002</v>
      </c>
      <c r="AJ422">
        <v>1.45E-4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626.80798200000004</v>
      </c>
      <c r="I423">
        <v>0.80910000000000004</v>
      </c>
      <c r="J423" t="s">
        <v>3</v>
      </c>
      <c r="K423">
        <v>625.90260899999998</v>
      </c>
      <c r="L423">
        <v>0.80541499999999999</v>
      </c>
      <c r="M423" t="s">
        <v>4</v>
      </c>
      <c r="N423">
        <v>50.410944999999998</v>
      </c>
      <c r="O423">
        <v>5.9990000000000002E-2</v>
      </c>
      <c r="P423" t="s">
        <v>5</v>
      </c>
      <c r="Q423">
        <v>54.463963999999997</v>
      </c>
      <c r="R423">
        <v>3.4001000000000003E-2</v>
      </c>
      <c r="S423" t="s">
        <v>6</v>
      </c>
      <c r="T423">
        <v>21.203451000000001</v>
      </c>
      <c r="U423">
        <v>1.4766E-2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0.17624999999999999</v>
      </c>
      <c r="AG423">
        <v>1.15E-4</v>
      </c>
      <c r="AH423" t="s">
        <v>11</v>
      </c>
      <c r="AI423">
        <v>0.82036500000000001</v>
      </c>
      <c r="AJ423">
        <v>1.7000000000000001E-4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940.35263499999996</v>
      </c>
      <c r="I424">
        <v>1.309069</v>
      </c>
      <c r="J424" t="s">
        <v>3</v>
      </c>
      <c r="K424">
        <v>938.99401599999999</v>
      </c>
      <c r="L424">
        <v>1.2948770000000001</v>
      </c>
      <c r="M424" t="s">
        <v>4</v>
      </c>
      <c r="N424">
        <v>75.585719999999995</v>
      </c>
      <c r="O424">
        <v>0.102851</v>
      </c>
      <c r="P424" t="s">
        <v>5</v>
      </c>
      <c r="Q424">
        <v>81.667199999999994</v>
      </c>
      <c r="R424">
        <v>4.3106999999999999E-2</v>
      </c>
      <c r="S424" t="s">
        <v>6</v>
      </c>
      <c r="T424">
        <v>31.818963</v>
      </c>
      <c r="U424">
        <v>1.8549E-2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0.174738</v>
      </c>
      <c r="AG424">
        <v>1.0399999999999999E-4</v>
      </c>
      <c r="AH424" t="s">
        <v>11</v>
      </c>
      <c r="AI424">
        <v>0.82592900000000002</v>
      </c>
      <c r="AJ424">
        <v>1.47E-4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1253.8124459999999</v>
      </c>
      <c r="I425">
        <v>1.711667</v>
      </c>
      <c r="J425" t="s">
        <v>3</v>
      </c>
      <c r="K425">
        <v>1252.002234</v>
      </c>
      <c r="L425">
        <v>1.691484</v>
      </c>
      <c r="M425" t="s">
        <v>4</v>
      </c>
      <c r="N425">
        <v>100.749664</v>
      </c>
      <c r="O425">
        <v>0.146116</v>
      </c>
      <c r="P425" t="s">
        <v>5</v>
      </c>
      <c r="Q425">
        <v>108.843756</v>
      </c>
      <c r="R425">
        <v>5.4667E-2</v>
      </c>
      <c r="S425" t="s">
        <v>6</v>
      </c>
      <c r="T425">
        <v>42.441840999999997</v>
      </c>
      <c r="U425">
        <v>1.9432000000000001E-2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0.17188000000000001</v>
      </c>
      <c r="AG425">
        <v>1.36E-4</v>
      </c>
      <c r="AH425" t="s">
        <v>11</v>
      </c>
      <c r="AI425">
        <v>0.82903700000000002</v>
      </c>
      <c r="AJ425">
        <v>1.05E-4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1567.4584400000001</v>
      </c>
      <c r="I426">
        <v>2.5197400000000001</v>
      </c>
      <c r="J426" t="s">
        <v>3</v>
      </c>
      <c r="K426">
        <v>1565.195776</v>
      </c>
      <c r="L426">
        <v>2.49146</v>
      </c>
      <c r="M426" t="s">
        <v>4</v>
      </c>
      <c r="N426">
        <v>125.88108200000001</v>
      </c>
      <c r="O426">
        <v>0.221139</v>
      </c>
      <c r="P426" t="s">
        <v>5</v>
      </c>
      <c r="Q426">
        <v>136.01471599999999</v>
      </c>
      <c r="R426">
        <v>6.5865999999999994E-2</v>
      </c>
      <c r="S426" t="s">
        <v>6</v>
      </c>
      <c r="T426">
        <v>53.050781999999998</v>
      </c>
      <c r="U426">
        <v>3.2133000000000002E-2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0.17088300000000001</v>
      </c>
      <c r="AG426">
        <v>1.3799999999999999E-4</v>
      </c>
      <c r="AH426" t="s">
        <v>11</v>
      </c>
      <c r="AI426">
        <v>0.83172599999999997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1881.0566060000001</v>
      </c>
      <c r="I427">
        <v>2.603243</v>
      </c>
      <c r="J427" t="s">
        <v>3</v>
      </c>
      <c r="K427">
        <v>1878.341821</v>
      </c>
      <c r="L427">
        <v>2.5737649999999999</v>
      </c>
      <c r="M427" t="s">
        <v>4</v>
      </c>
      <c r="N427">
        <v>150.989261</v>
      </c>
      <c r="O427">
        <v>0.28893600000000003</v>
      </c>
      <c r="P427" t="s">
        <v>5</v>
      </c>
      <c r="Q427">
        <v>163.249529</v>
      </c>
      <c r="R427">
        <v>8.2520999999999997E-2</v>
      </c>
      <c r="S427" t="s">
        <v>6</v>
      </c>
      <c r="T427">
        <v>63.678424999999997</v>
      </c>
      <c r="U427">
        <v>4.0889000000000002E-2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0.16903599999999999</v>
      </c>
      <c r="AG427">
        <v>1.5699999999999999E-4</v>
      </c>
      <c r="AH427" t="s">
        <v>11</v>
      </c>
      <c r="AI427">
        <v>0.83287299999999997</v>
      </c>
      <c r="AJ427">
        <v>4.5000000000000003E-5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2194.7415820000001</v>
      </c>
      <c r="I428">
        <v>4.4505610000000004</v>
      </c>
      <c r="J428" t="s">
        <v>3</v>
      </c>
      <c r="K428">
        <v>2191.5736230000002</v>
      </c>
      <c r="L428">
        <v>4.4024939999999999</v>
      </c>
      <c r="M428" t="s">
        <v>4</v>
      </c>
      <c r="N428">
        <v>176.178268</v>
      </c>
      <c r="O428">
        <v>0.30499700000000002</v>
      </c>
      <c r="P428" t="s">
        <v>5</v>
      </c>
      <c r="Q428">
        <v>190.496621</v>
      </c>
      <c r="R428">
        <v>9.4365000000000004E-2</v>
      </c>
      <c r="S428" t="s">
        <v>6</v>
      </c>
      <c r="T428">
        <v>74.303089</v>
      </c>
      <c r="U428">
        <v>4.8715000000000001E-2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0.16899400000000001</v>
      </c>
      <c r="AG428">
        <v>1.5699999999999999E-4</v>
      </c>
      <c r="AH428" t="s">
        <v>11</v>
      </c>
      <c r="AI428">
        <v>0.83339099999999999</v>
      </c>
      <c r="AJ428">
        <v>3.4E-5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2508.522974</v>
      </c>
      <c r="I429">
        <v>5.3462310000000004</v>
      </c>
      <c r="J429" t="s">
        <v>3</v>
      </c>
      <c r="K429">
        <v>2504.9025200000001</v>
      </c>
      <c r="L429">
        <v>5.292554</v>
      </c>
      <c r="M429" t="s">
        <v>4</v>
      </c>
      <c r="N429">
        <v>201.354049</v>
      </c>
      <c r="O429">
        <v>0.33159699999999998</v>
      </c>
      <c r="P429" t="s">
        <v>5</v>
      </c>
      <c r="Q429">
        <v>217.757541</v>
      </c>
      <c r="R429">
        <v>0.108358</v>
      </c>
      <c r="S429" t="s">
        <v>6</v>
      </c>
      <c r="T429">
        <v>84.905291000000005</v>
      </c>
      <c r="U429">
        <v>6.9037000000000001E-2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0.168462</v>
      </c>
      <c r="AG429">
        <v>1.5899999999999999E-4</v>
      </c>
      <c r="AH429" t="s">
        <v>11</v>
      </c>
      <c r="AI429">
        <v>0.83368100000000001</v>
      </c>
      <c r="AJ429">
        <v>3.4E-5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2822.0727149999998</v>
      </c>
      <c r="I430">
        <v>6.4782799999999998</v>
      </c>
      <c r="J430" t="s">
        <v>3</v>
      </c>
      <c r="K430">
        <v>2818.0001560000001</v>
      </c>
      <c r="L430">
        <v>6.4175019999999998</v>
      </c>
      <c r="M430" t="s">
        <v>4</v>
      </c>
      <c r="N430">
        <v>226.470439</v>
      </c>
      <c r="O430">
        <v>0.433282</v>
      </c>
      <c r="P430" t="s">
        <v>5</v>
      </c>
      <c r="Q430">
        <v>244.966331</v>
      </c>
      <c r="R430">
        <v>0.121974</v>
      </c>
      <c r="S430" t="s">
        <v>6</v>
      </c>
      <c r="T430">
        <v>95.516773000000001</v>
      </c>
      <c r="U430">
        <v>7.7691999999999997E-2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0.166933</v>
      </c>
      <c r="AG430">
        <v>1.6699999999999999E-4</v>
      </c>
      <c r="AH430" t="s">
        <v>11</v>
      </c>
      <c r="AI430">
        <v>0.83472800000000003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3135.751475</v>
      </c>
      <c r="I431">
        <v>6.7221520000000003</v>
      </c>
      <c r="J431" t="s">
        <v>3</v>
      </c>
      <c r="K431">
        <v>3131.2241600000002</v>
      </c>
      <c r="L431">
        <v>6.6555790000000004</v>
      </c>
      <c r="M431" t="s">
        <v>4</v>
      </c>
      <c r="N431">
        <v>251.62933000000001</v>
      </c>
      <c r="O431">
        <v>0.49720700000000001</v>
      </c>
      <c r="P431" t="s">
        <v>5</v>
      </c>
      <c r="Q431">
        <v>272.20729399999999</v>
      </c>
      <c r="R431">
        <v>0.1386</v>
      </c>
      <c r="S431" t="s">
        <v>6</v>
      </c>
      <c r="T431">
        <v>106.13879300000001</v>
      </c>
      <c r="U431">
        <v>8.2569000000000004E-2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0.166046</v>
      </c>
      <c r="AG431">
        <v>1.7000000000000001E-4</v>
      </c>
      <c r="AH431" t="s">
        <v>11</v>
      </c>
      <c r="AI431">
        <v>0.83485200000000004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3449.4526759999999</v>
      </c>
      <c r="I432">
        <v>7.2314080000000001</v>
      </c>
      <c r="J432" t="s">
        <v>3</v>
      </c>
      <c r="K432">
        <v>3444.4719580000001</v>
      </c>
      <c r="L432">
        <v>7.1667779999999999</v>
      </c>
      <c r="M432" t="s">
        <v>4</v>
      </c>
      <c r="N432">
        <v>276.79641199999998</v>
      </c>
      <c r="O432">
        <v>0.59505399999999997</v>
      </c>
      <c r="P432" t="s">
        <v>5</v>
      </c>
      <c r="Q432">
        <v>299.48967199999998</v>
      </c>
      <c r="R432">
        <v>0.145678</v>
      </c>
      <c r="S432" t="s">
        <v>6</v>
      </c>
      <c r="T432">
        <v>116.780179</v>
      </c>
      <c r="U432">
        <v>8.5372000000000003E-2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0.16528899999999999</v>
      </c>
      <c r="AG432">
        <v>1.7000000000000001E-4</v>
      </c>
      <c r="AH432" t="s">
        <v>11</v>
      </c>
      <c r="AI432">
        <v>0.83485200000000004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3763.3118209999998</v>
      </c>
      <c r="I433">
        <v>7.5234459999999999</v>
      </c>
      <c r="J433" t="s">
        <v>3</v>
      </c>
      <c r="K433">
        <v>3757.8777730000002</v>
      </c>
      <c r="L433">
        <v>7.4535960000000001</v>
      </c>
      <c r="M433" t="s">
        <v>4</v>
      </c>
      <c r="N433">
        <v>302.029113</v>
      </c>
      <c r="O433">
        <v>0.63356100000000004</v>
      </c>
      <c r="P433" t="s">
        <v>5</v>
      </c>
      <c r="Q433">
        <v>326.841273</v>
      </c>
      <c r="R433">
        <v>0.30784</v>
      </c>
      <c r="S433" t="s">
        <v>6</v>
      </c>
      <c r="T433">
        <v>127.401527</v>
      </c>
      <c r="U433">
        <v>9.0662000000000006E-2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0.16435</v>
      </c>
      <c r="AG433">
        <v>1.6100000000000001E-4</v>
      </c>
      <c r="AH433" t="s">
        <v>11</v>
      </c>
      <c r="AI433">
        <v>0.83671600000000002</v>
      </c>
      <c r="AJ433">
        <v>4.8999999999999998E-5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4076.9989260000002</v>
      </c>
      <c r="I434">
        <v>8.6353390000000001</v>
      </c>
      <c r="J434" t="s">
        <v>3</v>
      </c>
      <c r="K434">
        <v>4071.1126370000002</v>
      </c>
      <c r="L434">
        <v>8.5620200000000004</v>
      </c>
      <c r="M434" t="s">
        <v>4</v>
      </c>
      <c r="N434">
        <v>327.17489699999999</v>
      </c>
      <c r="O434">
        <v>0.69712099999999999</v>
      </c>
      <c r="P434" t="s">
        <v>5</v>
      </c>
      <c r="Q434">
        <v>354.16283199999998</v>
      </c>
      <c r="R434">
        <v>0.56704600000000005</v>
      </c>
      <c r="S434" t="s">
        <v>6</v>
      </c>
      <c r="T434">
        <v>137.97464600000001</v>
      </c>
      <c r="U434">
        <v>0.10666299999999999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0.16435</v>
      </c>
      <c r="AG434">
        <v>1.6100000000000001E-4</v>
      </c>
      <c r="AH434" t="s">
        <v>11</v>
      </c>
      <c r="AI434">
        <v>0.83726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4390.7026169999999</v>
      </c>
      <c r="I435">
        <v>8.4362709999999996</v>
      </c>
      <c r="J435" t="s">
        <v>3</v>
      </c>
      <c r="K435">
        <v>4384.3629790000005</v>
      </c>
      <c r="L435">
        <v>8.3654689999999992</v>
      </c>
      <c r="M435" t="s">
        <v>4</v>
      </c>
      <c r="N435">
        <v>352.35093499999999</v>
      </c>
      <c r="O435">
        <v>0.76333200000000001</v>
      </c>
      <c r="P435" t="s">
        <v>5</v>
      </c>
      <c r="Q435">
        <v>381.40093100000001</v>
      </c>
      <c r="R435">
        <v>0.58195600000000003</v>
      </c>
      <c r="S435" t="s">
        <v>6</v>
      </c>
      <c r="T435">
        <v>148.53080600000001</v>
      </c>
      <c r="U435">
        <v>0.11464299999999999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0.16328899999999999</v>
      </c>
      <c r="AG435">
        <v>1.56E-4</v>
      </c>
      <c r="AH435" t="s">
        <v>11</v>
      </c>
      <c r="AI435">
        <v>0.83792199999999994</v>
      </c>
      <c r="AJ435">
        <v>6.6000000000000005E-5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4704.3551559999996</v>
      </c>
      <c r="I436">
        <v>10.066599999999999</v>
      </c>
      <c r="J436" t="s">
        <v>3</v>
      </c>
      <c r="K436">
        <v>4697.5642969999999</v>
      </c>
      <c r="L436">
        <v>9.9776399999999992</v>
      </c>
      <c r="M436" t="s">
        <v>4</v>
      </c>
      <c r="N436">
        <v>377.53098299999999</v>
      </c>
      <c r="O436">
        <v>0.83604900000000004</v>
      </c>
      <c r="P436" t="s">
        <v>5</v>
      </c>
      <c r="Q436">
        <v>408.68049200000002</v>
      </c>
      <c r="R436">
        <v>0.60361600000000004</v>
      </c>
      <c r="S436" t="s">
        <v>6</v>
      </c>
      <c r="T436">
        <v>159.108869</v>
      </c>
      <c r="U436">
        <v>0.111985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0.16272700000000001</v>
      </c>
      <c r="AG436">
        <v>1.64E-4</v>
      </c>
      <c r="AH436" t="s">
        <v>11</v>
      </c>
      <c r="AI436">
        <v>0.83823899999999996</v>
      </c>
      <c r="AJ436">
        <v>6.2000000000000003E-5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5017.867217</v>
      </c>
      <c r="I437">
        <v>11.061324000000001</v>
      </c>
      <c r="J437" t="s">
        <v>3</v>
      </c>
      <c r="K437">
        <v>5010.6252439999998</v>
      </c>
      <c r="L437">
        <v>10.956899999999999</v>
      </c>
      <c r="M437" t="s">
        <v>4</v>
      </c>
      <c r="N437">
        <v>402.66886599999998</v>
      </c>
      <c r="O437">
        <v>0.92192099999999999</v>
      </c>
      <c r="P437" t="s">
        <v>5</v>
      </c>
      <c r="Q437">
        <v>435.93525599999998</v>
      </c>
      <c r="R437">
        <v>0.62663100000000005</v>
      </c>
      <c r="S437" t="s">
        <v>6</v>
      </c>
      <c r="T437">
        <v>169.67217099999999</v>
      </c>
      <c r="U437">
        <v>0.106999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0.16272500000000001</v>
      </c>
      <c r="AG437">
        <v>1.64E-4</v>
      </c>
      <c r="AH437" t="s">
        <v>11</v>
      </c>
      <c r="AI437">
        <v>0.83852700000000002</v>
      </c>
      <c r="AJ437">
        <v>5.8E-5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5331.5488670000004</v>
      </c>
      <c r="I438">
        <v>11.502843</v>
      </c>
      <c r="J438" t="s">
        <v>3</v>
      </c>
      <c r="K438">
        <v>5323.8533109999998</v>
      </c>
      <c r="L438">
        <v>11.400013</v>
      </c>
      <c r="M438" t="s">
        <v>4</v>
      </c>
      <c r="N438">
        <v>427.84345200000001</v>
      </c>
      <c r="O438">
        <v>0.95261300000000004</v>
      </c>
      <c r="P438" t="s">
        <v>5</v>
      </c>
      <c r="Q438">
        <v>463.19530300000002</v>
      </c>
      <c r="R438">
        <v>0.65780499999999997</v>
      </c>
      <c r="S438" t="s">
        <v>6</v>
      </c>
      <c r="T438">
        <v>180.22610299999999</v>
      </c>
      <c r="U438">
        <v>0.12052400000000001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0.161858</v>
      </c>
      <c r="AG438">
        <v>1.6000000000000001E-4</v>
      </c>
      <c r="AH438" t="s">
        <v>11</v>
      </c>
      <c r="AI438">
        <v>0.83922600000000003</v>
      </c>
      <c r="AJ438">
        <v>7.4999999999999993E-5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5645.0625289999998</v>
      </c>
      <c r="I439">
        <v>13.303637</v>
      </c>
      <c r="J439" t="s">
        <v>3</v>
      </c>
      <c r="K439">
        <v>5636.9154879999996</v>
      </c>
      <c r="L439">
        <v>13.199488000000001</v>
      </c>
      <c r="M439" t="s">
        <v>4</v>
      </c>
      <c r="N439">
        <v>452.97880199999997</v>
      </c>
      <c r="O439">
        <v>1.0894060000000001</v>
      </c>
      <c r="P439" t="s">
        <v>5</v>
      </c>
      <c r="Q439">
        <v>490.45772199999999</v>
      </c>
      <c r="R439">
        <v>0.67859999999999998</v>
      </c>
      <c r="S439" t="s">
        <v>6</v>
      </c>
      <c r="T439">
        <v>190.800623</v>
      </c>
      <c r="U439">
        <v>0.11981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0.16094800000000001</v>
      </c>
      <c r="AG439">
        <v>1.54E-4</v>
      </c>
      <c r="AH439" t="s">
        <v>11</v>
      </c>
      <c r="AI439">
        <v>0.83933199999999997</v>
      </c>
      <c r="AJ439">
        <v>7.4999999999999993E-5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5958.7078519999995</v>
      </c>
      <c r="I440">
        <v>15.3261</v>
      </c>
      <c r="J440" t="s">
        <v>3</v>
      </c>
      <c r="K440">
        <v>5950.1073930000002</v>
      </c>
      <c r="L440">
        <v>15.201199000000001</v>
      </c>
      <c r="M440" t="s">
        <v>4</v>
      </c>
      <c r="N440">
        <v>478.08949200000001</v>
      </c>
      <c r="O440">
        <v>1.1780630000000001</v>
      </c>
      <c r="P440" t="s">
        <v>5</v>
      </c>
      <c r="Q440">
        <v>517.68708300000003</v>
      </c>
      <c r="R440">
        <v>0.67702399999999996</v>
      </c>
      <c r="S440" t="s">
        <v>6</v>
      </c>
      <c r="T440">
        <v>201.36712800000001</v>
      </c>
      <c r="U440">
        <v>0.12428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0.15953100000000001</v>
      </c>
      <c r="AG440">
        <v>1.3999999999999999E-4</v>
      </c>
      <c r="AH440" t="s">
        <v>11</v>
      </c>
      <c r="AI440">
        <v>0.83933199999999997</v>
      </c>
      <c r="AJ440">
        <v>7.4999999999999993E-5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6272.4258589999999</v>
      </c>
      <c r="I441">
        <v>18.375637000000001</v>
      </c>
      <c r="J441" t="s">
        <v>3</v>
      </c>
      <c r="K441">
        <v>6263.3711819999999</v>
      </c>
      <c r="L441">
        <v>18.223856000000001</v>
      </c>
      <c r="M441" t="s">
        <v>4</v>
      </c>
      <c r="N441">
        <v>503.23386799999997</v>
      </c>
      <c r="O441">
        <v>1.098446</v>
      </c>
      <c r="P441" t="s">
        <v>5</v>
      </c>
      <c r="Q441">
        <v>544.79180899999994</v>
      </c>
      <c r="R441">
        <v>0.71822799999999998</v>
      </c>
      <c r="S441" t="s">
        <v>6</v>
      </c>
      <c r="T441">
        <v>211.95526100000001</v>
      </c>
      <c r="U441">
        <v>0.140822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0.159529</v>
      </c>
      <c r="AG441">
        <v>1.3999999999999999E-4</v>
      </c>
      <c r="AH441" t="s">
        <v>11</v>
      </c>
      <c r="AI441">
        <v>0.83934500000000001</v>
      </c>
      <c r="AJ441">
        <v>7.4999999999999993E-5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296.62803200000002</v>
      </c>
      <c r="I442">
        <v>0.42080000000000001</v>
      </c>
      <c r="J442" t="s">
        <v>3</v>
      </c>
      <c r="K442">
        <v>296.17338899999999</v>
      </c>
      <c r="L442">
        <v>0.420352</v>
      </c>
      <c r="M442" t="s">
        <v>4</v>
      </c>
      <c r="N442">
        <v>25.138434</v>
      </c>
      <c r="O442">
        <v>6.1599000000000001E-2</v>
      </c>
      <c r="P442" t="s">
        <v>5</v>
      </c>
      <c r="Q442">
        <v>0</v>
      </c>
      <c r="R442">
        <v>0</v>
      </c>
      <c r="S442" t="s">
        <v>6</v>
      </c>
      <c r="T442">
        <v>10.591602999999999</v>
      </c>
      <c r="U442">
        <v>6.489E-3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0.17912700000000001</v>
      </c>
      <c r="AG442">
        <v>7.7000000000000001E-5</v>
      </c>
      <c r="AH442" t="s">
        <v>11</v>
      </c>
      <c r="AI442">
        <v>0.81522799999999995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593.24855200000002</v>
      </c>
      <c r="I443">
        <v>1.2861020000000001</v>
      </c>
      <c r="J443" t="s">
        <v>3</v>
      </c>
      <c r="K443">
        <v>592.33887000000004</v>
      </c>
      <c r="L443">
        <v>1.2822979999999999</v>
      </c>
      <c r="M443" t="s">
        <v>4</v>
      </c>
      <c r="N443">
        <v>50.110571</v>
      </c>
      <c r="O443">
        <v>9.1454999999999995E-2</v>
      </c>
      <c r="P443" t="s">
        <v>5</v>
      </c>
      <c r="Q443">
        <v>0</v>
      </c>
      <c r="R443">
        <v>0</v>
      </c>
      <c r="S443" t="s">
        <v>6</v>
      </c>
      <c r="T443">
        <v>21.199376999999998</v>
      </c>
      <c r="U443">
        <v>8.7559999999999999E-3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0.17626600000000001</v>
      </c>
      <c r="AG443">
        <v>8.7999999999999998E-5</v>
      </c>
      <c r="AH443" t="s">
        <v>11</v>
      </c>
      <c r="AI443">
        <v>0.821716</v>
      </c>
      <c r="AJ443">
        <v>1.7699999999999999E-4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889.66786999999999</v>
      </c>
      <c r="I444">
        <v>1.7151240000000001</v>
      </c>
      <c r="J444" t="s">
        <v>3</v>
      </c>
      <c r="K444">
        <v>888.30507799999998</v>
      </c>
      <c r="L444">
        <v>1.708917</v>
      </c>
      <c r="M444" t="s">
        <v>4</v>
      </c>
      <c r="N444">
        <v>75.077973999999998</v>
      </c>
      <c r="O444">
        <v>9.9683999999999995E-2</v>
      </c>
      <c r="P444" t="s">
        <v>5</v>
      </c>
      <c r="Q444">
        <v>0</v>
      </c>
      <c r="R444">
        <v>0</v>
      </c>
      <c r="S444" t="s">
        <v>6</v>
      </c>
      <c r="T444">
        <v>31.805229000000001</v>
      </c>
      <c r="U444">
        <v>9.6170000000000005E-3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0.174319</v>
      </c>
      <c r="AG444">
        <v>1.03E-4</v>
      </c>
      <c r="AH444" t="s">
        <v>11</v>
      </c>
      <c r="AI444">
        <v>0.82374499999999995</v>
      </c>
      <c r="AJ444">
        <v>1.6699999999999999E-4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1186.4835989999999</v>
      </c>
      <c r="I445">
        <v>2.5496349999999999</v>
      </c>
      <c r="J445" t="s">
        <v>3</v>
      </c>
      <c r="K445">
        <v>1184.666575</v>
      </c>
      <c r="L445">
        <v>2.5324550000000001</v>
      </c>
      <c r="M445" t="s">
        <v>4</v>
      </c>
      <c r="N445">
        <v>100.04518</v>
      </c>
      <c r="O445">
        <v>0.12266199999999999</v>
      </c>
      <c r="P445" t="s">
        <v>5</v>
      </c>
      <c r="Q445">
        <v>0</v>
      </c>
      <c r="R445">
        <v>0</v>
      </c>
      <c r="S445" t="s">
        <v>6</v>
      </c>
      <c r="T445">
        <v>42.420093999999999</v>
      </c>
      <c r="U445">
        <v>1.5512E-2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0.17272599999999999</v>
      </c>
      <c r="AG445">
        <v>1.2400000000000001E-4</v>
      </c>
      <c r="AH445" t="s">
        <v>11</v>
      </c>
      <c r="AI445">
        <v>0.82687500000000003</v>
      </c>
      <c r="AJ445">
        <v>1.8599999999999999E-4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1483.2143430000001</v>
      </c>
      <c r="I446">
        <v>3.1665139999999998</v>
      </c>
      <c r="J446" t="s">
        <v>3</v>
      </c>
      <c r="K446">
        <v>1480.943008</v>
      </c>
      <c r="L446">
        <v>3.1458689999999998</v>
      </c>
      <c r="M446" t="s">
        <v>4</v>
      </c>
      <c r="N446">
        <v>124.992893</v>
      </c>
      <c r="O446">
        <v>0.166273</v>
      </c>
      <c r="P446" t="s">
        <v>5</v>
      </c>
      <c r="Q446">
        <v>0</v>
      </c>
      <c r="R446">
        <v>0</v>
      </c>
      <c r="S446" t="s">
        <v>6</v>
      </c>
      <c r="T446">
        <v>53.030112000000003</v>
      </c>
      <c r="U446">
        <v>2.4178000000000002E-2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0.171461</v>
      </c>
      <c r="AG446">
        <v>1.3300000000000001E-4</v>
      </c>
      <c r="AH446" t="s">
        <v>11</v>
      </c>
      <c r="AI446">
        <v>0.83086700000000002</v>
      </c>
      <c r="AJ446">
        <v>1.4300000000000001E-4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1779.7520019999999</v>
      </c>
      <c r="I447">
        <v>3.793021</v>
      </c>
      <c r="J447" t="s">
        <v>3</v>
      </c>
      <c r="K447">
        <v>1777.0274320000001</v>
      </c>
      <c r="L447">
        <v>3.766524</v>
      </c>
      <c r="M447" t="s">
        <v>4</v>
      </c>
      <c r="N447">
        <v>149.94064399999999</v>
      </c>
      <c r="O447">
        <v>0.17955099999999999</v>
      </c>
      <c r="P447" t="s">
        <v>5</v>
      </c>
      <c r="Q447">
        <v>0</v>
      </c>
      <c r="R447">
        <v>0</v>
      </c>
      <c r="S447" t="s">
        <v>6</v>
      </c>
      <c r="T447">
        <v>63.645254000000001</v>
      </c>
      <c r="U447">
        <v>3.2293000000000002E-2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0.16913300000000001</v>
      </c>
      <c r="AG447">
        <v>1.5100000000000001E-4</v>
      </c>
      <c r="AH447" t="s">
        <v>11</v>
      </c>
      <c r="AI447">
        <v>0.83276399999999995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2076.4179490000001</v>
      </c>
      <c r="I448">
        <v>4.5636950000000001</v>
      </c>
      <c r="J448" t="s">
        <v>3</v>
      </c>
      <c r="K448">
        <v>2073.2385640000002</v>
      </c>
      <c r="L448">
        <v>4.5250279999999998</v>
      </c>
      <c r="M448" t="s">
        <v>4</v>
      </c>
      <c r="N448">
        <v>174.913105</v>
      </c>
      <c r="O448">
        <v>0.21146799999999999</v>
      </c>
      <c r="P448" t="s">
        <v>5</v>
      </c>
      <c r="Q448">
        <v>0</v>
      </c>
      <c r="R448">
        <v>0</v>
      </c>
      <c r="S448" t="s">
        <v>6</v>
      </c>
      <c r="T448">
        <v>74.257166999999995</v>
      </c>
      <c r="U448">
        <v>4.0708000000000001E-2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0.168771</v>
      </c>
      <c r="AG448">
        <v>1.4799999999999999E-4</v>
      </c>
      <c r="AH448" t="s">
        <v>11</v>
      </c>
      <c r="AI448">
        <v>0.83402600000000005</v>
      </c>
      <c r="AJ448">
        <v>7.8999999999999996E-5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2373.0816460000001</v>
      </c>
      <c r="I449">
        <v>5.6690250000000004</v>
      </c>
      <c r="J449" t="s">
        <v>3</v>
      </c>
      <c r="K449">
        <v>2369.4484029999999</v>
      </c>
      <c r="L449">
        <v>5.623348</v>
      </c>
      <c r="M449" t="s">
        <v>4</v>
      </c>
      <c r="N449">
        <v>199.865476</v>
      </c>
      <c r="O449">
        <v>0.25347500000000001</v>
      </c>
      <c r="P449" t="s">
        <v>5</v>
      </c>
      <c r="Q449">
        <v>0</v>
      </c>
      <c r="R449">
        <v>0</v>
      </c>
      <c r="S449" t="s">
        <v>6</v>
      </c>
      <c r="T449">
        <v>84.871474000000006</v>
      </c>
      <c r="U449">
        <v>4.3382999999999998E-2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0.168381</v>
      </c>
      <c r="AG449">
        <v>1.4799999999999999E-4</v>
      </c>
      <c r="AH449" t="s">
        <v>11</v>
      </c>
      <c r="AI449">
        <v>0.83479800000000004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2669.704819</v>
      </c>
      <c r="I450">
        <v>6.9852930000000004</v>
      </c>
      <c r="J450" t="s">
        <v>3</v>
      </c>
      <c r="K450">
        <v>2665.6159910000001</v>
      </c>
      <c r="L450">
        <v>6.9409970000000003</v>
      </c>
      <c r="M450" t="s">
        <v>4</v>
      </c>
      <c r="N450">
        <v>224.86112700000001</v>
      </c>
      <c r="O450">
        <v>0.24598100000000001</v>
      </c>
      <c r="P450" t="s">
        <v>5</v>
      </c>
      <c r="Q450">
        <v>0</v>
      </c>
      <c r="R450">
        <v>0</v>
      </c>
      <c r="S450" t="s">
        <v>6</v>
      </c>
      <c r="T450">
        <v>95.481340000000003</v>
      </c>
      <c r="U450">
        <v>4.3033000000000002E-2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0.16721900000000001</v>
      </c>
      <c r="AG450">
        <v>1.55E-4</v>
      </c>
      <c r="AH450" t="s">
        <v>11</v>
      </c>
      <c r="AI450">
        <v>0.83497900000000003</v>
      </c>
      <c r="AJ450">
        <v>8.2999999999999998E-5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2966.3786180000002</v>
      </c>
      <c r="I451">
        <v>7.0427109999999997</v>
      </c>
      <c r="J451" t="s">
        <v>3</v>
      </c>
      <c r="K451">
        <v>2961.8358979999998</v>
      </c>
      <c r="L451">
        <v>6.9966150000000003</v>
      </c>
      <c r="M451" t="s">
        <v>4</v>
      </c>
      <c r="N451">
        <v>249.828711</v>
      </c>
      <c r="O451">
        <v>0.242287</v>
      </c>
      <c r="P451" t="s">
        <v>5</v>
      </c>
      <c r="Q451">
        <v>0</v>
      </c>
      <c r="R451">
        <v>0</v>
      </c>
      <c r="S451" t="s">
        <v>6</v>
      </c>
      <c r="T451">
        <v>106.09609399999999</v>
      </c>
      <c r="U451">
        <v>4.6900999999999998E-2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0.167078</v>
      </c>
      <c r="AG451">
        <v>1.5200000000000001E-4</v>
      </c>
      <c r="AH451" t="s">
        <v>11</v>
      </c>
      <c r="AI451">
        <v>0.83515700000000004</v>
      </c>
      <c r="AJ451">
        <v>7.8999999999999996E-5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3263.0072070000001</v>
      </c>
      <c r="I452">
        <v>7.5635719999999997</v>
      </c>
      <c r="J452" t="s">
        <v>3</v>
      </c>
      <c r="K452">
        <v>3258.0086820000001</v>
      </c>
      <c r="L452">
        <v>7.511298</v>
      </c>
      <c r="M452" t="s">
        <v>4</v>
      </c>
      <c r="N452">
        <v>274.786067</v>
      </c>
      <c r="O452">
        <v>0.26314799999999999</v>
      </c>
      <c r="P452" t="s">
        <v>5</v>
      </c>
      <c r="Q452">
        <v>0</v>
      </c>
      <c r="R452">
        <v>0</v>
      </c>
      <c r="S452" t="s">
        <v>6</v>
      </c>
      <c r="T452">
        <v>116.71091300000001</v>
      </c>
      <c r="U452">
        <v>5.6016999999999997E-2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0.16627500000000001</v>
      </c>
      <c r="AG452">
        <v>1.5300000000000001E-4</v>
      </c>
      <c r="AH452" t="s">
        <v>11</v>
      </c>
      <c r="AI452">
        <v>0.83621000000000001</v>
      </c>
      <c r="AJ452">
        <v>9.2999999999999997E-5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3559.8680859999999</v>
      </c>
      <c r="I453">
        <v>8.3697210000000002</v>
      </c>
      <c r="J453" t="s">
        <v>3</v>
      </c>
      <c r="K453">
        <v>3554.4154250000001</v>
      </c>
      <c r="L453">
        <v>8.3022659999999995</v>
      </c>
      <c r="M453" t="s">
        <v>4</v>
      </c>
      <c r="N453">
        <v>299.75336499999997</v>
      </c>
      <c r="O453">
        <v>0.30954500000000001</v>
      </c>
      <c r="P453" t="s">
        <v>5</v>
      </c>
      <c r="Q453">
        <v>0</v>
      </c>
      <c r="R453">
        <v>0</v>
      </c>
      <c r="S453" t="s">
        <v>6</v>
      </c>
      <c r="T453">
        <v>127.306331</v>
      </c>
      <c r="U453">
        <v>6.3084000000000001E-2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0.16615199999999999</v>
      </c>
      <c r="AG453">
        <v>1.5699999999999999E-4</v>
      </c>
      <c r="AH453" t="s">
        <v>11</v>
      </c>
      <c r="AI453">
        <v>0.83715300000000004</v>
      </c>
      <c r="AJ453">
        <v>8.6000000000000003E-5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3856.6603220000002</v>
      </c>
      <c r="I454">
        <v>9.3690850000000001</v>
      </c>
      <c r="J454" t="s">
        <v>3</v>
      </c>
      <c r="K454">
        <v>3850.7540669999998</v>
      </c>
      <c r="L454">
        <v>9.2959580000000006</v>
      </c>
      <c r="M454" t="s">
        <v>4</v>
      </c>
      <c r="N454">
        <v>324.76208400000002</v>
      </c>
      <c r="O454">
        <v>0.27615499999999998</v>
      </c>
      <c r="P454" t="s">
        <v>5</v>
      </c>
      <c r="Q454">
        <v>0</v>
      </c>
      <c r="R454">
        <v>0</v>
      </c>
      <c r="S454" t="s">
        <v>6</v>
      </c>
      <c r="T454">
        <v>137.86382</v>
      </c>
      <c r="U454">
        <v>6.5559000000000006E-2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0.16613700000000001</v>
      </c>
      <c r="AG454">
        <v>1.5799999999999999E-4</v>
      </c>
      <c r="AH454" t="s">
        <v>11</v>
      </c>
      <c r="AI454">
        <v>0.83731</v>
      </c>
      <c r="AJ454">
        <v>8.3999999999999995E-5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4153.476592</v>
      </c>
      <c r="I455">
        <v>9.0440850000000008</v>
      </c>
      <c r="J455" t="s">
        <v>3</v>
      </c>
      <c r="K455">
        <v>4147.1165039999996</v>
      </c>
      <c r="L455">
        <v>8.9865390000000005</v>
      </c>
      <c r="M455" t="s">
        <v>4</v>
      </c>
      <c r="N455">
        <v>349.694952</v>
      </c>
      <c r="O455">
        <v>0.329289</v>
      </c>
      <c r="P455" t="s">
        <v>5</v>
      </c>
      <c r="Q455">
        <v>0</v>
      </c>
      <c r="R455">
        <v>0</v>
      </c>
      <c r="S455" t="s">
        <v>6</v>
      </c>
      <c r="T455">
        <v>148.41618800000001</v>
      </c>
      <c r="U455">
        <v>7.4648999999999993E-2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0.16613700000000001</v>
      </c>
      <c r="AG455">
        <v>1.5799999999999999E-4</v>
      </c>
      <c r="AH455" t="s">
        <v>11</v>
      </c>
      <c r="AI455">
        <v>0.83828000000000003</v>
      </c>
      <c r="AJ455">
        <v>9.7E-5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4450.2719139999999</v>
      </c>
      <c r="I456">
        <v>9.6219579999999993</v>
      </c>
      <c r="J456" t="s">
        <v>3</v>
      </c>
      <c r="K456">
        <v>4443.4573829999999</v>
      </c>
      <c r="L456">
        <v>9.5598349999999996</v>
      </c>
      <c r="M456" t="s">
        <v>4</v>
      </c>
      <c r="N456">
        <v>374.67079799999999</v>
      </c>
      <c r="O456">
        <v>0.39706900000000001</v>
      </c>
      <c r="P456" t="s">
        <v>5</v>
      </c>
      <c r="Q456">
        <v>0</v>
      </c>
      <c r="R456">
        <v>0</v>
      </c>
      <c r="S456" t="s">
        <v>6</v>
      </c>
      <c r="T456">
        <v>158.978094</v>
      </c>
      <c r="U456">
        <v>8.7100999999999998E-2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0.16613700000000001</v>
      </c>
      <c r="AG456">
        <v>1.5799999999999999E-4</v>
      </c>
      <c r="AH456" t="s">
        <v>11</v>
      </c>
      <c r="AI456">
        <v>0.83894899999999994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4747.0826950000001</v>
      </c>
      <c r="I457">
        <v>9.3871939999999991</v>
      </c>
      <c r="J457" t="s">
        <v>3</v>
      </c>
      <c r="K457">
        <v>4739.8141599999999</v>
      </c>
      <c r="L457">
        <v>9.3162570000000002</v>
      </c>
      <c r="M457" t="s">
        <v>4</v>
      </c>
      <c r="N457">
        <v>399.66073399999999</v>
      </c>
      <c r="O457">
        <v>0.37733800000000001</v>
      </c>
      <c r="P457" t="s">
        <v>5</v>
      </c>
      <c r="Q457">
        <v>0</v>
      </c>
      <c r="R457">
        <v>0</v>
      </c>
      <c r="S457" t="s">
        <v>6</v>
      </c>
      <c r="T457">
        <v>169.522109</v>
      </c>
      <c r="U457">
        <v>8.3432000000000006E-2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0.166135</v>
      </c>
      <c r="AG457">
        <v>1.5699999999999999E-4</v>
      </c>
      <c r="AH457" t="s">
        <v>11</v>
      </c>
      <c r="AI457">
        <v>0.83911000000000002</v>
      </c>
      <c r="AJ457">
        <v>7.2000000000000002E-5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5043.824619</v>
      </c>
      <c r="I458">
        <v>10.457215</v>
      </c>
      <c r="J458" t="s">
        <v>3</v>
      </c>
      <c r="K458">
        <v>5036.1013380000004</v>
      </c>
      <c r="L458">
        <v>10.392967000000001</v>
      </c>
      <c r="M458" t="s">
        <v>4</v>
      </c>
      <c r="N458">
        <v>424.61537900000002</v>
      </c>
      <c r="O458">
        <v>0.43090299999999998</v>
      </c>
      <c r="P458" t="s">
        <v>5</v>
      </c>
      <c r="Q458">
        <v>0</v>
      </c>
      <c r="R458">
        <v>0</v>
      </c>
      <c r="S458" t="s">
        <v>6</v>
      </c>
      <c r="T458">
        <v>180.06312600000001</v>
      </c>
      <c r="U458">
        <v>0.10541499999999999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0.16592799999999999</v>
      </c>
      <c r="AG458">
        <v>1.54E-4</v>
      </c>
      <c r="AH458" t="s">
        <v>11</v>
      </c>
      <c r="AI458">
        <v>0.83927499999999999</v>
      </c>
      <c r="AJ458">
        <v>7.1000000000000005E-5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5340.5890820000004</v>
      </c>
      <c r="I459">
        <v>11.022691999999999</v>
      </c>
      <c r="J459" t="s">
        <v>3</v>
      </c>
      <c r="K459">
        <v>5332.4122950000001</v>
      </c>
      <c r="L459">
        <v>10.95491</v>
      </c>
      <c r="M459" t="s">
        <v>4</v>
      </c>
      <c r="N459">
        <v>449.60535499999997</v>
      </c>
      <c r="O459">
        <v>0.44999600000000001</v>
      </c>
      <c r="P459" t="s">
        <v>5</v>
      </c>
      <c r="Q459">
        <v>0</v>
      </c>
      <c r="R459">
        <v>0</v>
      </c>
      <c r="S459" t="s">
        <v>6</v>
      </c>
      <c r="T459">
        <v>190.62367499999999</v>
      </c>
      <c r="U459">
        <v>0.10378900000000001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0.16459599999999999</v>
      </c>
      <c r="AG459">
        <v>1.6699999999999999E-4</v>
      </c>
      <c r="AH459" t="s">
        <v>11</v>
      </c>
      <c r="AI459">
        <v>0.83976499999999998</v>
      </c>
      <c r="AJ459">
        <v>6.2000000000000003E-5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5637.155049</v>
      </c>
      <c r="I460">
        <v>11.611407</v>
      </c>
      <c r="J460" t="s">
        <v>3</v>
      </c>
      <c r="K460">
        <v>5628.5243360000004</v>
      </c>
      <c r="L460">
        <v>11.553902000000001</v>
      </c>
      <c r="M460" t="s">
        <v>4</v>
      </c>
      <c r="N460">
        <v>474.57057099999997</v>
      </c>
      <c r="O460">
        <v>0.50555899999999998</v>
      </c>
      <c r="P460" t="s">
        <v>5</v>
      </c>
      <c r="Q460">
        <v>0</v>
      </c>
      <c r="R460">
        <v>0</v>
      </c>
      <c r="S460" t="s">
        <v>6</v>
      </c>
      <c r="T460">
        <v>201.18987799999999</v>
      </c>
      <c r="U460">
        <v>0.105285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0.163663</v>
      </c>
      <c r="AG460">
        <v>1.6699999999999999E-4</v>
      </c>
      <c r="AH460" t="s">
        <v>11</v>
      </c>
      <c r="AI460">
        <v>0.83976700000000004</v>
      </c>
      <c r="AJ460">
        <v>6.2000000000000003E-5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5933.8814060000004</v>
      </c>
      <c r="I461">
        <v>12.060926</v>
      </c>
      <c r="J461" t="s">
        <v>3</v>
      </c>
      <c r="K461">
        <v>5924.7940529999996</v>
      </c>
      <c r="L461">
        <v>12.015276</v>
      </c>
      <c r="M461" t="s">
        <v>4</v>
      </c>
      <c r="N461">
        <v>499.50658299999998</v>
      </c>
      <c r="O461">
        <v>0.59916899999999995</v>
      </c>
      <c r="P461" t="s">
        <v>5</v>
      </c>
      <c r="Q461">
        <v>0</v>
      </c>
      <c r="R461">
        <v>0</v>
      </c>
      <c r="S461" t="s">
        <v>6</v>
      </c>
      <c r="T461">
        <v>211.76181399999999</v>
      </c>
      <c r="U461">
        <v>0.108608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0.163656</v>
      </c>
      <c r="AG461">
        <v>1.6699999999999999E-4</v>
      </c>
      <c r="AH461" t="s">
        <v>11</v>
      </c>
      <c r="AI461">
        <v>0.83993899999999999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314.35742099999999</v>
      </c>
      <c r="I462">
        <v>0.79888199999999998</v>
      </c>
      <c r="J462" t="s">
        <v>3</v>
      </c>
      <c r="K462">
        <v>313.71181200000001</v>
      </c>
      <c r="L462">
        <v>0.79448799999999997</v>
      </c>
      <c r="M462" t="s">
        <v>4</v>
      </c>
      <c r="N462">
        <v>21.559134</v>
      </c>
      <c r="O462">
        <v>2.0349999999999999E-3</v>
      </c>
      <c r="P462" t="s">
        <v>5</v>
      </c>
      <c r="Q462">
        <v>28.226085999999999</v>
      </c>
      <c r="R462">
        <v>3.2259000000000003E-2</v>
      </c>
      <c r="S462" t="s">
        <v>6</v>
      </c>
      <c r="T462">
        <v>10.530125999999999</v>
      </c>
      <c r="U462">
        <v>5.1580000000000003E-3</v>
      </c>
      <c r="V462" t="s">
        <v>7</v>
      </c>
      <c r="W462">
        <v>7.4050520000000004</v>
      </c>
      <c r="X462">
        <v>4.725E-3</v>
      </c>
      <c r="Y462" t="s">
        <v>8</v>
      </c>
      <c r="Z462">
        <v>9.0153289999999995</v>
      </c>
      <c r="AA462">
        <v>1.1297E-2</v>
      </c>
      <c r="AB462" t="s">
        <v>9</v>
      </c>
      <c r="AC462">
        <v>263.09742199999999</v>
      </c>
      <c r="AD462">
        <v>0.74528499999999998</v>
      </c>
      <c r="AE462" t="s">
        <v>10</v>
      </c>
      <c r="AF462">
        <v>0.18166499999999999</v>
      </c>
      <c r="AG462">
        <v>7.2999999999999999E-5</v>
      </c>
      <c r="AH462" t="s">
        <v>11</v>
      </c>
      <c r="AI462">
        <v>0.81680699999999995</v>
      </c>
      <c r="AJ462">
        <v>1.5799999999999999E-4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628.54681400000004</v>
      </c>
      <c r="I463">
        <v>1.5450790000000001</v>
      </c>
      <c r="J463" t="s">
        <v>3</v>
      </c>
      <c r="K463">
        <v>627.27969399999995</v>
      </c>
      <c r="L463">
        <v>1.5348219999999999</v>
      </c>
      <c r="M463" t="s">
        <v>4</v>
      </c>
      <c r="N463">
        <v>43.128540000000001</v>
      </c>
      <c r="O463">
        <v>1.1507E-2</v>
      </c>
      <c r="P463" t="s">
        <v>5</v>
      </c>
      <c r="Q463">
        <v>56.467104999999997</v>
      </c>
      <c r="R463">
        <v>4.4985999999999998E-2</v>
      </c>
      <c r="S463" t="s">
        <v>6</v>
      </c>
      <c r="T463">
        <v>21.088889000000002</v>
      </c>
      <c r="U463">
        <v>9.4219999999999998E-3</v>
      </c>
      <c r="V463" t="s">
        <v>7</v>
      </c>
      <c r="W463">
        <v>14.823320000000001</v>
      </c>
      <c r="X463">
        <v>8.1069999999999996E-3</v>
      </c>
      <c r="Y463" t="s">
        <v>8</v>
      </c>
      <c r="Z463">
        <v>17.982202000000001</v>
      </c>
      <c r="AA463">
        <v>1.7083000000000001E-2</v>
      </c>
      <c r="AB463" t="s">
        <v>9</v>
      </c>
      <c r="AC463">
        <v>526.03887799999995</v>
      </c>
      <c r="AD463">
        <v>1.355475</v>
      </c>
      <c r="AE463" t="s">
        <v>10</v>
      </c>
      <c r="AF463">
        <v>0.17769699999999999</v>
      </c>
      <c r="AG463">
        <v>5.0000000000000002E-5</v>
      </c>
      <c r="AH463" t="s">
        <v>11</v>
      </c>
      <c r="AI463">
        <v>0.82301800000000003</v>
      </c>
      <c r="AJ463">
        <v>1.5899999999999999E-4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942.860409</v>
      </c>
      <c r="I464">
        <v>2.2630710000000001</v>
      </c>
      <c r="J464" t="s">
        <v>3</v>
      </c>
      <c r="K464">
        <v>940.97340299999996</v>
      </c>
      <c r="L464">
        <v>2.2508170000000001</v>
      </c>
      <c r="M464" t="s">
        <v>4</v>
      </c>
      <c r="N464">
        <v>64.710954999999998</v>
      </c>
      <c r="O464">
        <v>4.6205000000000003E-2</v>
      </c>
      <c r="P464" t="s">
        <v>5</v>
      </c>
      <c r="Q464">
        <v>84.675783999999993</v>
      </c>
      <c r="R464">
        <v>5.9597999999999998E-2</v>
      </c>
      <c r="S464" t="s">
        <v>6</v>
      </c>
      <c r="T464">
        <v>31.648658000000001</v>
      </c>
      <c r="U464">
        <v>1.2289E-2</v>
      </c>
      <c r="V464" t="s">
        <v>7</v>
      </c>
      <c r="W464">
        <v>22.245882000000002</v>
      </c>
      <c r="X464">
        <v>1.3058E-2</v>
      </c>
      <c r="Y464" t="s">
        <v>8</v>
      </c>
      <c r="Z464">
        <v>26.944956000000001</v>
      </c>
      <c r="AA464">
        <v>1.9258000000000001E-2</v>
      </c>
      <c r="AB464" t="s">
        <v>9</v>
      </c>
      <c r="AC464">
        <v>789.11157300000002</v>
      </c>
      <c r="AD464">
        <v>1.8051219999999999</v>
      </c>
      <c r="AE464" t="s">
        <v>10</v>
      </c>
      <c r="AF464">
        <v>0.17596000000000001</v>
      </c>
      <c r="AG464">
        <v>5.5999999999999999E-5</v>
      </c>
      <c r="AH464" t="s">
        <v>11</v>
      </c>
      <c r="AI464">
        <v>0.82650699999999999</v>
      </c>
      <c r="AJ464">
        <v>1.2799999999999999E-4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1257.17481</v>
      </c>
      <c r="I465">
        <v>3.6924410000000001</v>
      </c>
      <c r="J465" t="s">
        <v>3</v>
      </c>
      <c r="K465">
        <v>1254.66876</v>
      </c>
      <c r="L465">
        <v>3.6708310000000002</v>
      </c>
      <c r="M465" t="s">
        <v>4</v>
      </c>
      <c r="N465">
        <v>86.272962000000007</v>
      </c>
      <c r="O465">
        <v>5.1847999999999998E-2</v>
      </c>
      <c r="P465" t="s">
        <v>5</v>
      </c>
      <c r="Q465">
        <v>112.87162600000001</v>
      </c>
      <c r="R465">
        <v>9.9845000000000003E-2</v>
      </c>
      <c r="S465" t="s">
        <v>6</v>
      </c>
      <c r="T465">
        <v>42.229095000000001</v>
      </c>
      <c r="U465">
        <v>1.6451E-2</v>
      </c>
      <c r="V465" t="s">
        <v>7</v>
      </c>
      <c r="W465">
        <v>29.667794000000001</v>
      </c>
      <c r="X465">
        <v>2.1898000000000001E-2</v>
      </c>
      <c r="Y465" t="s">
        <v>8</v>
      </c>
      <c r="Z465">
        <v>35.906092000000001</v>
      </c>
      <c r="AA465">
        <v>2.47E-2</v>
      </c>
      <c r="AB465" t="s">
        <v>9</v>
      </c>
      <c r="AC465">
        <v>1052.204565</v>
      </c>
      <c r="AD465">
        <v>2.8150559999999998</v>
      </c>
      <c r="AE465" t="s">
        <v>10</v>
      </c>
      <c r="AF465">
        <v>0.17501900000000001</v>
      </c>
      <c r="AG465">
        <v>6.7999999999999999E-5</v>
      </c>
      <c r="AH465" t="s">
        <v>11</v>
      </c>
      <c r="AI465">
        <v>0.82815099999999997</v>
      </c>
      <c r="AJ465">
        <v>1.16E-4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1571.610042</v>
      </c>
      <c r="I466">
        <v>5.5155979999999998</v>
      </c>
      <c r="J466" t="s">
        <v>3</v>
      </c>
      <c r="K466">
        <v>1568.487991</v>
      </c>
      <c r="L466">
        <v>5.4889190000000001</v>
      </c>
      <c r="M466" t="s">
        <v>4</v>
      </c>
      <c r="N466">
        <v>107.856827</v>
      </c>
      <c r="O466">
        <v>6.8390000000000006E-2</v>
      </c>
      <c r="P466" t="s">
        <v>5</v>
      </c>
      <c r="Q466">
        <v>141.06976900000001</v>
      </c>
      <c r="R466">
        <v>0.11767</v>
      </c>
      <c r="S466" t="s">
        <v>6</v>
      </c>
      <c r="T466">
        <v>52.799348999999999</v>
      </c>
      <c r="U466">
        <v>1.9921999999999999E-2</v>
      </c>
      <c r="V466" t="s">
        <v>7</v>
      </c>
      <c r="W466">
        <v>37.088760000000001</v>
      </c>
      <c r="X466">
        <v>2.6456E-2</v>
      </c>
      <c r="Y466" t="s">
        <v>8</v>
      </c>
      <c r="Z466">
        <v>44.857174000000001</v>
      </c>
      <c r="AA466">
        <v>3.8377000000000001E-2</v>
      </c>
      <c r="AB466" t="s">
        <v>9</v>
      </c>
      <c r="AC466">
        <v>1315.3742070000001</v>
      </c>
      <c r="AD466">
        <v>4.1710979999999998</v>
      </c>
      <c r="AE466" t="s">
        <v>10</v>
      </c>
      <c r="AF466">
        <v>0.17411099999999999</v>
      </c>
      <c r="AG466">
        <v>7.7000000000000001E-5</v>
      </c>
      <c r="AH466" t="s">
        <v>11</v>
      </c>
      <c r="AI466">
        <v>0.83090799999999998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1885.994526</v>
      </c>
      <c r="I467">
        <v>7.3974089999999997</v>
      </c>
      <c r="J467" t="s">
        <v>3</v>
      </c>
      <c r="K467">
        <v>1882.249636</v>
      </c>
      <c r="L467">
        <v>7.3527589999999998</v>
      </c>
      <c r="M467" t="s">
        <v>4</v>
      </c>
      <c r="N467">
        <v>129.434696</v>
      </c>
      <c r="O467">
        <v>7.8316999999999998E-2</v>
      </c>
      <c r="P467" t="s">
        <v>5</v>
      </c>
      <c r="Q467">
        <v>169.30187100000001</v>
      </c>
      <c r="R467">
        <v>0.148174</v>
      </c>
      <c r="S467" t="s">
        <v>6</v>
      </c>
      <c r="T467">
        <v>63.362606999999997</v>
      </c>
      <c r="U467">
        <v>2.0261999999999999E-2</v>
      </c>
      <c r="V467" t="s">
        <v>7</v>
      </c>
      <c r="W467">
        <v>44.496572</v>
      </c>
      <c r="X467">
        <v>3.3785999999999997E-2</v>
      </c>
      <c r="Y467" t="s">
        <v>8</v>
      </c>
      <c r="Z467">
        <v>53.838093000000001</v>
      </c>
      <c r="AA467">
        <v>4.7185999999999999E-2</v>
      </c>
      <c r="AB467" t="s">
        <v>9</v>
      </c>
      <c r="AC467">
        <v>1578.4755929999999</v>
      </c>
      <c r="AD467">
        <v>5.6442620000000003</v>
      </c>
      <c r="AE467" t="s">
        <v>10</v>
      </c>
      <c r="AF467">
        <v>0.17328299999999999</v>
      </c>
      <c r="AG467">
        <v>9.0000000000000006E-5</v>
      </c>
      <c r="AH467" t="s">
        <v>11</v>
      </c>
      <c r="AI467">
        <v>0.83108400000000004</v>
      </c>
      <c r="AJ467">
        <v>7.2000000000000002E-5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2200.1774169999999</v>
      </c>
      <c r="I468">
        <v>8.3213240000000006</v>
      </c>
      <c r="J468" t="s">
        <v>3</v>
      </c>
      <c r="K468">
        <v>2195.8142240000002</v>
      </c>
      <c r="L468">
        <v>8.2450069999999993</v>
      </c>
      <c r="M468" t="s">
        <v>4</v>
      </c>
      <c r="N468">
        <v>151.00143399999999</v>
      </c>
      <c r="O468">
        <v>9.0951000000000004E-2</v>
      </c>
      <c r="P468" t="s">
        <v>5</v>
      </c>
      <c r="Q468">
        <v>197.524711</v>
      </c>
      <c r="R468">
        <v>0.172879</v>
      </c>
      <c r="S468" t="s">
        <v>6</v>
      </c>
      <c r="T468">
        <v>73.944381000000007</v>
      </c>
      <c r="U468">
        <v>2.5406000000000001E-2</v>
      </c>
      <c r="V468" t="s">
        <v>7</v>
      </c>
      <c r="W468">
        <v>51.904637999999998</v>
      </c>
      <c r="X468">
        <v>3.8982000000000003E-2</v>
      </c>
      <c r="Y468" t="s">
        <v>8</v>
      </c>
      <c r="Z468">
        <v>62.793461000000001</v>
      </c>
      <c r="AA468">
        <v>5.4121000000000002E-2</v>
      </c>
      <c r="AB468" t="s">
        <v>9</v>
      </c>
      <c r="AC468">
        <v>1841.4015529999999</v>
      </c>
      <c r="AD468">
        <v>6.1000050000000003</v>
      </c>
      <c r="AE468" t="s">
        <v>10</v>
      </c>
      <c r="AF468">
        <v>0.17238500000000001</v>
      </c>
      <c r="AG468">
        <v>1.02E-4</v>
      </c>
      <c r="AH468" t="s">
        <v>11</v>
      </c>
      <c r="AI468">
        <v>0.83259899999999998</v>
      </c>
      <c r="AJ468">
        <v>5.1999999999999997E-5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2514.6123539999999</v>
      </c>
      <c r="I469">
        <v>9.4133530000000007</v>
      </c>
      <c r="J469" t="s">
        <v>3</v>
      </c>
      <c r="K469">
        <v>2509.6324610000001</v>
      </c>
      <c r="L469">
        <v>9.3271169999999994</v>
      </c>
      <c r="M469" t="s">
        <v>4</v>
      </c>
      <c r="N469">
        <v>172.563884</v>
      </c>
      <c r="O469">
        <v>0.101716</v>
      </c>
      <c r="P469" t="s">
        <v>5</v>
      </c>
      <c r="Q469">
        <v>225.74385000000001</v>
      </c>
      <c r="R469">
        <v>0.19500899999999999</v>
      </c>
      <c r="S469" t="s">
        <v>6</v>
      </c>
      <c r="T469">
        <v>84.525120000000001</v>
      </c>
      <c r="U469">
        <v>3.0587E-2</v>
      </c>
      <c r="V469" t="s">
        <v>7</v>
      </c>
      <c r="W469">
        <v>59.314315000000001</v>
      </c>
      <c r="X469">
        <v>4.1391999999999998E-2</v>
      </c>
      <c r="Y469" t="s">
        <v>8</v>
      </c>
      <c r="Z469">
        <v>71.753037000000006</v>
      </c>
      <c r="AA469">
        <v>7.0909E-2</v>
      </c>
      <c r="AB469" t="s">
        <v>9</v>
      </c>
      <c r="AC469">
        <v>2104.6092720000001</v>
      </c>
      <c r="AD469">
        <v>6.9389289999999999</v>
      </c>
      <c r="AE469" t="s">
        <v>10</v>
      </c>
      <c r="AF469">
        <v>0.17069300000000001</v>
      </c>
      <c r="AG469">
        <v>1.2899999999999999E-4</v>
      </c>
      <c r="AH469" t="s">
        <v>11</v>
      </c>
      <c r="AI469">
        <v>0.83366499999999999</v>
      </c>
      <c r="AJ469">
        <v>3.4E-5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2828.951748</v>
      </c>
      <c r="I470">
        <v>10.21753</v>
      </c>
      <c r="J470" t="s">
        <v>3</v>
      </c>
      <c r="K470">
        <v>2823.3505909999999</v>
      </c>
      <c r="L470">
        <v>10.116436999999999</v>
      </c>
      <c r="M470" t="s">
        <v>4</v>
      </c>
      <c r="N470">
        <v>194.11406600000001</v>
      </c>
      <c r="O470">
        <v>0.102437</v>
      </c>
      <c r="P470" t="s">
        <v>5</v>
      </c>
      <c r="Q470">
        <v>253.980188</v>
      </c>
      <c r="R470">
        <v>0.20888799999999999</v>
      </c>
      <c r="S470" t="s">
        <v>6</v>
      </c>
      <c r="T470">
        <v>95.099553999999998</v>
      </c>
      <c r="U470">
        <v>3.3574E-2</v>
      </c>
      <c r="V470" t="s">
        <v>7</v>
      </c>
      <c r="W470">
        <v>66.741354000000001</v>
      </c>
      <c r="X470">
        <v>4.1938999999999997E-2</v>
      </c>
      <c r="Y470" t="s">
        <v>8</v>
      </c>
      <c r="Z470">
        <v>80.737347</v>
      </c>
      <c r="AA470">
        <v>9.1246999999999995E-2</v>
      </c>
      <c r="AB470" t="s">
        <v>9</v>
      </c>
      <c r="AC470">
        <v>2367.7916700000001</v>
      </c>
      <c r="AD470">
        <v>7.6842730000000001</v>
      </c>
      <c r="AE470" t="s">
        <v>10</v>
      </c>
      <c r="AF470">
        <v>0.16938400000000001</v>
      </c>
      <c r="AG470">
        <v>1.37E-4</v>
      </c>
      <c r="AH470" t="s">
        <v>11</v>
      </c>
      <c r="AI470">
        <v>0.83395600000000003</v>
      </c>
      <c r="AJ470">
        <v>3.4E-5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3143.241567</v>
      </c>
      <c r="I471">
        <v>11.683994999999999</v>
      </c>
      <c r="J471" t="s">
        <v>3</v>
      </c>
      <c r="K471">
        <v>3137.0233349999999</v>
      </c>
      <c r="L471">
        <v>11.568671</v>
      </c>
      <c r="M471" t="s">
        <v>4</v>
      </c>
      <c r="N471">
        <v>215.670907</v>
      </c>
      <c r="O471">
        <v>0.11312899999999999</v>
      </c>
      <c r="P471" t="s">
        <v>5</v>
      </c>
      <c r="Q471">
        <v>282.19366100000002</v>
      </c>
      <c r="R471">
        <v>0.236654</v>
      </c>
      <c r="S471" t="s">
        <v>6</v>
      </c>
      <c r="T471">
        <v>105.67694</v>
      </c>
      <c r="U471">
        <v>3.6903999999999999E-2</v>
      </c>
      <c r="V471" t="s">
        <v>7</v>
      </c>
      <c r="W471">
        <v>74.195806000000005</v>
      </c>
      <c r="X471">
        <v>4.6448999999999997E-2</v>
      </c>
      <c r="Y471" t="s">
        <v>8</v>
      </c>
      <c r="Z471">
        <v>89.717540999999997</v>
      </c>
      <c r="AA471">
        <v>0.113936</v>
      </c>
      <c r="AB471" t="s">
        <v>9</v>
      </c>
      <c r="AC471">
        <v>2630.9301369999998</v>
      </c>
      <c r="AD471">
        <v>8.9792310000000004</v>
      </c>
      <c r="AE471" t="s">
        <v>10</v>
      </c>
      <c r="AF471">
        <v>0.16855200000000001</v>
      </c>
      <c r="AG471">
        <v>1.4999999999999999E-4</v>
      </c>
      <c r="AH471" t="s">
        <v>11</v>
      </c>
      <c r="AI471">
        <v>0.83432799999999996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3457.6699170000002</v>
      </c>
      <c r="I472">
        <v>11.862786</v>
      </c>
      <c r="J472" t="s">
        <v>3</v>
      </c>
      <c r="K472">
        <v>3450.829307</v>
      </c>
      <c r="L472">
        <v>11.754754</v>
      </c>
      <c r="M472" t="s">
        <v>4</v>
      </c>
      <c r="N472">
        <v>237.230504</v>
      </c>
      <c r="O472">
        <v>0.11412</v>
      </c>
      <c r="P472" t="s">
        <v>5</v>
      </c>
      <c r="Q472">
        <v>310.41038099999997</v>
      </c>
      <c r="R472">
        <v>0.23675499999999999</v>
      </c>
      <c r="S472" t="s">
        <v>6</v>
      </c>
      <c r="T472">
        <v>116.251048</v>
      </c>
      <c r="U472">
        <v>3.8392000000000003E-2</v>
      </c>
      <c r="V472" t="s">
        <v>7</v>
      </c>
      <c r="W472">
        <v>81.659571999999997</v>
      </c>
      <c r="X472">
        <v>4.7673E-2</v>
      </c>
      <c r="Y472" t="s">
        <v>8</v>
      </c>
      <c r="Z472">
        <v>98.699554000000006</v>
      </c>
      <c r="AA472">
        <v>0.128194</v>
      </c>
      <c r="AB472" t="s">
        <v>9</v>
      </c>
      <c r="AC472">
        <v>2894.1954390000001</v>
      </c>
      <c r="AD472">
        <v>9.2773299999999992</v>
      </c>
      <c r="AE472" t="s">
        <v>10</v>
      </c>
      <c r="AF472">
        <v>0.16719899999999999</v>
      </c>
      <c r="AG472">
        <v>1.4999999999999999E-4</v>
      </c>
      <c r="AH472" t="s">
        <v>11</v>
      </c>
      <c r="AI472">
        <v>0.83535199999999998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3772.0964990000002</v>
      </c>
      <c r="I473">
        <v>12.701162</v>
      </c>
      <c r="J473" t="s">
        <v>3</v>
      </c>
      <c r="K473">
        <v>3764.6354930000002</v>
      </c>
      <c r="L473">
        <v>12.606813000000001</v>
      </c>
      <c r="M473" t="s">
        <v>4</v>
      </c>
      <c r="N473">
        <v>258.79953</v>
      </c>
      <c r="O473">
        <v>0.121306</v>
      </c>
      <c r="P473" t="s">
        <v>5</v>
      </c>
      <c r="Q473">
        <v>338.65560699999997</v>
      </c>
      <c r="R473">
        <v>0.309116</v>
      </c>
      <c r="S473" t="s">
        <v>6</v>
      </c>
      <c r="T473">
        <v>126.837429</v>
      </c>
      <c r="U473">
        <v>4.1683999999999999E-2</v>
      </c>
      <c r="V473" t="s">
        <v>7</v>
      </c>
      <c r="W473">
        <v>89.131249999999994</v>
      </c>
      <c r="X473">
        <v>6.2800999999999996E-2</v>
      </c>
      <c r="Y473" t="s">
        <v>8</v>
      </c>
      <c r="Z473">
        <v>107.68983</v>
      </c>
      <c r="AA473">
        <v>0.17907300000000001</v>
      </c>
      <c r="AB473" t="s">
        <v>9</v>
      </c>
      <c r="AC473">
        <v>3157.4189649999998</v>
      </c>
      <c r="AD473">
        <v>9.8578109999999999</v>
      </c>
      <c r="AE473" t="s">
        <v>10</v>
      </c>
      <c r="AF473">
        <v>0.16689300000000001</v>
      </c>
      <c r="AG473">
        <v>1.5200000000000001E-4</v>
      </c>
      <c r="AH473" t="s">
        <v>11</v>
      </c>
      <c r="AI473">
        <v>0.83604999999999996</v>
      </c>
      <c r="AJ473">
        <v>3.6000000000000001E-5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4086.7256539999998</v>
      </c>
      <c r="I474">
        <v>14.681595</v>
      </c>
      <c r="J474" t="s">
        <v>3</v>
      </c>
      <c r="K474">
        <v>4078.6422899999998</v>
      </c>
      <c r="L474">
        <v>14.507868999999999</v>
      </c>
      <c r="M474" t="s">
        <v>4</v>
      </c>
      <c r="N474">
        <v>280.38100200000002</v>
      </c>
      <c r="O474">
        <v>0.12625500000000001</v>
      </c>
      <c r="P474" t="s">
        <v>5</v>
      </c>
      <c r="Q474">
        <v>366.92884400000003</v>
      </c>
      <c r="R474">
        <v>0.45038600000000001</v>
      </c>
      <c r="S474" t="s">
        <v>6</v>
      </c>
      <c r="T474">
        <v>137.377928</v>
      </c>
      <c r="U474">
        <v>4.2519000000000001E-2</v>
      </c>
      <c r="V474" t="s">
        <v>7</v>
      </c>
      <c r="W474">
        <v>96.611964999999998</v>
      </c>
      <c r="X474">
        <v>8.5281999999999997E-2</v>
      </c>
      <c r="Y474" t="s">
        <v>8</v>
      </c>
      <c r="Z474">
        <v>116.69487599999999</v>
      </c>
      <c r="AA474">
        <v>0.22146199999999999</v>
      </c>
      <c r="AB474" t="s">
        <v>9</v>
      </c>
      <c r="AC474">
        <v>3420.802905</v>
      </c>
      <c r="AD474">
        <v>11.002483</v>
      </c>
      <c r="AE474" t="s">
        <v>10</v>
      </c>
      <c r="AF474">
        <v>0.16631499999999999</v>
      </c>
      <c r="AG474">
        <v>1.54E-4</v>
      </c>
      <c r="AH474" t="s">
        <v>11</v>
      </c>
      <c r="AI474">
        <v>0.836565</v>
      </c>
      <c r="AJ474">
        <v>5.0000000000000002E-5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4401.1576560000003</v>
      </c>
      <c r="I475">
        <v>17.595860999999999</v>
      </c>
      <c r="J475" t="s">
        <v>3</v>
      </c>
      <c r="K475">
        <v>4392.4503219999997</v>
      </c>
      <c r="L475">
        <v>17.378343999999998</v>
      </c>
      <c r="M475" t="s">
        <v>4</v>
      </c>
      <c r="N475">
        <v>301.96357399999999</v>
      </c>
      <c r="O475">
        <v>0.143072</v>
      </c>
      <c r="P475" t="s">
        <v>5</v>
      </c>
      <c r="Q475">
        <v>395.18083100000001</v>
      </c>
      <c r="R475">
        <v>0.70738400000000001</v>
      </c>
      <c r="S475" t="s">
        <v>6</v>
      </c>
      <c r="T475">
        <v>147.88950600000001</v>
      </c>
      <c r="U475">
        <v>4.2623000000000001E-2</v>
      </c>
      <c r="V475" t="s">
        <v>7</v>
      </c>
      <c r="W475">
        <v>104.08441999999999</v>
      </c>
      <c r="X475">
        <v>0.14083399999999999</v>
      </c>
      <c r="Y475" t="s">
        <v>8</v>
      </c>
      <c r="Z475">
        <v>125.710634</v>
      </c>
      <c r="AA475">
        <v>0.30355199999999999</v>
      </c>
      <c r="AB475" t="s">
        <v>9</v>
      </c>
      <c r="AC475">
        <v>3684.008159</v>
      </c>
      <c r="AD475">
        <v>13.061913000000001</v>
      </c>
      <c r="AE475" t="s">
        <v>10</v>
      </c>
      <c r="AF475">
        <v>0.16631399999999999</v>
      </c>
      <c r="AG475">
        <v>1.54E-4</v>
      </c>
      <c r="AH475" t="s">
        <v>11</v>
      </c>
      <c r="AI475">
        <v>0.83660900000000005</v>
      </c>
      <c r="AJ475">
        <v>4.8999999999999998E-5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4715.5732319999997</v>
      </c>
      <c r="I476">
        <v>20.518739</v>
      </c>
      <c r="J476" t="s">
        <v>3</v>
      </c>
      <c r="K476">
        <v>4706.2448439999998</v>
      </c>
      <c r="L476">
        <v>20.243445999999999</v>
      </c>
      <c r="M476" t="s">
        <v>4</v>
      </c>
      <c r="N476">
        <v>323.53945199999998</v>
      </c>
      <c r="O476">
        <v>0.16192100000000001</v>
      </c>
      <c r="P476" t="s">
        <v>5</v>
      </c>
      <c r="Q476">
        <v>423.44135899999998</v>
      </c>
      <c r="R476">
        <v>0.83391300000000002</v>
      </c>
      <c r="S476" t="s">
        <v>6</v>
      </c>
      <c r="T476">
        <v>158.41283100000001</v>
      </c>
      <c r="U476">
        <v>4.2846000000000002E-2</v>
      </c>
      <c r="V476" t="s">
        <v>7</v>
      </c>
      <c r="W476">
        <v>111.56731600000001</v>
      </c>
      <c r="X476">
        <v>0.17350399999999999</v>
      </c>
      <c r="Y476" t="s">
        <v>8</v>
      </c>
      <c r="Z476">
        <v>134.683358</v>
      </c>
      <c r="AA476">
        <v>0.35478300000000002</v>
      </c>
      <c r="AB476" t="s">
        <v>9</v>
      </c>
      <c r="AC476">
        <v>3947.196504</v>
      </c>
      <c r="AD476">
        <v>14.483663</v>
      </c>
      <c r="AE476" t="s">
        <v>10</v>
      </c>
      <c r="AF476">
        <v>0.16631399999999999</v>
      </c>
      <c r="AG476">
        <v>1.54E-4</v>
      </c>
      <c r="AH476" t="s">
        <v>11</v>
      </c>
      <c r="AI476">
        <v>0.83662000000000003</v>
      </c>
      <c r="AJ476">
        <v>4.8999999999999998E-5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5030.0446089999996</v>
      </c>
      <c r="I477">
        <v>22.70317</v>
      </c>
      <c r="J477" t="s">
        <v>3</v>
      </c>
      <c r="K477">
        <v>5020.0966799999997</v>
      </c>
      <c r="L477">
        <v>22.426842000000001</v>
      </c>
      <c r="M477" t="s">
        <v>4</v>
      </c>
      <c r="N477">
        <v>345.13176199999998</v>
      </c>
      <c r="O477">
        <v>0.18024200000000001</v>
      </c>
      <c r="P477" t="s">
        <v>5</v>
      </c>
      <c r="Q477">
        <v>451.69313</v>
      </c>
      <c r="R477">
        <v>1.001806</v>
      </c>
      <c r="S477" t="s">
        <v>6</v>
      </c>
      <c r="T477">
        <v>168.942215</v>
      </c>
      <c r="U477">
        <v>4.0277E-2</v>
      </c>
      <c r="V477" t="s">
        <v>7</v>
      </c>
      <c r="W477">
        <v>119.044984</v>
      </c>
      <c r="X477">
        <v>0.19320899999999999</v>
      </c>
      <c r="Y477" t="s">
        <v>8</v>
      </c>
      <c r="Z477">
        <v>143.63883200000001</v>
      </c>
      <c r="AA477">
        <v>0.46010099999999998</v>
      </c>
      <c r="AB477" t="s">
        <v>9</v>
      </c>
      <c r="AC477">
        <v>4210.4479000000001</v>
      </c>
      <c r="AD477">
        <v>15.856033999999999</v>
      </c>
      <c r="AE477" t="s">
        <v>10</v>
      </c>
      <c r="AF477">
        <v>0.16567899999999999</v>
      </c>
      <c r="AG477">
        <v>1.5200000000000001E-4</v>
      </c>
      <c r="AH477" t="s">
        <v>11</v>
      </c>
      <c r="AI477">
        <v>0.83679400000000004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5344.4583400000001</v>
      </c>
      <c r="I478">
        <v>26.329540000000001</v>
      </c>
      <c r="J478" t="s">
        <v>3</v>
      </c>
      <c r="K478">
        <v>5333.888105</v>
      </c>
      <c r="L478">
        <v>25.98742</v>
      </c>
      <c r="M478" t="s">
        <v>4</v>
      </c>
      <c r="N478">
        <v>366.70998400000002</v>
      </c>
      <c r="O478">
        <v>0.209618</v>
      </c>
      <c r="P478" t="s">
        <v>5</v>
      </c>
      <c r="Q478">
        <v>479.93861299999998</v>
      </c>
      <c r="R478">
        <v>0.98661699999999997</v>
      </c>
      <c r="S478" t="s">
        <v>6</v>
      </c>
      <c r="T478">
        <v>179.45512600000001</v>
      </c>
      <c r="U478">
        <v>4.8328000000000003E-2</v>
      </c>
      <c r="V478" t="s">
        <v>7</v>
      </c>
      <c r="W478">
        <v>126.527839</v>
      </c>
      <c r="X478">
        <v>0.19111400000000001</v>
      </c>
      <c r="Y478" t="s">
        <v>8</v>
      </c>
      <c r="Z478">
        <v>152.60092399999999</v>
      </c>
      <c r="AA478">
        <v>0.46334199999999998</v>
      </c>
      <c r="AB478" t="s">
        <v>9</v>
      </c>
      <c r="AC478">
        <v>4473.6745019999998</v>
      </c>
      <c r="AD478">
        <v>18.237228999999999</v>
      </c>
      <c r="AE478" t="s">
        <v>10</v>
      </c>
      <c r="AF478">
        <v>0.16465199999999999</v>
      </c>
      <c r="AG478">
        <v>1.5300000000000001E-4</v>
      </c>
      <c r="AH478" t="s">
        <v>11</v>
      </c>
      <c r="AI478">
        <v>0.83685500000000002</v>
      </c>
      <c r="AJ478">
        <v>4.8000000000000001E-5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5658.8072270000002</v>
      </c>
      <c r="I479">
        <v>26.440394000000001</v>
      </c>
      <c r="J479" t="s">
        <v>3</v>
      </c>
      <c r="K479">
        <v>5647.6134570000004</v>
      </c>
      <c r="L479">
        <v>26.122461000000001</v>
      </c>
      <c r="M479" t="s">
        <v>4</v>
      </c>
      <c r="N479">
        <v>388.27359300000001</v>
      </c>
      <c r="O479">
        <v>0.20822099999999999</v>
      </c>
      <c r="P479" t="s">
        <v>5</v>
      </c>
      <c r="Q479">
        <v>508.17567600000001</v>
      </c>
      <c r="R479">
        <v>1.028435</v>
      </c>
      <c r="S479" t="s">
        <v>6</v>
      </c>
      <c r="T479">
        <v>189.97704899999999</v>
      </c>
      <c r="U479">
        <v>4.6767000000000003E-2</v>
      </c>
      <c r="V479" t="s">
        <v>7</v>
      </c>
      <c r="W479">
        <v>133.94708700000001</v>
      </c>
      <c r="X479">
        <v>0.19803699999999999</v>
      </c>
      <c r="Y479" t="s">
        <v>8</v>
      </c>
      <c r="Z479">
        <v>161.56196399999999</v>
      </c>
      <c r="AA479">
        <v>0.47046399999999999</v>
      </c>
      <c r="AB479" t="s">
        <v>9</v>
      </c>
      <c r="AC479">
        <v>4736.8525980000004</v>
      </c>
      <c r="AD479">
        <v>18.289597000000001</v>
      </c>
      <c r="AE479" t="s">
        <v>10</v>
      </c>
      <c r="AF479">
        <v>0.163133</v>
      </c>
      <c r="AG479">
        <v>1.45E-4</v>
      </c>
      <c r="AH479" t="s">
        <v>11</v>
      </c>
      <c r="AI479">
        <v>0.83727600000000002</v>
      </c>
      <c r="AJ479">
        <v>3.6000000000000001E-5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5973.2720019999997</v>
      </c>
      <c r="I480">
        <v>28.579514</v>
      </c>
      <c r="J480" t="s">
        <v>3</v>
      </c>
      <c r="K480">
        <v>5961.4593949999999</v>
      </c>
      <c r="L480">
        <v>28.185801999999999</v>
      </c>
      <c r="M480" t="s">
        <v>4</v>
      </c>
      <c r="N480">
        <v>409.83792799999998</v>
      </c>
      <c r="O480">
        <v>0.20933499999999999</v>
      </c>
      <c r="P480" t="s">
        <v>5</v>
      </c>
      <c r="Q480">
        <v>536.38185799999997</v>
      </c>
      <c r="R480">
        <v>1.0569630000000001</v>
      </c>
      <c r="S480" t="s">
        <v>6</v>
      </c>
      <c r="T480">
        <v>200.499258</v>
      </c>
      <c r="U480">
        <v>5.0937999999999997E-2</v>
      </c>
      <c r="V480" t="s">
        <v>7</v>
      </c>
      <c r="W480">
        <v>141.360693</v>
      </c>
      <c r="X480">
        <v>0.199768</v>
      </c>
      <c r="Y480" t="s">
        <v>8</v>
      </c>
      <c r="Z480">
        <v>170.51905300000001</v>
      </c>
      <c r="AA480">
        <v>0.48446699999999998</v>
      </c>
      <c r="AB480" t="s">
        <v>9</v>
      </c>
      <c r="AC480">
        <v>5000.1444529999999</v>
      </c>
      <c r="AD480">
        <v>20.042404999999999</v>
      </c>
      <c r="AE480" t="s">
        <v>10</v>
      </c>
      <c r="AF480">
        <v>0.16156999999999999</v>
      </c>
      <c r="AG480">
        <v>1.3300000000000001E-4</v>
      </c>
      <c r="AH480" t="s">
        <v>11</v>
      </c>
      <c r="AI480">
        <v>0.83763200000000004</v>
      </c>
      <c r="AJ480">
        <v>3.0000000000000001E-5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6287.716289</v>
      </c>
      <c r="I481">
        <v>29.146052999999998</v>
      </c>
      <c r="J481" t="s">
        <v>3</v>
      </c>
      <c r="K481">
        <v>6275.282236</v>
      </c>
      <c r="L481">
        <v>28.756377000000001</v>
      </c>
      <c r="M481" t="s">
        <v>4</v>
      </c>
      <c r="N481">
        <v>431.412037</v>
      </c>
      <c r="O481">
        <v>0.225742</v>
      </c>
      <c r="P481" t="s">
        <v>5</v>
      </c>
      <c r="Q481">
        <v>564.57954199999995</v>
      </c>
      <c r="R481">
        <v>1.0946750000000001</v>
      </c>
      <c r="S481" t="s">
        <v>6</v>
      </c>
      <c r="T481">
        <v>211.02276699999999</v>
      </c>
      <c r="U481">
        <v>5.7318000000000001E-2</v>
      </c>
      <c r="V481" t="s">
        <v>7</v>
      </c>
      <c r="W481">
        <v>148.768824</v>
      </c>
      <c r="X481">
        <v>0.207981</v>
      </c>
      <c r="Y481" t="s">
        <v>8</v>
      </c>
      <c r="Z481">
        <v>179.47915499999999</v>
      </c>
      <c r="AA481">
        <v>0.50651000000000002</v>
      </c>
      <c r="AB481" t="s">
        <v>9</v>
      </c>
      <c r="AC481">
        <v>5263.4146579999997</v>
      </c>
      <c r="AD481">
        <v>20.64798</v>
      </c>
      <c r="AE481" t="s">
        <v>10</v>
      </c>
      <c r="AF481">
        <v>0.16098799999999999</v>
      </c>
      <c r="AG481">
        <v>1.27E-4</v>
      </c>
      <c r="AH481" t="s">
        <v>11</v>
      </c>
      <c r="AI481">
        <v>0.83767000000000003</v>
      </c>
      <c r="AJ481">
        <v>3.0000000000000001E-5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298.19669299999998</v>
      </c>
      <c r="I502">
        <v>2.3272010000000001</v>
      </c>
      <c r="J502" t="s">
        <v>3</v>
      </c>
      <c r="K502">
        <v>297.56922700000001</v>
      </c>
      <c r="L502">
        <v>2.361888</v>
      </c>
      <c r="M502" t="s">
        <v>4</v>
      </c>
      <c r="N502">
        <v>21.407140999999999</v>
      </c>
      <c r="O502">
        <v>1.804E-3</v>
      </c>
      <c r="P502" t="s">
        <v>5</v>
      </c>
      <c r="Q502">
        <v>0</v>
      </c>
      <c r="R502">
        <v>0</v>
      </c>
      <c r="S502" t="s">
        <v>6</v>
      </c>
      <c r="T502">
        <v>10.170299</v>
      </c>
      <c r="U502">
        <v>4.6686999999999999E-2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0.180227</v>
      </c>
      <c r="AD502">
        <v>1.1E-4</v>
      </c>
      <c r="AE502" t="s">
        <v>10</v>
      </c>
      <c r="AF502">
        <v>0</v>
      </c>
      <c r="AG502">
        <v>0</v>
      </c>
      <c r="AH502" t="s">
        <v>11</v>
      </c>
      <c r="AI502">
        <v>0.81560100000000002</v>
      </c>
      <c r="AJ502">
        <v>1.6899999999999999E-4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597.19752300000005</v>
      </c>
      <c r="I503">
        <v>7.3478260000000004</v>
      </c>
      <c r="J503" t="s">
        <v>3</v>
      </c>
      <c r="K503">
        <v>595.96520499999997</v>
      </c>
      <c r="L503">
        <v>7.4537310000000003</v>
      </c>
      <c r="M503" t="s">
        <v>4</v>
      </c>
      <c r="N503">
        <v>42.821435000000001</v>
      </c>
      <c r="O503">
        <v>1.444E-2</v>
      </c>
      <c r="P503" t="s">
        <v>5</v>
      </c>
      <c r="Q503">
        <v>0</v>
      </c>
      <c r="R503">
        <v>0</v>
      </c>
      <c r="S503" t="s">
        <v>6</v>
      </c>
      <c r="T503">
        <v>20.302372999999999</v>
      </c>
      <c r="U503">
        <v>0.150562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0.17614099999999999</v>
      </c>
      <c r="AD503">
        <v>8.5000000000000006E-5</v>
      </c>
      <c r="AE503" t="s">
        <v>10</v>
      </c>
      <c r="AF503">
        <v>0</v>
      </c>
      <c r="AG503">
        <v>0</v>
      </c>
      <c r="AH503" t="s">
        <v>11</v>
      </c>
      <c r="AI503">
        <v>0.82352599999999998</v>
      </c>
      <c r="AJ503">
        <v>1.73E-4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896.32042200000001</v>
      </c>
      <c r="I504">
        <v>13.626135</v>
      </c>
      <c r="J504" t="s">
        <v>3</v>
      </c>
      <c r="K504">
        <v>894.47672399999999</v>
      </c>
      <c r="L504">
        <v>13.769259999999999</v>
      </c>
      <c r="M504" t="s">
        <v>4</v>
      </c>
      <c r="N504">
        <v>64.255414000000002</v>
      </c>
      <c r="O504">
        <v>3.9035E-2</v>
      </c>
      <c r="P504" t="s">
        <v>5</v>
      </c>
      <c r="Q504">
        <v>0</v>
      </c>
      <c r="R504">
        <v>0</v>
      </c>
      <c r="S504" t="s">
        <v>6</v>
      </c>
      <c r="T504">
        <v>30.447603000000001</v>
      </c>
      <c r="U504">
        <v>0.30846899999999999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0.175371</v>
      </c>
      <c r="AD504">
        <v>7.8999999999999996E-5</v>
      </c>
      <c r="AE504" t="s">
        <v>10</v>
      </c>
      <c r="AF504">
        <v>0</v>
      </c>
      <c r="AG504">
        <v>0</v>
      </c>
      <c r="AH504" t="s">
        <v>11</v>
      </c>
      <c r="AI504">
        <v>0.82542000000000004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1195.665708</v>
      </c>
      <c r="I505">
        <v>23.091438</v>
      </c>
      <c r="J505" t="s">
        <v>3</v>
      </c>
      <c r="K505">
        <v>1193.2156319999999</v>
      </c>
      <c r="L505">
        <v>23.378969999999999</v>
      </c>
      <c r="M505" t="s">
        <v>4</v>
      </c>
      <c r="N505">
        <v>85.678078999999997</v>
      </c>
      <c r="O505">
        <v>5.1671000000000002E-2</v>
      </c>
      <c r="P505" t="s">
        <v>5</v>
      </c>
      <c r="Q505">
        <v>0</v>
      </c>
      <c r="R505">
        <v>0</v>
      </c>
      <c r="S505" t="s">
        <v>6</v>
      </c>
      <c r="T505">
        <v>40.592010999999999</v>
      </c>
      <c r="U505">
        <v>0.51724000000000003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0.173512</v>
      </c>
      <c r="AD505">
        <v>1.13E-4</v>
      </c>
      <c r="AE505" t="s">
        <v>10</v>
      </c>
      <c r="AF505">
        <v>0</v>
      </c>
      <c r="AG505">
        <v>0</v>
      </c>
      <c r="AH505" t="s">
        <v>11</v>
      </c>
      <c r="AI505">
        <v>0.828704</v>
      </c>
      <c r="AJ505">
        <v>1.1400000000000001E-4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1494.9350489999999</v>
      </c>
      <c r="I506">
        <v>38.389284000000004</v>
      </c>
      <c r="J506" t="s">
        <v>3</v>
      </c>
      <c r="K506">
        <v>1491.8797830000001</v>
      </c>
      <c r="L506">
        <v>38.894494000000002</v>
      </c>
      <c r="M506" t="s">
        <v>4</v>
      </c>
      <c r="N506">
        <v>107.11671200000001</v>
      </c>
      <c r="O506">
        <v>8.8196999999999998E-2</v>
      </c>
      <c r="P506" t="s">
        <v>5</v>
      </c>
      <c r="Q506">
        <v>0</v>
      </c>
      <c r="R506">
        <v>0</v>
      </c>
      <c r="S506" t="s">
        <v>6</v>
      </c>
      <c r="T506">
        <v>50.728566999999998</v>
      </c>
      <c r="U506">
        <v>0.74734800000000001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0.173016</v>
      </c>
      <c r="AD506">
        <v>1.16E-4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1794.081216</v>
      </c>
      <c r="I507">
        <v>52.983237000000003</v>
      </c>
      <c r="J507" t="s">
        <v>3</v>
      </c>
      <c r="K507">
        <v>1790.4185910000001</v>
      </c>
      <c r="L507">
        <v>53.635530000000003</v>
      </c>
      <c r="M507" t="s">
        <v>4</v>
      </c>
      <c r="N507">
        <v>128.556119</v>
      </c>
      <c r="O507">
        <v>0.134801</v>
      </c>
      <c r="P507" t="s">
        <v>5</v>
      </c>
      <c r="Q507">
        <v>0</v>
      </c>
      <c r="R507">
        <v>0</v>
      </c>
      <c r="S507" t="s">
        <v>6</v>
      </c>
      <c r="T507">
        <v>60.869475000000001</v>
      </c>
      <c r="U507">
        <v>1.011317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0.17260400000000001</v>
      </c>
      <c r="AD507">
        <v>1.18E-4</v>
      </c>
      <c r="AE507" t="s">
        <v>10</v>
      </c>
      <c r="AF507">
        <v>0</v>
      </c>
      <c r="AG507">
        <v>0</v>
      </c>
      <c r="AH507" t="s">
        <v>11</v>
      </c>
      <c r="AI507">
        <v>0.83105499999999999</v>
      </c>
      <c r="AJ507">
        <v>7.4999999999999993E-5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2093.36085</v>
      </c>
      <c r="I508">
        <v>70.042473999999999</v>
      </c>
      <c r="J508" t="s">
        <v>3</v>
      </c>
      <c r="K508">
        <v>2089.0897610000002</v>
      </c>
      <c r="L508">
        <v>70.875130999999996</v>
      </c>
      <c r="M508" t="s">
        <v>4</v>
      </c>
      <c r="N508">
        <v>149.969708</v>
      </c>
      <c r="O508">
        <v>0.15306400000000001</v>
      </c>
      <c r="P508" t="s">
        <v>5</v>
      </c>
      <c r="Q508">
        <v>0</v>
      </c>
      <c r="R508">
        <v>0</v>
      </c>
      <c r="S508" t="s">
        <v>6</v>
      </c>
      <c r="T508">
        <v>71.026176000000007</v>
      </c>
      <c r="U508">
        <v>1.3454809999999999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0.171684</v>
      </c>
      <c r="AD508">
        <v>1.2799999999999999E-4</v>
      </c>
      <c r="AE508" t="s">
        <v>10</v>
      </c>
      <c r="AF508">
        <v>0</v>
      </c>
      <c r="AG508">
        <v>0</v>
      </c>
      <c r="AH508" t="s">
        <v>11</v>
      </c>
      <c r="AI508">
        <v>0.83141500000000002</v>
      </c>
      <c r="AJ508">
        <v>7.7000000000000001E-5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2392.532095</v>
      </c>
      <c r="I509">
        <v>90.119268000000005</v>
      </c>
      <c r="J509" t="s">
        <v>3</v>
      </c>
      <c r="K509">
        <v>2387.6571629999999</v>
      </c>
      <c r="L509">
        <v>91.203574000000003</v>
      </c>
      <c r="M509" t="s">
        <v>4</v>
      </c>
      <c r="N509">
        <v>171.396435</v>
      </c>
      <c r="O509">
        <v>0.160748</v>
      </c>
      <c r="P509" t="s">
        <v>5</v>
      </c>
      <c r="Q509">
        <v>0</v>
      </c>
      <c r="R509">
        <v>0</v>
      </c>
      <c r="S509" t="s">
        <v>6</v>
      </c>
      <c r="T509">
        <v>81.151557999999994</v>
      </c>
      <c r="U509">
        <v>1.6682360000000001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0.17163400000000001</v>
      </c>
      <c r="AD509">
        <v>1.27E-4</v>
      </c>
      <c r="AE509" t="s">
        <v>10</v>
      </c>
      <c r="AF509">
        <v>0</v>
      </c>
      <c r="AG509">
        <v>0</v>
      </c>
      <c r="AH509" t="s">
        <v>11</v>
      </c>
      <c r="AI509">
        <v>0.832951</v>
      </c>
      <c r="AJ509">
        <v>4.0000000000000003E-5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2691.8200630000001</v>
      </c>
      <c r="I510">
        <v>103.893913</v>
      </c>
      <c r="J510" t="s">
        <v>3</v>
      </c>
      <c r="K510">
        <v>2686.3418259999999</v>
      </c>
      <c r="L510">
        <v>105.120482</v>
      </c>
      <c r="M510" t="s">
        <v>4</v>
      </c>
      <c r="N510">
        <v>192.82012900000001</v>
      </c>
      <c r="O510">
        <v>0.18121699999999999</v>
      </c>
      <c r="P510" t="s">
        <v>5</v>
      </c>
      <c r="Q510">
        <v>0</v>
      </c>
      <c r="R510">
        <v>0</v>
      </c>
      <c r="S510" t="s">
        <v>6</v>
      </c>
      <c r="T510">
        <v>91.275636000000006</v>
      </c>
      <c r="U510">
        <v>1.983787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0.17069300000000001</v>
      </c>
      <c r="AD510">
        <v>1.37E-4</v>
      </c>
      <c r="AE510" t="s">
        <v>10</v>
      </c>
      <c r="AF510">
        <v>0</v>
      </c>
      <c r="AG510">
        <v>0</v>
      </c>
      <c r="AH510" t="s">
        <v>11</v>
      </c>
      <c r="AI510">
        <v>0.83433199999999996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2990.921108</v>
      </c>
      <c r="I511">
        <v>116.789243</v>
      </c>
      <c r="J511" t="s">
        <v>3</v>
      </c>
      <c r="K511">
        <v>2984.8306790000001</v>
      </c>
      <c r="L511">
        <v>118.012956</v>
      </c>
      <c r="M511" t="s">
        <v>4</v>
      </c>
      <c r="N511">
        <v>214.250134</v>
      </c>
      <c r="O511">
        <v>0.20546800000000001</v>
      </c>
      <c r="P511" t="s">
        <v>5</v>
      </c>
      <c r="Q511">
        <v>0</v>
      </c>
      <c r="R511">
        <v>0</v>
      </c>
      <c r="S511" t="s">
        <v>6</v>
      </c>
      <c r="T511">
        <v>101.40617</v>
      </c>
      <c r="U511">
        <v>2.361402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0.16833999999999999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0.83447700000000002</v>
      </c>
      <c r="AJ511">
        <v>4.3000000000000002E-5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3290.0594919999999</v>
      </c>
      <c r="I512">
        <v>140.077382</v>
      </c>
      <c r="J512" t="s">
        <v>3</v>
      </c>
      <c r="K512">
        <v>3283.3666159999998</v>
      </c>
      <c r="L512">
        <v>141.648695</v>
      </c>
      <c r="M512" t="s">
        <v>4</v>
      </c>
      <c r="N512">
        <v>235.67073300000001</v>
      </c>
      <c r="O512">
        <v>0.21807199999999999</v>
      </c>
      <c r="P512" t="s">
        <v>5</v>
      </c>
      <c r="Q512">
        <v>0</v>
      </c>
      <c r="R512">
        <v>0</v>
      </c>
      <c r="S512" t="s">
        <v>6</v>
      </c>
      <c r="T512">
        <v>111.523691</v>
      </c>
      <c r="U512">
        <v>2.7412269999999999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0.168213</v>
      </c>
      <c r="AD512">
        <v>1.6000000000000001E-4</v>
      </c>
      <c r="AE512" t="s">
        <v>10</v>
      </c>
      <c r="AF512">
        <v>0</v>
      </c>
      <c r="AG512">
        <v>0</v>
      </c>
      <c r="AH512" t="s">
        <v>11</v>
      </c>
      <c r="AI512">
        <v>0.83486800000000005</v>
      </c>
      <c r="AJ512">
        <v>4.0000000000000003E-5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3588.9436179999998</v>
      </c>
      <c r="I513">
        <v>158.29628199999999</v>
      </c>
      <c r="J513" t="s">
        <v>3</v>
      </c>
      <c r="K513">
        <v>3581.6469870000001</v>
      </c>
      <c r="L513">
        <v>160.08462900000001</v>
      </c>
      <c r="M513" t="s">
        <v>4</v>
      </c>
      <c r="N513">
        <v>257.08067299999999</v>
      </c>
      <c r="O513">
        <v>0.227711</v>
      </c>
      <c r="P513" t="s">
        <v>5</v>
      </c>
      <c r="Q513">
        <v>0</v>
      </c>
      <c r="R513">
        <v>0</v>
      </c>
      <c r="S513" t="s">
        <v>6</v>
      </c>
      <c r="T513">
        <v>121.650285</v>
      </c>
      <c r="U513">
        <v>3.149521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0.16747899999999999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0.83537399999999995</v>
      </c>
      <c r="AJ513">
        <v>3.6000000000000001E-5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3888.3068800000001</v>
      </c>
      <c r="I514">
        <v>180.62551999999999</v>
      </c>
      <c r="J514" t="s">
        <v>3</v>
      </c>
      <c r="K514">
        <v>3880.400674</v>
      </c>
      <c r="L514">
        <v>182.658129</v>
      </c>
      <c r="M514" t="s">
        <v>4</v>
      </c>
      <c r="N514">
        <v>278.499684</v>
      </c>
      <c r="O514">
        <v>0.25822299999999998</v>
      </c>
      <c r="P514" t="s">
        <v>5</v>
      </c>
      <c r="Q514">
        <v>0</v>
      </c>
      <c r="R514">
        <v>0</v>
      </c>
      <c r="S514" t="s">
        <v>6</v>
      </c>
      <c r="T514">
        <v>131.79598100000001</v>
      </c>
      <c r="U514">
        <v>3.4338839999999999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0.16747899999999999</v>
      </c>
      <c r="AD514">
        <v>1.54E-4</v>
      </c>
      <c r="AE514" t="s">
        <v>10</v>
      </c>
      <c r="AF514">
        <v>0</v>
      </c>
      <c r="AG514">
        <v>0</v>
      </c>
      <c r="AH514" t="s">
        <v>11</v>
      </c>
      <c r="AI514">
        <v>0.83587400000000001</v>
      </c>
      <c r="AJ514">
        <v>2.9E-5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4187.093057</v>
      </c>
      <c r="I515">
        <v>206.09561299999999</v>
      </c>
      <c r="J515" t="s">
        <v>3</v>
      </c>
      <c r="K515">
        <v>4178.5803519999999</v>
      </c>
      <c r="L515">
        <v>208.56624600000001</v>
      </c>
      <c r="M515" t="s">
        <v>4</v>
      </c>
      <c r="N515">
        <v>299.90846099999999</v>
      </c>
      <c r="O515">
        <v>0.28509200000000001</v>
      </c>
      <c r="P515" t="s">
        <v>5</v>
      </c>
      <c r="Q515">
        <v>0</v>
      </c>
      <c r="R515">
        <v>0</v>
      </c>
      <c r="S515" t="s">
        <v>6</v>
      </c>
      <c r="T515">
        <v>141.894105</v>
      </c>
      <c r="U515">
        <v>3.8817750000000002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0.16688900000000001</v>
      </c>
      <c r="AD515">
        <v>1.5799999999999999E-4</v>
      </c>
      <c r="AE515" t="s">
        <v>10</v>
      </c>
      <c r="AF515">
        <v>0</v>
      </c>
      <c r="AG515">
        <v>0</v>
      </c>
      <c r="AH515" t="s">
        <v>11</v>
      </c>
      <c r="AI515">
        <v>0.83615799999999996</v>
      </c>
      <c r="AJ515">
        <v>2.8E-5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4485.9045699999997</v>
      </c>
      <c r="I516">
        <v>236.266077</v>
      </c>
      <c r="J516" t="s">
        <v>3</v>
      </c>
      <c r="K516">
        <v>4476.7865039999997</v>
      </c>
      <c r="L516">
        <v>239.12646799999999</v>
      </c>
      <c r="M516" t="s">
        <v>4</v>
      </c>
      <c r="N516">
        <v>321.331028</v>
      </c>
      <c r="O516">
        <v>0.29171999999999998</v>
      </c>
      <c r="P516" t="s">
        <v>5</v>
      </c>
      <c r="Q516">
        <v>0</v>
      </c>
      <c r="R516">
        <v>0</v>
      </c>
      <c r="S516" t="s">
        <v>6</v>
      </c>
      <c r="T516">
        <v>151.98696799999999</v>
      </c>
      <c r="U516">
        <v>4.4651889999999996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0.16559599999999999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0.83701999999999999</v>
      </c>
      <c r="AJ516">
        <v>4.3000000000000002E-5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4785.1009080000003</v>
      </c>
      <c r="I517">
        <v>259.53286800000001</v>
      </c>
      <c r="J517" t="s">
        <v>3</v>
      </c>
      <c r="K517">
        <v>4775.3791499999998</v>
      </c>
      <c r="L517">
        <v>262.66724199999999</v>
      </c>
      <c r="M517" t="s">
        <v>4</v>
      </c>
      <c r="N517">
        <v>342.75411500000001</v>
      </c>
      <c r="O517">
        <v>0.32068200000000002</v>
      </c>
      <c r="P517" t="s">
        <v>5</v>
      </c>
      <c r="Q517">
        <v>0</v>
      </c>
      <c r="R517">
        <v>0</v>
      </c>
      <c r="S517" t="s">
        <v>6</v>
      </c>
      <c r="T517">
        <v>162.08974499999999</v>
      </c>
      <c r="U517">
        <v>5.0625070000000001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0.16500799999999999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0.83712399999999998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5084.0440040000003</v>
      </c>
      <c r="I518">
        <v>286.22290900000002</v>
      </c>
      <c r="J518" t="s">
        <v>3</v>
      </c>
      <c r="K518">
        <v>5073.7125779999997</v>
      </c>
      <c r="L518">
        <v>289.76843200000002</v>
      </c>
      <c r="M518" t="s">
        <v>4</v>
      </c>
      <c r="N518">
        <v>364.17596099999997</v>
      </c>
      <c r="O518">
        <v>0.357435</v>
      </c>
      <c r="P518" t="s">
        <v>5</v>
      </c>
      <c r="Q518">
        <v>0</v>
      </c>
      <c r="R518">
        <v>0</v>
      </c>
      <c r="S518" t="s">
        <v>6</v>
      </c>
      <c r="T518">
        <v>172.186485</v>
      </c>
      <c r="U518">
        <v>5.7767340000000003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0.16458500000000001</v>
      </c>
      <c r="AD518">
        <v>1.45E-4</v>
      </c>
      <c r="AE518" t="s">
        <v>10</v>
      </c>
      <c r="AF518">
        <v>0</v>
      </c>
      <c r="AG518">
        <v>0</v>
      </c>
      <c r="AH518" t="s">
        <v>11</v>
      </c>
      <c r="AI518">
        <v>0.83714200000000005</v>
      </c>
      <c r="AJ518">
        <v>4.1999999999999998E-5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5383.2574219999997</v>
      </c>
      <c r="I519">
        <v>324.44461100000001</v>
      </c>
      <c r="J519" t="s">
        <v>3</v>
      </c>
      <c r="K519">
        <v>5372.3192870000003</v>
      </c>
      <c r="L519">
        <v>328.59501399999999</v>
      </c>
      <c r="M519" t="s">
        <v>4</v>
      </c>
      <c r="N519">
        <v>385.61409099999997</v>
      </c>
      <c r="O519">
        <v>0.421315</v>
      </c>
      <c r="P519" t="s">
        <v>5</v>
      </c>
      <c r="Q519">
        <v>0</v>
      </c>
      <c r="R519">
        <v>0</v>
      </c>
      <c r="S519" t="s">
        <v>6</v>
      </c>
      <c r="T519">
        <v>182.28470100000001</v>
      </c>
      <c r="U519">
        <v>6.4940819999999997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0.16427900000000001</v>
      </c>
      <c r="AD519">
        <v>1.4100000000000001E-4</v>
      </c>
      <c r="AE519" t="s">
        <v>10</v>
      </c>
      <c r="AF519">
        <v>0</v>
      </c>
      <c r="AG519">
        <v>0</v>
      </c>
      <c r="AH519" t="s">
        <v>11</v>
      </c>
      <c r="AI519">
        <v>0.837148</v>
      </c>
      <c r="AJ519">
        <v>4.1999999999999998E-5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5682.8101559999996</v>
      </c>
      <c r="I520">
        <v>364.420928</v>
      </c>
      <c r="J520" t="s">
        <v>3</v>
      </c>
      <c r="K520">
        <v>5671.2579880000003</v>
      </c>
      <c r="L520">
        <v>368.59849800000001</v>
      </c>
      <c r="M520" t="s">
        <v>4</v>
      </c>
      <c r="N520">
        <v>407.06989800000002</v>
      </c>
      <c r="O520">
        <v>0.66623900000000003</v>
      </c>
      <c r="P520" t="s">
        <v>5</v>
      </c>
      <c r="Q520">
        <v>0</v>
      </c>
      <c r="R520">
        <v>0</v>
      </c>
      <c r="S520" t="s">
        <v>6</v>
      </c>
      <c r="T520">
        <v>192.37628799999999</v>
      </c>
      <c r="U520">
        <v>7.1378310000000003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0.16294600000000001</v>
      </c>
      <c r="AD520">
        <v>1.5300000000000001E-4</v>
      </c>
      <c r="AE520" t="s">
        <v>10</v>
      </c>
      <c r="AF520">
        <v>0</v>
      </c>
      <c r="AG520">
        <v>0</v>
      </c>
      <c r="AH520" t="s">
        <v>11</v>
      </c>
      <c r="AI520">
        <v>0.837287</v>
      </c>
      <c r="AJ520">
        <v>4.1E-5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5981.78</v>
      </c>
      <c r="I521">
        <v>388.99834600000003</v>
      </c>
      <c r="J521" t="s">
        <v>3</v>
      </c>
      <c r="K521">
        <v>5969.6134670000001</v>
      </c>
      <c r="L521">
        <v>393.37808999999999</v>
      </c>
      <c r="M521" t="s">
        <v>4</v>
      </c>
      <c r="N521">
        <v>428.49260099999998</v>
      </c>
      <c r="O521">
        <v>0.71004299999999998</v>
      </c>
      <c r="P521" t="s">
        <v>5</v>
      </c>
      <c r="Q521">
        <v>0</v>
      </c>
      <c r="R521">
        <v>0</v>
      </c>
      <c r="S521" t="s">
        <v>6</v>
      </c>
      <c r="T521">
        <v>202.47017</v>
      </c>
      <c r="U521">
        <v>7.7883820000000004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0.16182199999999999</v>
      </c>
      <c r="AD521">
        <v>1.6100000000000001E-4</v>
      </c>
      <c r="AE521" t="s">
        <v>10</v>
      </c>
      <c r="AF521">
        <v>0</v>
      </c>
      <c r="AG521">
        <v>0</v>
      </c>
      <c r="AH521" t="s">
        <v>11</v>
      </c>
      <c r="AI521">
        <v>0.83730199999999999</v>
      </c>
      <c r="AJ521">
        <v>4.1E-5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318.47267099999999</v>
      </c>
      <c r="I522">
        <v>1.24665</v>
      </c>
      <c r="J522" t="s">
        <v>3</v>
      </c>
      <c r="K522">
        <v>317.910527</v>
      </c>
      <c r="L522">
        <v>1.2451239999999999</v>
      </c>
      <c r="M522" t="s">
        <v>4</v>
      </c>
      <c r="N522">
        <v>21.898472000000002</v>
      </c>
      <c r="O522">
        <v>3.4629999999999999E-3</v>
      </c>
      <c r="P522" t="s">
        <v>5</v>
      </c>
      <c r="Q522">
        <v>29.285066</v>
      </c>
      <c r="R522">
        <v>0.12367300000000001</v>
      </c>
      <c r="S522" t="s">
        <v>6</v>
      </c>
      <c r="T522">
        <v>11.465749000000001</v>
      </c>
      <c r="U522">
        <v>1.8515E-2</v>
      </c>
      <c r="V522" t="s">
        <v>7</v>
      </c>
      <c r="W522">
        <v>7.4395290000000003</v>
      </c>
      <c r="X522">
        <v>1.6712000000000001E-2</v>
      </c>
      <c r="Y522" t="s">
        <v>8</v>
      </c>
      <c r="Z522">
        <v>9.1614409999999999</v>
      </c>
      <c r="AA522">
        <v>1.8374999999999999E-2</v>
      </c>
      <c r="AB522" t="s">
        <v>9</v>
      </c>
      <c r="AC522">
        <v>265.90291300000001</v>
      </c>
      <c r="AD522">
        <v>1.3832199999999999</v>
      </c>
      <c r="AE522" t="s">
        <v>10</v>
      </c>
      <c r="AF522">
        <v>0.18238399999999999</v>
      </c>
      <c r="AG522">
        <v>9.6000000000000002E-5</v>
      </c>
      <c r="AH522" t="s">
        <v>11</v>
      </c>
      <c r="AI522">
        <v>0.81321200000000005</v>
      </c>
      <c r="AJ522">
        <v>1.4100000000000001E-4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637.49293899999998</v>
      </c>
      <c r="I523">
        <v>4.4848939999999997</v>
      </c>
      <c r="J523" t="s">
        <v>3</v>
      </c>
      <c r="K523">
        <v>636.40119800000002</v>
      </c>
      <c r="L523">
        <v>4.4774479999999999</v>
      </c>
      <c r="M523" t="s">
        <v>4</v>
      </c>
      <c r="N523">
        <v>43.800339000000001</v>
      </c>
      <c r="O523">
        <v>1.1391999999999999E-2</v>
      </c>
      <c r="P523" t="s">
        <v>5</v>
      </c>
      <c r="Q523">
        <v>58.402208999999999</v>
      </c>
      <c r="R523">
        <v>0.32780700000000002</v>
      </c>
      <c r="S523" t="s">
        <v>6</v>
      </c>
      <c r="T523">
        <v>22.890668000000002</v>
      </c>
      <c r="U523">
        <v>5.7992000000000002E-2</v>
      </c>
      <c r="V523" t="s">
        <v>7</v>
      </c>
      <c r="W523">
        <v>14.842311</v>
      </c>
      <c r="X523">
        <v>4.3957000000000003E-2</v>
      </c>
      <c r="Y523" t="s">
        <v>8</v>
      </c>
      <c r="Z523">
        <v>18.230166000000001</v>
      </c>
      <c r="AA523">
        <v>5.3011999999999997E-2</v>
      </c>
      <c r="AB523" t="s">
        <v>9</v>
      </c>
      <c r="AC523">
        <v>532.56001500000002</v>
      </c>
      <c r="AD523">
        <v>5.5349950000000003</v>
      </c>
      <c r="AE523" t="s">
        <v>10</v>
      </c>
      <c r="AF523">
        <v>0.17827799999999999</v>
      </c>
      <c r="AG523">
        <v>3.3000000000000003E-5</v>
      </c>
      <c r="AH523" t="s">
        <v>11</v>
      </c>
      <c r="AI523">
        <v>0.81715400000000005</v>
      </c>
      <c r="AJ523">
        <v>1.55E-4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956.75286000000006</v>
      </c>
      <c r="I524">
        <v>7.952426</v>
      </c>
      <c r="J524" t="s">
        <v>3</v>
      </c>
      <c r="K524">
        <v>955.12813400000005</v>
      </c>
      <c r="L524">
        <v>7.9560969999999998</v>
      </c>
      <c r="M524" t="s">
        <v>4</v>
      </c>
      <c r="N524">
        <v>65.711781999999999</v>
      </c>
      <c r="O524">
        <v>2.2556E-2</v>
      </c>
      <c r="P524" t="s">
        <v>5</v>
      </c>
      <c r="Q524">
        <v>87.496362000000005</v>
      </c>
      <c r="R524">
        <v>0.77849900000000005</v>
      </c>
      <c r="S524" t="s">
        <v>6</v>
      </c>
      <c r="T524">
        <v>34.310042000000003</v>
      </c>
      <c r="U524">
        <v>0.12418700000000001</v>
      </c>
      <c r="V524" t="s">
        <v>7</v>
      </c>
      <c r="W524">
        <v>22.253608</v>
      </c>
      <c r="X524">
        <v>0.106422</v>
      </c>
      <c r="Y524" t="s">
        <v>8</v>
      </c>
      <c r="Z524">
        <v>27.299914000000001</v>
      </c>
      <c r="AA524">
        <v>0.14177400000000001</v>
      </c>
      <c r="AB524" t="s">
        <v>9</v>
      </c>
      <c r="AC524">
        <v>799.45649400000002</v>
      </c>
      <c r="AD524">
        <v>10.732151999999999</v>
      </c>
      <c r="AE524" t="s">
        <v>10</v>
      </c>
      <c r="AF524">
        <v>0.177732</v>
      </c>
      <c r="AG524">
        <v>3.0000000000000001E-5</v>
      </c>
      <c r="AH524" t="s">
        <v>11</v>
      </c>
      <c r="AI524">
        <v>0.82372400000000001</v>
      </c>
      <c r="AJ524">
        <v>1.6200000000000001E-4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1275.932622</v>
      </c>
      <c r="I525">
        <v>12.815127</v>
      </c>
      <c r="J525" t="s">
        <v>3</v>
      </c>
      <c r="K525">
        <v>1273.7760960000001</v>
      </c>
      <c r="L525">
        <v>12.793125</v>
      </c>
      <c r="M525" t="s">
        <v>4</v>
      </c>
      <c r="N525">
        <v>87.608605999999995</v>
      </c>
      <c r="O525">
        <v>2.7952999999999999E-2</v>
      </c>
      <c r="P525" t="s">
        <v>5</v>
      </c>
      <c r="Q525">
        <v>116.650448</v>
      </c>
      <c r="R525">
        <v>1.1661630000000001</v>
      </c>
      <c r="S525" t="s">
        <v>6</v>
      </c>
      <c r="T525">
        <v>45.750760999999997</v>
      </c>
      <c r="U525">
        <v>0.221248</v>
      </c>
      <c r="V525" t="s">
        <v>7</v>
      </c>
      <c r="W525">
        <v>29.695302999999999</v>
      </c>
      <c r="X525">
        <v>0.13309099999999999</v>
      </c>
      <c r="Y525" t="s">
        <v>8</v>
      </c>
      <c r="Z525">
        <v>36.387971999999998</v>
      </c>
      <c r="AA525">
        <v>0.176229</v>
      </c>
      <c r="AB525" t="s">
        <v>9</v>
      </c>
      <c r="AC525">
        <v>1066.21407</v>
      </c>
      <c r="AD525">
        <v>17.275822999999999</v>
      </c>
      <c r="AE525" t="s">
        <v>10</v>
      </c>
      <c r="AF525">
        <v>0.17616699999999999</v>
      </c>
      <c r="AG525">
        <v>6.0999999999999999E-5</v>
      </c>
      <c r="AH525" t="s">
        <v>11</v>
      </c>
      <c r="AI525">
        <v>0.82654799999999995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1595.0336500000001</v>
      </c>
      <c r="I526">
        <v>18.625793000000002</v>
      </c>
      <c r="J526" t="s">
        <v>3</v>
      </c>
      <c r="K526">
        <v>1592.3408690000001</v>
      </c>
      <c r="L526">
        <v>18.649166000000001</v>
      </c>
      <c r="M526" t="s">
        <v>4</v>
      </c>
      <c r="N526">
        <v>109.521961</v>
      </c>
      <c r="O526">
        <v>5.3041999999999999E-2</v>
      </c>
      <c r="P526" t="s">
        <v>5</v>
      </c>
      <c r="Q526">
        <v>145.87088399999999</v>
      </c>
      <c r="R526">
        <v>2.0544519999999999</v>
      </c>
      <c r="S526" t="s">
        <v>6</v>
      </c>
      <c r="T526">
        <v>57.183557999999998</v>
      </c>
      <c r="U526">
        <v>0.36740299999999998</v>
      </c>
      <c r="V526" t="s">
        <v>7</v>
      </c>
      <c r="W526">
        <v>37.138514000000001</v>
      </c>
      <c r="X526">
        <v>0.22720799999999999</v>
      </c>
      <c r="Y526" t="s">
        <v>8</v>
      </c>
      <c r="Z526">
        <v>45.528044999999999</v>
      </c>
      <c r="AA526">
        <v>0.31027100000000002</v>
      </c>
      <c r="AB526" t="s">
        <v>9</v>
      </c>
      <c r="AC526">
        <v>1332.796218</v>
      </c>
      <c r="AD526">
        <v>26.169730999999999</v>
      </c>
      <c r="AE526" t="s">
        <v>10</v>
      </c>
      <c r="AF526">
        <v>0.175066</v>
      </c>
      <c r="AG526">
        <v>8.2999999999999998E-5</v>
      </c>
      <c r="AH526" t="s">
        <v>11</v>
      </c>
      <c r="AI526">
        <v>0.83305899999999999</v>
      </c>
      <c r="AJ526">
        <v>9.2E-5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1914.148657</v>
      </c>
      <c r="I527">
        <v>25.068370999999999</v>
      </c>
      <c r="J527" t="s">
        <v>3</v>
      </c>
      <c r="K527">
        <v>1910.9248319999999</v>
      </c>
      <c r="L527">
        <v>25.093453</v>
      </c>
      <c r="M527" t="s">
        <v>4</v>
      </c>
      <c r="N527">
        <v>131.430014</v>
      </c>
      <c r="O527">
        <v>7.5939999999999994E-2</v>
      </c>
      <c r="P527" t="s">
        <v>5</v>
      </c>
      <c r="Q527">
        <v>175.04757900000001</v>
      </c>
      <c r="R527">
        <v>2.686518</v>
      </c>
      <c r="S527" t="s">
        <v>6</v>
      </c>
      <c r="T527">
        <v>68.624404999999996</v>
      </c>
      <c r="U527">
        <v>0.53697899999999998</v>
      </c>
      <c r="V527" t="s">
        <v>7</v>
      </c>
      <c r="W527">
        <v>44.558971</v>
      </c>
      <c r="X527">
        <v>0.290576</v>
      </c>
      <c r="Y527" t="s">
        <v>8</v>
      </c>
      <c r="Z527">
        <v>54.619790999999999</v>
      </c>
      <c r="AA527">
        <v>0.35073300000000002</v>
      </c>
      <c r="AB527" t="s">
        <v>9</v>
      </c>
      <c r="AC527">
        <v>1599.459795</v>
      </c>
      <c r="AD527">
        <v>37.182989999999997</v>
      </c>
      <c r="AE527" t="s">
        <v>10</v>
      </c>
      <c r="AF527">
        <v>0.173933</v>
      </c>
      <c r="AG527">
        <v>1.0399999999999999E-4</v>
      </c>
      <c r="AH527" t="s">
        <v>11</v>
      </c>
      <c r="AI527">
        <v>0.83409</v>
      </c>
      <c r="AJ527">
        <v>6.7000000000000002E-5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2233.0397509999998</v>
      </c>
      <c r="I528">
        <v>32.355936</v>
      </c>
      <c r="J528" t="s">
        <v>3</v>
      </c>
      <c r="K528">
        <v>2229.2820609999999</v>
      </c>
      <c r="L528">
        <v>32.476894999999999</v>
      </c>
      <c r="M528" t="s">
        <v>4</v>
      </c>
      <c r="N528">
        <v>153.33858900000001</v>
      </c>
      <c r="O528">
        <v>9.2900999999999997E-2</v>
      </c>
      <c r="P528" t="s">
        <v>5</v>
      </c>
      <c r="Q528">
        <v>204.18638100000001</v>
      </c>
      <c r="R528">
        <v>3.544127</v>
      </c>
      <c r="S528" t="s">
        <v>6</v>
      </c>
      <c r="T528">
        <v>80.082402999999999</v>
      </c>
      <c r="U528">
        <v>0.70467299999999999</v>
      </c>
      <c r="V528" t="s">
        <v>7</v>
      </c>
      <c r="W528">
        <v>51.946941000000002</v>
      </c>
      <c r="X528">
        <v>0.37089100000000003</v>
      </c>
      <c r="Y528" t="s">
        <v>8</v>
      </c>
      <c r="Z528">
        <v>63.687699000000002</v>
      </c>
      <c r="AA528">
        <v>0.41613899999999998</v>
      </c>
      <c r="AB528" t="s">
        <v>9</v>
      </c>
      <c r="AC528">
        <v>1865.9304219999999</v>
      </c>
      <c r="AD528">
        <v>51.387743</v>
      </c>
      <c r="AE528" t="s">
        <v>10</v>
      </c>
      <c r="AF528">
        <v>0.17272899999999999</v>
      </c>
      <c r="AG528">
        <v>1.26E-4</v>
      </c>
      <c r="AH528" t="s">
        <v>11</v>
      </c>
      <c r="AI528">
        <v>0.83476799999999995</v>
      </c>
      <c r="AJ528">
        <v>6.3999999999999997E-5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2552.1975149999998</v>
      </c>
      <c r="I529">
        <v>40.377431999999999</v>
      </c>
      <c r="J529" t="s">
        <v>3</v>
      </c>
      <c r="K529">
        <v>2547.9109330000001</v>
      </c>
      <c r="L529">
        <v>40.498919999999998</v>
      </c>
      <c r="M529" t="s">
        <v>4</v>
      </c>
      <c r="N529">
        <v>175.24243999999999</v>
      </c>
      <c r="O529">
        <v>0.10641399999999999</v>
      </c>
      <c r="P529" t="s">
        <v>5</v>
      </c>
      <c r="Q529">
        <v>233.33979600000001</v>
      </c>
      <c r="R529">
        <v>4.050027</v>
      </c>
      <c r="S529" t="s">
        <v>6</v>
      </c>
      <c r="T529">
        <v>91.517536000000007</v>
      </c>
      <c r="U529">
        <v>0.87921800000000006</v>
      </c>
      <c r="V529" t="s">
        <v>7</v>
      </c>
      <c r="W529">
        <v>59.364134999999997</v>
      </c>
      <c r="X529">
        <v>0.38617299999999999</v>
      </c>
      <c r="Y529" t="s">
        <v>8</v>
      </c>
      <c r="Z529">
        <v>72.782684000000003</v>
      </c>
      <c r="AA529">
        <v>0.43406400000000001</v>
      </c>
      <c r="AB529" t="s">
        <v>9</v>
      </c>
      <c r="AC529">
        <v>2132.6840139999999</v>
      </c>
      <c r="AD529">
        <v>64.758054999999999</v>
      </c>
      <c r="AE529" t="s">
        <v>10</v>
      </c>
      <c r="AF529">
        <v>0.171989</v>
      </c>
      <c r="AG529">
        <v>1.3100000000000001E-4</v>
      </c>
      <c r="AH529" t="s">
        <v>11</v>
      </c>
      <c r="AI529">
        <v>0.83565</v>
      </c>
      <c r="AJ529">
        <v>5.5000000000000002E-5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2870.996392</v>
      </c>
      <c r="I530">
        <v>52.356546999999999</v>
      </c>
      <c r="J530" t="s">
        <v>3</v>
      </c>
      <c r="K530">
        <v>2866.1738919999998</v>
      </c>
      <c r="L530">
        <v>52.587694999999997</v>
      </c>
      <c r="M530" t="s">
        <v>4</v>
      </c>
      <c r="N530">
        <v>197.14920799999999</v>
      </c>
      <c r="O530">
        <v>0.116993</v>
      </c>
      <c r="P530" t="s">
        <v>5</v>
      </c>
      <c r="Q530">
        <v>262.56198999999998</v>
      </c>
      <c r="R530">
        <v>4.5723240000000001</v>
      </c>
      <c r="S530" t="s">
        <v>6</v>
      </c>
      <c r="T530">
        <v>102.94766</v>
      </c>
      <c r="U530">
        <v>1.073477</v>
      </c>
      <c r="V530" t="s">
        <v>7</v>
      </c>
      <c r="W530">
        <v>66.814570000000003</v>
      </c>
      <c r="X530">
        <v>0.41874499999999998</v>
      </c>
      <c r="Y530" t="s">
        <v>8</v>
      </c>
      <c r="Z530">
        <v>81.939857000000003</v>
      </c>
      <c r="AA530">
        <v>0.46678599999999998</v>
      </c>
      <c r="AB530" t="s">
        <v>9</v>
      </c>
      <c r="AC530">
        <v>2399.0325830000002</v>
      </c>
      <c r="AD530">
        <v>82.196641999999997</v>
      </c>
      <c r="AE530" t="s">
        <v>10</v>
      </c>
      <c r="AF530">
        <v>0.17163</v>
      </c>
      <c r="AG530">
        <v>1.3200000000000001E-4</v>
      </c>
      <c r="AH530" t="s">
        <v>11</v>
      </c>
      <c r="AI530">
        <v>0.83702399999999999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3190.1438229999999</v>
      </c>
      <c r="I531">
        <v>62.183058000000003</v>
      </c>
      <c r="J531" t="s">
        <v>3</v>
      </c>
      <c r="K531">
        <v>3184.7918020000002</v>
      </c>
      <c r="L531">
        <v>62.440452000000001</v>
      </c>
      <c r="M531" t="s">
        <v>4</v>
      </c>
      <c r="N531">
        <v>219.051894</v>
      </c>
      <c r="O531">
        <v>0.14239199999999999</v>
      </c>
      <c r="P531" t="s">
        <v>5</v>
      </c>
      <c r="Q531">
        <v>291.664492</v>
      </c>
      <c r="R531">
        <v>5.0841250000000002</v>
      </c>
      <c r="S531" t="s">
        <v>6</v>
      </c>
      <c r="T531">
        <v>114.374653</v>
      </c>
      <c r="U531">
        <v>1.3049329999999999</v>
      </c>
      <c r="V531" t="s">
        <v>7</v>
      </c>
      <c r="W531">
        <v>74.264037999999999</v>
      </c>
      <c r="X531">
        <v>0.44440000000000002</v>
      </c>
      <c r="Y531" t="s">
        <v>8</v>
      </c>
      <c r="Z531">
        <v>91.033364000000006</v>
      </c>
      <c r="AA531">
        <v>0.46726699999999999</v>
      </c>
      <c r="AB531" t="s">
        <v>9</v>
      </c>
      <c r="AC531">
        <v>2665.8262989999998</v>
      </c>
      <c r="AD531">
        <v>97.686924000000005</v>
      </c>
      <c r="AE531" t="s">
        <v>10</v>
      </c>
      <c r="AF531">
        <v>0.17008599999999999</v>
      </c>
      <c r="AG531">
        <v>1.5300000000000001E-4</v>
      </c>
      <c r="AH531" t="s">
        <v>11</v>
      </c>
      <c r="AI531">
        <v>0.837449</v>
      </c>
      <c r="AJ531">
        <v>6.4999999999999994E-5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3509.5089400000002</v>
      </c>
      <c r="I532">
        <v>76.396272999999994</v>
      </c>
      <c r="J532" t="s">
        <v>3</v>
      </c>
      <c r="K532">
        <v>3503.624307</v>
      </c>
      <c r="L532">
        <v>76.718637999999999</v>
      </c>
      <c r="M532" t="s">
        <v>4</v>
      </c>
      <c r="N532">
        <v>240.957065</v>
      </c>
      <c r="O532">
        <v>0.17206399999999999</v>
      </c>
      <c r="P532" t="s">
        <v>5</v>
      </c>
      <c r="Q532">
        <v>320.93024000000003</v>
      </c>
      <c r="R532">
        <v>5.5056659999999997</v>
      </c>
      <c r="S532" t="s">
        <v>6</v>
      </c>
      <c r="T532">
        <v>125.799057</v>
      </c>
      <c r="U532">
        <v>1.5571280000000001</v>
      </c>
      <c r="V532" t="s">
        <v>7</v>
      </c>
      <c r="W532">
        <v>81.786304000000001</v>
      </c>
      <c r="X532">
        <v>0.45105899999999999</v>
      </c>
      <c r="Y532" t="s">
        <v>8</v>
      </c>
      <c r="Z532">
        <v>100.21957</v>
      </c>
      <c r="AA532">
        <v>0.48021799999999998</v>
      </c>
      <c r="AB532" t="s">
        <v>9</v>
      </c>
      <c r="AC532">
        <v>2932.6718850000002</v>
      </c>
      <c r="AD532">
        <v>116.846611</v>
      </c>
      <c r="AE532" t="s">
        <v>10</v>
      </c>
      <c r="AF532">
        <v>0.169239</v>
      </c>
      <c r="AG532">
        <v>1.6799999999999999E-4</v>
      </c>
      <c r="AH532" t="s">
        <v>11</v>
      </c>
      <c r="AI532">
        <v>0.83796599999999999</v>
      </c>
      <c r="AJ532">
        <v>5.8E-5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3828.702041</v>
      </c>
      <c r="I533">
        <v>88.951419999999999</v>
      </c>
      <c r="J533" t="s">
        <v>3</v>
      </c>
      <c r="K533">
        <v>3822.282197</v>
      </c>
      <c r="L533">
        <v>89.397181000000003</v>
      </c>
      <c r="M533" t="s">
        <v>4</v>
      </c>
      <c r="N533">
        <v>262.886571</v>
      </c>
      <c r="O533">
        <v>0.19928899999999999</v>
      </c>
      <c r="P533" t="s">
        <v>5</v>
      </c>
      <c r="Q533">
        <v>350.15226200000001</v>
      </c>
      <c r="R533">
        <v>6.270232</v>
      </c>
      <c r="S533" t="s">
        <v>6</v>
      </c>
      <c r="T533">
        <v>137.260009</v>
      </c>
      <c r="U533">
        <v>1.843313</v>
      </c>
      <c r="V533" t="s">
        <v>7</v>
      </c>
      <c r="W533">
        <v>89.281184999999994</v>
      </c>
      <c r="X533">
        <v>0.482686</v>
      </c>
      <c r="Y533" t="s">
        <v>8</v>
      </c>
      <c r="Z533">
        <v>109.358862</v>
      </c>
      <c r="AA533">
        <v>0.53596900000000003</v>
      </c>
      <c r="AB533" t="s">
        <v>9</v>
      </c>
      <c r="AC533">
        <v>3199.3582280000001</v>
      </c>
      <c r="AD533">
        <v>137.21207699999999</v>
      </c>
      <c r="AE533" t="s">
        <v>10</v>
      </c>
      <c r="AF533">
        <v>0.16799800000000001</v>
      </c>
      <c r="AG533">
        <v>1.8100000000000001E-4</v>
      </c>
      <c r="AH533" t="s">
        <v>11</v>
      </c>
      <c r="AI533">
        <v>0.83807900000000002</v>
      </c>
      <c r="AJ533">
        <v>5.7000000000000003E-5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4147.679854</v>
      </c>
      <c r="I534">
        <v>106.94927</v>
      </c>
      <c r="J534" t="s">
        <v>3</v>
      </c>
      <c r="K534">
        <v>4140.7294730000003</v>
      </c>
      <c r="L534">
        <v>107.523697</v>
      </c>
      <c r="M534" t="s">
        <v>4</v>
      </c>
      <c r="N534">
        <v>284.81053300000002</v>
      </c>
      <c r="O534">
        <v>0.24474000000000001</v>
      </c>
      <c r="P534" t="s">
        <v>5</v>
      </c>
      <c r="Q534">
        <v>379.360164</v>
      </c>
      <c r="R534">
        <v>7.2658060000000004</v>
      </c>
      <c r="S534" t="s">
        <v>6</v>
      </c>
      <c r="T534">
        <v>148.71348</v>
      </c>
      <c r="U534">
        <v>2.2795459999999999</v>
      </c>
      <c r="V534" t="s">
        <v>7</v>
      </c>
      <c r="W534">
        <v>96.772723999999997</v>
      </c>
      <c r="X534">
        <v>0.53137400000000001</v>
      </c>
      <c r="Y534" t="s">
        <v>8</v>
      </c>
      <c r="Z534">
        <v>118.49802800000001</v>
      </c>
      <c r="AA534">
        <v>0.55882699999999996</v>
      </c>
      <c r="AB534" t="s">
        <v>9</v>
      </c>
      <c r="AC534">
        <v>3465.8584420000002</v>
      </c>
      <c r="AD534">
        <v>163.899654</v>
      </c>
      <c r="AE534" t="s">
        <v>10</v>
      </c>
      <c r="AF534">
        <v>0.16674600000000001</v>
      </c>
      <c r="AG534">
        <v>1.83E-4</v>
      </c>
      <c r="AH534" t="s">
        <v>11</v>
      </c>
      <c r="AI534">
        <v>0.83816199999999996</v>
      </c>
      <c r="AJ534">
        <v>5.7000000000000003E-5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4466.6231349999998</v>
      </c>
      <c r="I535">
        <v>125.01131599999999</v>
      </c>
      <c r="J535" t="s">
        <v>3</v>
      </c>
      <c r="K535">
        <v>4459.1412600000003</v>
      </c>
      <c r="L535">
        <v>125.67885099999999</v>
      </c>
      <c r="M535" t="s">
        <v>4</v>
      </c>
      <c r="N535">
        <v>306.74466699999999</v>
      </c>
      <c r="O535">
        <v>0.31986100000000001</v>
      </c>
      <c r="P535" t="s">
        <v>5</v>
      </c>
      <c r="Q535">
        <v>408.54001599999998</v>
      </c>
      <c r="R535">
        <v>8.493995</v>
      </c>
      <c r="S535" t="s">
        <v>6</v>
      </c>
      <c r="T535">
        <v>160.187476</v>
      </c>
      <c r="U535">
        <v>2.715964</v>
      </c>
      <c r="V535" t="s">
        <v>7</v>
      </c>
      <c r="W535">
        <v>104.242771</v>
      </c>
      <c r="X535">
        <v>0.60761299999999996</v>
      </c>
      <c r="Y535" t="s">
        <v>8</v>
      </c>
      <c r="Z535">
        <v>127.61237</v>
      </c>
      <c r="AA535">
        <v>0.66905300000000001</v>
      </c>
      <c r="AB535" t="s">
        <v>9</v>
      </c>
      <c r="AC535">
        <v>3732.3431639999999</v>
      </c>
      <c r="AD535">
        <v>191.60340500000001</v>
      </c>
      <c r="AE535" t="s">
        <v>10</v>
      </c>
      <c r="AF535">
        <v>0.16638</v>
      </c>
      <c r="AG535">
        <v>1.83E-4</v>
      </c>
      <c r="AH535" t="s">
        <v>11</v>
      </c>
      <c r="AI535">
        <v>0.83840800000000004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4785.6160550000004</v>
      </c>
      <c r="I536">
        <v>147.49208899999999</v>
      </c>
      <c r="J536" t="s">
        <v>3</v>
      </c>
      <c r="K536">
        <v>4777.601729</v>
      </c>
      <c r="L536">
        <v>148.292528</v>
      </c>
      <c r="M536" t="s">
        <v>4</v>
      </c>
      <c r="N536">
        <v>328.65374700000001</v>
      </c>
      <c r="O536">
        <v>0.37751899999999999</v>
      </c>
      <c r="P536" t="s">
        <v>5</v>
      </c>
      <c r="Q536">
        <v>437.71777400000002</v>
      </c>
      <c r="R536">
        <v>9.7647499999999994</v>
      </c>
      <c r="S536" t="s">
        <v>6</v>
      </c>
      <c r="T536">
        <v>171.61308500000001</v>
      </c>
      <c r="U536">
        <v>3.2280169999999999</v>
      </c>
      <c r="V536" t="s">
        <v>7</v>
      </c>
      <c r="W536">
        <v>111.73242</v>
      </c>
      <c r="X536">
        <v>0.70438299999999998</v>
      </c>
      <c r="Y536" t="s">
        <v>8</v>
      </c>
      <c r="Z536">
        <v>136.71748299999999</v>
      </c>
      <c r="AA536">
        <v>0.69886400000000004</v>
      </c>
      <c r="AB536" t="s">
        <v>9</v>
      </c>
      <c r="AC536">
        <v>3998.9038620000001</v>
      </c>
      <c r="AD536">
        <v>222.59041999999999</v>
      </c>
      <c r="AE536" t="s">
        <v>10</v>
      </c>
      <c r="AF536">
        <v>0.16543099999999999</v>
      </c>
      <c r="AG536">
        <v>1.8200000000000001E-4</v>
      </c>
      <c r="AH536" t="s">
        <v>11</v>
      </c>
      <c r="AI536">
        <v>0.83840800000000004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5104.7323930000002</v>
      </c>
      <c r="I537">
        <v>169.10816800000001</v>
      </c>
      <c r="J537" t="s">
        <v>3</v>
      </c>
      <c r="K537">
        <v>5096.1847459999999</v>
      </c>
      <c r="L537">
        <v>170.00530900000001</v>
      </c>
      <c r="M537" t="s">
        <v>4</v>
      </c>
      <c r="N537">
        <v>350.55758700000001</v>
      </c>
      <c r="O537">
        <v>0.40085999999999999</v>
      </c>
      <c r="P537" t="s">
        <v>5</v>
      </c>
      <c r="Q537">
        <v>466.89843300000001</v>
      </c>
      <c r="R537">
        <v>11.221876999999999</v>
      </c>
      <c r="S537" t="s">
        <v>6</v>
      </c>
      <c r="T537">
        <v>183.07393999999999</v>
      </c>
      <c r="U537">
        <v>3.799874</v>
      </c>
      <c r="V537" t="s">
        <v>7</v>
      </c>
      <c r="W537">
        <v>119.200672</v>
      </c>
      <c r="X537">
        <v>0.78139099999999995</v>
      </c>
      <c r="Y537" t="s">
        <v>8</v>
      </c>
      <c r="Z537">
        <v>145.80769799999999</v>
      </c>
      <c r="AA537">
        <v>0.75786500000000001</v>
      </c>
      <c r="AB537" t="s">
        <v>9</v>
      </c>
      <c r="AC537">
        <v>4265.591582</v>
      </c>
      <c r="AD537">
        <v>255.68029899999999</v>
      </c>
      <c r="AE537" t="s">
        <v>10</v>
      </c>
      <c r="AF537">
        <v>0.16497400000000001</v>
      </c>
      <c r="AG537">
        <v>1.8000000000000001E-4</v>
      </c>
      <c r="AH537" t="s">
        <v>11</v>
      </c>
      <c r="AI537">
        <v>0.83847799999999995</v>
      </c>
      <c r="AJ537">
        <v>5.3000000000000001E-5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5423.5876170000001</v>
      </c>
      <c r="I538">
        <v>187.892822</v>
      </c>
      <c r="J538" t="s">
        <v>3</v>
      </c>
      <c r="K538">
        <v>5414.5049609999996</v>
      </c>
      <c r="L538">
        <v>188.91439700000001</v>
      </c>
      <c r="M538" t="s">
        <v>4</v>
      </c>
      <c r="N538">
        <v>372.47369400000002</v>
      </c>
      <c r="O538">
        <v>0.44811400000000001</v>
      </c>
      <c r="P538" t="s">
        <v>5</v>
      </c>
      <c r="Q538">
        <v>496.127545</v>
      </c>
      <c r="R538">
        <v>12.432012</v>
      </c>
      <c r="S538" t="s">
        <v>6</v>
      </c>
      <c r="T538">
        <v>194.56377800000001</v>
      </c>
      <c r="U538">
        <v>4.3693900000000001</v>
      </c>
      <c r="V538" t="s">
        <v>7</v>
      </c>
      <c r="W538">
        <v>126.685028</v>
      </c>
      <c r="X538">
        <v>0.82865299999999997</v>
      </c>
      <c r="Y538" t="s">
        <v>8</v>
      </c>
      <c r="Z538">
        <v>154.905055</v>
      </c>
      <c r="AA538">
        <v>0.81072699999999998</v>
      </c>
      <c r="AB538" t="s">
        <v>9</v>
      </c>
      <c r="AC538">
        <v>4531.963135</v>
      </c>
      <c r="AD538">
        <v>285.426806</v>
      </c>
      <c r="AE538" t="s">
        <v>10</v>
      </c>
      <c r="AF538">
        <v>0.16436500000000001</v>
      </c>
      <c r="AG538">
        <v>1.8100000000000001E-4</v>
      </c>
      <c r="AH538" t="s">
        <v>11</v>
      </c>
      <c r="AI538">
        <v>0.839059</v>
      </c>
      <c r="AJ538">
        <v>5.7000000000000003E-5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5742.5251660000004</v>
      </c>
      <c r="I539">
        <v>201.566721</v>
      </c>
      <c r="J539" t="s">
        <v>3</v>
      </c>
      <c r="K539">
        <v>5732.9109369999996</v>
      </c>
      <c r="L539">
        <v>202.56563</v>
      </c>
      <c r="M539" t="s">
        <v>4</v>
      </c>
      <c r="N539">
        <v>394.39242000000002</v>
      </c>
      <c r="O539">
        <v>0.515787</v>
      </c>
      <c r="P539" t="s">
        <v>5</v>
      </c>
      <c r="Q539">
        <v>525.28890999999999</v>
      </c>
      <c r="R539">
        <v>13.997795999999999</v>
      </c>
      <c r="S539" t="s">
        <v>6</v>
      </c>
      <c r="T539">
        <v>206.027029</v>
      </c>
      <c r="U539">
        <v>4.928973</v>
      </c>
      <c r="V539" t="s">
        <v>7</v>
      </c>
      <c r="W539">
        <v>134.108101</v>
      </c>
      <c r="X539">
        <v>0.91514200000000001</v>
      </c>
      <c r="Y539" t="s">
        <v>8</v>
      </c>
      <c r="Z539">
        <v>163.963855</v>
      </c>
      <c r="AA539">
        <v>0.90856400000000004</v>
      </c>
      <c r="AB539" t="s">
        <v>9</v>
      </c>
      <c r="AC539">
        <v>4798.5029789999999</v>
      </c>
      <c r="AD539">
        <v>308.43596100000002</v>
      </c>
      <c r="AE539" t="s">
        <v>10</v>
      </c>
      <c r="AF539">
        <v>0.16292599999999999</v>
      </c>
      <c r="AG539">
        <v>1.7799999999999999E-4</v>
      </c>
      <c r="AH539" t="s">
        <v>11</v>
      </c>
      <c r="AI539">
        <v>0.839499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6061.612881</v>
      </c>
      <c r="I540">
        <v>218.89867799999999</v>
      </c>
      <c r="J540" t="s">
        <v>3</v>
      </c>
      <c r="K540">
        <v>6051.4666020000004</v>
      </c>
      <c r="L540">
        <v>219.98888400000001</v>
      </c>
      <c r="M540" t="s">
        <v>4</v>
      </c>
      <c r="N540">
        <v>416.31159400000001</v>
      </c>
      <c r="O540">
        <v>0.56568499999999999</v>
      </c>
      <c r="P540" t="s">
        <v>5</v>
      </c>
      <c r="Q540">
        <v>554.53947800000003</v>
      </c>
      <c r="R540">
        <v>15.72527</v>
      </c>
      <c r="S540" t="s">
        <v>6</v>
      </c>
      <c r="T540">
        <v>217.46814000000001</v>
      </c>
      <c r="U540">
        <v>5.4914870000000002</v>
      </c>
      <c r="V540" t="s">
        <v>7</v>
      </c>
      <c r="W540">
        <v>141.56372500000001</v>
      </c>
      <c r="X540">
        <v>1.005752</v>
      </c>
      <c r="Y540" t="s">
        <v>8</v>
      </c>
      <c r="Z540">
        <v>173.08320699999999</v>
      </c>
      <c r="AA540">
        <v>1.0426249999999999</v>
      </c>
      <c r="AB540" t="s">
        <v>9</v>
      </c>
      <c r="AC540">
        <v>5065.1200390000004</v>
      </c>
      <c r="AD540">
        <v>337.02251799999999</v>
      </c>
      <c r="AE540" t="s">
        <v>10</v>
      </c>
      <c r="AF540">
        <v>0.16204299999999999</v>
      </c>
      <c r="AG540">
        <v>1.8100000000000001E-4</v>
      </c>
      <c r="AH540" t="s">
        <v>11</v>
      </c>
      <c r="AI540">
        <v>0.83951200000000004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6380.8635059999997</v>
      </c>
      <c r="I541">
        <v>239.63079099999999</v>
      </c>
      <c r="J541" t="s">
        <v>3</v>
      </c>
      <c r="K541">
        <v>6370.1807520000002</v>
      </c>
      <c r="L541">
        <v>240.86214799999999</v>
      </c>
      <c r="M541" t="s">
        <v>4</v>
      </c>
      <c r="N541">
        <v>438.23481700000002</v>
      </c>
      <c r="O541">
        <v>0.62115200000000004</v>
      </c>
      <c r="P541" t="s">
        <v>5</v>
      </c>
      <c r="Q541">
        <v>583.74725999999998</v>
      </c>
      <c r="R541">
        <v>17.498017999999998</v>
      </c>
      <c r="S541" t="s">
        <v>6</v>
      </c>
      <c r="T541">
        <v>228.93975</v>
      </c>
      <c r="U541">
        <v>6.0396979999999996</v>
      </c>
      <c r="V541" t="s">
        <v>7</v>
      </c>
      <c r="W541">
        <v>148.98117099999999</v>
      </c>
      <c r="X541">
        <v>1.097024</v>
      </c>
      <c r="Y541" t="s">
        <v>8</v>
      </c>
      <c r="Z541">
        <v>182.16328799999999</v>
      </c>
      <c r="AA541">
        <v>1.2734760000000001</v>
      </c>
      <c r="AB541" t="s">
        <v>9</v>
      </c>
      <c r="AC541">
        <v>5331.9312399999999</v>
      </c>
      <c r="AD541">
        <v>368.00951400000002</v>
      </c>
      <c r="AE541" t="s">
        <v>10</v>
      </c>
      <c r="AF541">
        <v>0.16150999999999999</v>
      </c>
      <c r="AG541">
        <v>1.7699999999999999E-4</v>
      </c>
      <c r="AH541" t="s">
        <v>11</v>
      </c>
      <c r="AI541">
        <v>0.83957800000000005</v>
      </c>
      <c r="AJ541">
        <v>6.3E-5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299.92405600000001</v>
      </c>
      <c r="I562">
        <v>1.1732990000000001</v>
      </c>
      <c r="J562" t="s">
        <v>3</v>
      </c>
      <c r="K562">
        <v>299.39190100000002</v>
      </c>
      <c r="L562">
        <v>1.1764380000000001</v>
      </c>
      <c r="M562" t="s">
        <v>4</v>
      </c>
      <c r="N562">
        <v>21.865130000000001</v>
      </c>
      <c r="O562">
        <v>3.1870000000000002E-3</v>
      </c>
      <c r="P562" t="s">
        <v>5</v>
      </c>
      <c r="Q562">
        <v>0</v>
      </c>
      <c r="R562">
        <v>0</v>
      </c>
      <c r="S562" t="s">
        <v>6</v>
      </c>
      <c r="T562">
        <v>11.338236999999999</v>
      </c>
      <c r="U562">
        <v>1.0709E-2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0.180982</v>
      </c>
      <c r="AD562">
        <v>9.2E-5</v>
      </c>
      <c r="AE562" t="s">
        <v>10</v>
      </c>
      <c r="AF562">
        <v>0</v>
      </c>
      <c r="AG562">
        <v>0</v>
      </c>
      <c r="AH562" t="s">
        <v>11</v>
      </c>
      <c r="AI562">
        <v>0.81380399999999997</v>
      </c>
      <c r="AJ562">
        <v>1.4100000000000001E-4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600.64295200000004</v>
      </c>
      <c r="I563">
        <v>2.644253</v>
      </c>
      <c r="J563" t="s">
        <v>3</v>
      </c>
      <c r="K563">
        <v>599.60603600000002</v>
      </c>
      <c r="L563">
        <v>2.655494</v>
      </c>
      <c r="M563" t="s">
        <v>4</v>
      </c>
      <c r="N563">
        <v>43.757047999999998</v>
      </c>
      <c r="O563">
        <v>2.5257999999999999E-2</v>
      </c>
      <c r="P563" t="s">
        <v>5</v>
      </c>
      <c r="Q563">
        <v>0</v>
      </c>
      <c r="R563">
        <v>0</v>
      </c>
      <c r="S563" t="s">
        <v>6</v>
      </c>
      <c r="T563">
        <v>22.63682</v>
      </c>
      <c r="U563">
        <v>1.6990999999999999E-2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0.17801900000000001</v>
      </c>
      <c r="AD563">
        <v>5.1E-5</v>
      </c>
      <c r="AE563" t="s">
        <v>10</v>
      </c>
      <c r="AF563">
        <v>0</v>
      </c>
      <c r="AG563">
        <v>0</v>
      </c>
      <c r="AH563" t="s">
        <v>11</v>
      </c>
      <c r="AI563">
        <v>0.81950599999999996</v>
      </c>
      <c r="AJ563">
        <v>1.6200000000000001E-4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901.88998000000004</v>
      </c>
      <c r="I564">
        <v>4.9050240000000001</v>
      </c>
      <c r="J564" t="s">
        <v>3</v>
      </c>
      <c r="K564">
        <v>900.35019999999997</v>
      </c>
      <c r="L564">
        <v>4.8859779999999997</v>
      </c>
      <c r="M564" t="s">
        <v>4</v>
      </c>
      <c r="N564">
        <v>65.648477999999997</v>
      </c>
      <c r="O564">
        <v>6.6484000000000001E-2</v>
      </c>
      <c r="P564" t="s">
        <v>5</v>
      </c>
      <c r="Q564">
        <v>0</v>
      </c>
      <c r="R564">
        <v>0</v>
      </c>
      <c r="S564" t="s">
        <v>6</v>
      </c>
      <c r="T564">
        <v>33.936154000000002</v>
      </c>
      <c r="U564">
        <v>2.0306999999999999E-2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0.17671700000000001</v>
      </c>
      <c r="AD564">
        <v>4.5000000000000003E-5</v>
      </c>
      <c r="AE564" t="s">
        <v>10</v>
      </c>
      <c r="AF564">
        <v>0</v>
      </c>
      <c r="AG564">
        <v>0</v>
      </c>
      <c r="AH564" t="s">
        <v>11</v>
      </c>
      <c r="AI564">
        <v>0.82478399999999996</v>
      </c>
      <c r="AJ564">
        <v>1.3999999999999999E-4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1202.576096</v>
      </c>
      <c r="I565">
        <v>9.7313530000000004</v>
      </c>
      <c r="J565" t="s">
        <v>3</v>
      </c>
      <c r="K565">
        <v>1200.5163130000001</v>
      </c>
      <c r="L565">
        <v>9.7227560000000004</v>
      </c>
      <c r="M565" t="s">
        <v>4</v>
      </c>
      <c r="N565">
        <v>87.549430999999998</v>
      </c>
      <c r="O565">
        <v>0.110262</v>
      </c>
      <c r="P565" t="s">
        <v>5</v>
      </c>
      <c r="Q565">
        <v>0</v>
      </c>
      <c r="R565">
        <v>0</v>
      </c>
      <c r="S565" t="s">
        <v>6</v>
      </c>
      <c r="T565">
        <v>45.265118000000001</v>
      </c>
      <c r="U565">
        <v>3.6947000000000001E-2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0.17660500000000001</v>
      </c>
      <c r="AD565">
        <v>4.3999999999999999E-5</v>
      </c>
      <c r="AE565" t="s">
        <v>10</v>
      </c>
      <c r="AF565">
        <v>0</v>
      </c>
      <c r="AG565">
        <v>0</v>
      </c>
      <c r="AH565" t="s">
        <v>11</v>
      </c>
      <c r="AI565">
        <v>0.82864000000000004</v>
      </c>
      <c r="AJ565">
        <v>1.84E-4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1503.4825269999999</v>
      </c>
      <c r="I566">
        <v>16.498425000000001</v>
      </c>
      <c r="J566" t="s">
        <v>3</v>
      </c>
      <c r="K566">
        <v>1500.914822</v>
      </c>
      <c r="L566">
        <v>16.561681</v>
      </c>
      <c r="M566" t="s">
        <v>4</v>
      </c>
      <c r="N566">
        <v>109.44472399999999</v>
      </c>
      <c r="O566">
        <v>0.115331</v>
      </c>
      <c r="P566" t="s">
        <v>5</v>
      </c>
      <c r="Q566">
        <v>0</v>
      </c>
      <c r="R566">
        <v>0</v>
      </c>
      <c r="S566" t="s">
        <v>6</v>
      </c>
      <c r="T566">
        <v>56.592016000000001</v>
      </c>
      <c r="U566">
        <v>6.6557000000000005E-2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0.176394</v>
      </c>
      <c r="AD566">
        <v>4.5000000000000003E-5</v>
      </c>
      <c r="AE566" t="s">
        <v>10</v>
      </c>
      <c r="AF566">
        <v>0</v>
      </c>
      <c r="AG566">
        <v>0</v>
      </c>
      <c r="AH566" t="s">
        <v>11</v>
      </c>
      <c r="AI566">
        <v>0.83066399999999996</v>
      </c>
      <c r="AJ566">
        <v>1.5799999999999999E-4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1804.508</v>
      </c>
      <c r="I567">
        <v>19.550371999999999</v>
      </c>
      <c r="J567" t="s">
        <v>3</v>
      </c>
      <c r="K567">
        <v>1801.430601</v>
      </c>
      <c r="L567">
        <v>19.653075000000001</v>
      </c>
      <c r="M567" t="s">
        <v>4</v>
      </c>
      <c r="N567">
        <v>131.33779799999999</v>
      </c>
      <c r="O567">
        <v>0.13444700000000001</v>
      </c>
      <c r="P567" t="s">
        <v>5</v>
      </c>
      <c r="Q567">
        <v>0</v>
      </c>
      <c r="R567">
        <v>0</v>
      </c>
      <c r="S567" t="s">
        <v>6</v>
      </c>
      <c r="T567">
        <v>67.910781</v>
      </c>
      <c r="U567">
        <v>8.2284999999999997E-2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0.17522799999999999</v>
      </c>
      <c r="AD567">
        <v>6.7999999999999999E-5</v>
      </c>
      <c r="AE567" t="s">
        <v>10</v>
      </c>
      <c r="AF567">
        <v>0</v>
      </c>
      <c r="AG567">
        <v>0</v>
      </c>
      <c r="AH567" t="s">
        <v>11</v>
      </c>
      <c r="AI567">
        <v>0.83209100000000003</v>
      </c>
      <c r="AJ567">
        <v>1.36E-4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2105.1875150000001</v>
      </c>
      <c r="I568">
        <v>24.850431</v>
      </c>
      <c r="J568" t="s">
        <v>3</v>
      </c>
      <c r="K568">
        <v>2101.5969479999999</v>
      </c>
      <c r="L568">
        <v>24.935796</v>
      </c>
      <c r="M568" t="s">
        <v>4</v>
      </c>
      <c r="N568">
        <v>153.234602</v>
      </c>
      <c r="O568">
        <v>0.16222800000000001</v>
      </c>
      <c r="P568" t="s">
        <v>5</v>
      </c>
      <c r="Q568">
        <v>0</v>
      </c>
      <c r="R568">
        <v>0</v>
      </c>
      <c r="S568" t="s">
        <v>6</v>
      </c>
      <c r="T568">
        <v>79.244502999999995</v>
      </c>
      <c r="U568">
        <v>8.7598999999999996E-2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0.175178</v>
      </c>
      <c r="AD568">
        <v>6.7999999999999999E-5</v>
      </c>
      <c r="AE568" t="s">
        <v>10</v>
      </c>
      <c r="AF568">
        <v>0</v>
      </c>
      <c r="AG568">
        <v>0</v>
      </c>
      <c r="AH568" t="s">
        <v>11</v>
      </c>
      <c r="AI568">
        <v>0.83491099999999996</v>
      </c>
      <c r="AJ568">
        <v>1.2400000000000001E-4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2406.2577489999999</v>
      </c>
      <c r="I569">
        <v>31.013515999999999</v>
      </c>
      <c r="J569" t="s">
        <v>3</v>
      </c>
      <c r="K569">
        <v>2402.1567380000001</v>
      </c>
      <c r="L569">
        <v>31.082805</v>
      </c>
      <c r="M569" t="s">
        <v>4</v>
      </c>
      <c r="N569">
        <v>175.12237200000001</v>
      </c>
      <c r="O569">
        <v>0.18623600000000001</v>
      </c>
      <c r="P569" t="s">
        <v>5</v>
      </c>
      <c r="Q569">
        <v>0</v>
      </c>
      <c r="R569">
        <v>0</v>
      </c>
      <c r="S569" t="s">
        <v>6</v>
      </c>
      <c r="T569">
        <v>90.581012999999999</v>
      </c>
      <c r="U569">
        <v>9.5036999999999996E-2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0.17304800000000001</v>
      </c>
      <c r="AD569">
        <v>9.8999999999999994E-5</v>
      </c>
      <c r="AE569" t="s">
        <v>10</v>
      </c>
      <c r="AF569">
        <v>0</v>
      </c>
      <c r="AG569">
        <v>0</v>
      </c>
      <c r="AH569" t="s">
        <v>11</v>
      </c>
      <c r="AI569">
        <v>0.83548</v>
      </c>
      <c r="AJ569">
        <v>1.08E-4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2707.2818459999999</v>
      </c>
      <c r="I570">
        <v>36.695093</v>
      </c>
      <c r="J570" t="s">
        <v>3</v>
      </c>
      <c r="K570">
        <v>2702.6689310000002</v>
      </c>
      <c r="L570">
        <v>36.727916</v>
      </c>
      <c r="M570" t="s">
        <v>4</v>
      </c>
      <c r="N570">
        <v>197.03024300000001</v>
      </c>
      <c r="O570">
        <v>0.26037300000000002</v>
      </c>
      <c r="P570" t="s">
        <v>5</v>
      </c>
      <c r="Q570">
        <v>0</v>
      </c>
      <c r="R570">
        <v>0</v>
      </c>
      <c r="S570" t="s">
        <v>6</v>
      </c>
      <c r="T570">
        <v>101.906515</v>
      </c>
      <c r="U570">
        <v>0.108972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0.172374</v>
      </c>
      <c r="AD570">
        <v>1.07E-4</v>
      </c>
      <c r="AE570" t="s">
        <v>10</v>
      </c>
      <c r="AF570">
        <v>0</v>
      </c>
      <c r="AG570">
        <v>0</v>
      </c>
      <c r="AH570" t="s">
        <v>11</v>
      </c>
      <c r="AI570">
        <v>0.83665400000000001</v>
      </c>
      <c r="AJ570">
        <v>1.2400000000000001E-4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3007.7725829999999</v>
      </c>
      <c r="I571">
        <v>38.949829000000001</v>
      </c>
      <c r="J571" t="s">
        <v>3</v>
      </c>
      <c r="K571">
        <v>3002.6563379999998</v>
      </c>
      <c r="L571">
        <v>38.947099000000001</v>
      </c>
      <c r="M571" t="s">
        <v>4</v>
      </c>
      <c r="N571">
        <v>218.90005300000001</v>
      </c>
      <c r="O571">
        <v>0.29942999999999997</v>
      </c>
      <c r="P571" t="s">
        <v>5</v>
      </c>
      <c r="Q571">
        <v>0</v>
      </c>
      <c r="R571">
        <v>0</v>
      </c>
      <c r="S571" t="s">
        <v>6</v>
      </c>
      <c r="T571">
        <v>113.221615</v>
      </c>
      <c r="U571">
        <v>0.12534200000000001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0.17216200000000001</v>
      </c>
      <c r="AD571">
        <v>1.07E-4</v>
      </c>
      <c r="AE571" t="s">
        <v>10</v>
      </c>
      <c r="AF571">
        <v>0</v>
      </c>
      <c r="AG571">
        <v>0</v>
      </c>
      <c r="AH571" t="s">
        <v>11</v>
      </c>
      <c r="AI571">
        <v>0.83699699999999999</v>
      </c>
      <c r="AJ571">
        <v>1.22E-4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3308.4129640000001</v>
      </c>
      <c r="I572">
        <v>45.546975000000003</v>
      </c>
      <c r="J572" t="s">
        <v>3</v>
      </c>
      <c r="K572">
        <v>3302.782827</v>
      </c>
      <c r="L572">
        <v>45.532817999999999</v>
      </c>
      <c r="M572" t="s">
        <v>4</v>
      </c>
      <c r="N572">
        <v>240.768766</v>
      </c>
      <c r="O572">
        <v>0.34300799999999998</v>
      </c>
      <c r="P572" t="s">
        <v>5</v>
      </c>
      <c r="Q572">
        <v>0</v>
      </c>
      <c r="R572">
        <v>0</v>
      </c>
      <c r="S572" t="s">
        <v>6</v>
      </c>
      <c r="T572">
        <v>124.541826</v>
      </c>
      <c r="U572">
        <v>0.153831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0.17071</v>
      </c>
      <c r="AD572">
        <v>1.2999999999999999E-4</v>
      </c>
      <c r="AE572" t="s">
        <v>10</v>
      </c>
      <c r="AF572">
        <v>0</v>
      </c>
      <c r="AG572">
        <v>0</v>
      </c>
      <c r="AH572" t="s">
        <v>11</v>
      </c>
      <c r="AI572">
        <v>0.83754399999999996</v>
      </c>
      <c r="AJ572">
        <v>1.01E-4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3609.4107469999999</v>
      </c>
      <c r="I573">
        <v>54.391176999999999</v>
      </c>
      <c r="J573" t="s">
        <v>3</v>
      </c>
      <c r="K573">
        <v>3603.2777639999999</v>
      </c>
      <c r="L573">
        <v>54.295478000000003</v>
      </c>
      <c r="M573" t="s">
        <v>4</v>
      </c>
      <c r="N573">
        <v>262.65919400000001</v>
      </c>
      <c r="O573">
        <v>0.39186700000000002</v>
      </c>
      <c r="P573" t="s">
        <v>5</v>
      </c>
      <c r="Q573">
        <v>0</v>
      </c>
      <c r="R573">
        <v>0</v>
      </c>
      <c r="S573" t="s">
        <v>6</v>
      </c>
      <c r="T573">
        <v>135.83753300000001</v>
      </c>
      <c r="U573">
        <v>0.19243299999999999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0.16966000000000001</v>
      </c>
      <c r="AD573">
        <v>1.34E-4</v>
      </c>
      <c r="AE573" t="s">
        <v>10</v>
      </c>
      <c r="AF573">
        <v>0</v>
      </c>
      <c r="AG573">
        <v>0</v>
      </c>
      <c r="AH573" t="s">
        <v>11</v>
      </c>
      <c r="AI573">
        <v>0.83759700000000004</v>
      </c>
      <c r="AJ573">
        <v>1.01E-4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3910.1676219999999</v>
      </c>
      <c r="I574">
        <v>58.337733999999998</v>
      </c>
      <c r="J574" t="s">
        <v>3</v>
      </c>
      <c r="K574">
        <v>3903.530303</v>
      </c>
      <c r="L574">
        <v>58.195059000000001</v>
      </c>
      <c r="M574" t="s">
        <v>4</v>
      </c>
      <c r="N574">
        <v>284.561984</v>
      </c>
      <c r="O574">
        <v>0.401727</v>
      </c>
      <c r="P574" t="s">
        <v>5</v>
      </c>
      <c r="Q574">
        <v>0</v>
      </c>
      <c r="R574">
        <v>0</v>
      </c>
      <c r="S574" t="s">
        <v>6</v>
      </c>
      <c r="T574">
        <v>147.13835599999999</v>
      </c>
      <c r="U574">
        <v>0.20796400000000001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0.16827700000000001</v>
      </c>
      <c r="AD574">
        <v>1.4799999999999999E-4</v>
      </c>
      <c r="AE574" t="s">
        <v>10</v>
      </c>
      <c r="AF574">
        <v>0</v>
      </c>
      <c r="AG574">
        <v>0</v>
      </c>
      <c r="AH574" t="s">
        <v>11</v>
      </c>
      <c r="AI574">
        <v>0.83858900000000003</v>
      </c>
      <c r="AJ574">
        <v>7.6000000000000004E-5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4210.9094429999996</v>
      </c>
      <c r="I575">
        <v>57.629367999999999</v>
      </c>
      <c r="J575" t="s">
        <v>3</v>
      </c>
      <c r="K575">
        <v>4203.7607420000004</v>
      </c>
      <c r="L575">
        <v>57.530355</v>
      </c>
      <c r="M575" t="s">
        <v>4</v>
      </c>
      <c r="N575">
        <v>306.43854900000002</v>
      </c>
      <c r="O575">
        <v>0.40787099999999998</v>
      </c>
      <c r="P575" t="s">
        <v>5</v>
      </c>
      <c r="Q575">
        <v>0</v>
      </c>
      <c r="R575">
        <v>0</v>
      </c>
      <c r="S575" t="s">
        <v>6</v>
      </c>
      <c r="T575">
        <v>158.470878</v>
      </c>
      <c r="U575">
        <v>0.221862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0.16744999999999999</v>
      </c>
      <c r="AD575">
        <v>1.5799999999999999E-4</v>
      </c>
      <c r="AE575" t="s">
        <v>10</v>
      </c>
      <c r="AF575">
        <v>0</v>
      </c>
      <c r="AG575">
        <v>0</v>
      </c>
      <c r="AH575" t="s">
        <v>11</v>
      </c>
      <c r="AI575">
        <v>0.83879400000000004</v>
      </c>
      <c r="AJ575">
        <v>7.2999999999999999E-5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4511.7150199999996</v>
      </c>
      <c r="I576">
        <v>63.057192000000001</v>
      </c>
      <c r="J576" t="s">
        <v>3</v>
      </c>
      <c r="K576">
        <v>4504.0587009999999</v>
      </c>
      <c r="L576">
        <v>62.973619999999997</v>
      </c>
      <c r="M576" t="s">
        <v>4</v>
      </c>
      <c r="N576">
        <v>328.332718</v>
      </c>
      <c r="O576">
        <v>0.42783900000000002</v>
      </c>
      <c r="P576" t="s">
        <v>5</v>
      </c>
      <c r="Q576">
        <v>0</v>
      </c>
      <c r="R576">
        <v>0</v>
      </c>
      <c r="S576" t="s">
        <v>6</v>
      </c>
      <c r="T576">
        <v>169.78830500000001</v>
      </c>
      <c r="U576">
        <v>0.25408999999999998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0.166522</v>
      </c>
      <c r="AD576">
        <v>1.7000000000000001E-4</v>
      </c>
      <c r="AE576" t="s">
        <v>10</v>
      </c>
      <c r="AF576">
        <v>0</v>
      </c>
      <c r="AG576">
        <v>0</v>
      </c>
      <c r="AH576" t="s">
        <v>11</v>
      </c>
      <c r="AI576">
        <v>0.83881700000000003</v>
      </c>
      <c r="AJ576">
        <v>7.2999999999999999E-5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4812.5124610000003</v>
      </c>
      <c r="I577">
        <v>69.959153999999998</v>
      </c>
      <c r="J577" t="s">
        <v>3</v>
      </c>
      <c r="K577">
        <v>4804.3563480000003</v>
      </c>
      <c r="L577">
        <v>69.860108999999994</v>
      </c>
      <c r="M577" t="s">
        <v>4</v>
      </c>
      <c r="N577">
        <v>350.20436999999998</v>
      </c>
      <c r="O577">
        <v>0.46434500000000001</v>
      </c>
      <c r="P577" t="s">
        <v>5</v>
      </c>
      <c r="Q577">
        <v>0</v>
      </c>
      <c r="R577">
        <v>0</v>
      </c>
      <c r="S577" t="s">
        <v>6</v>
      </c>
      <c r="T577">
        <v>181.06521799999999</v>
      </c>
      <c r="U577">
        <v>0.26840399999999998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0.164747</v>
      </c>
      <c r="AD577">
        <v>1.8100000000000001E-4</v>
      </c>
      <c r="AE577" t="s">
        <v>10</v>
      </c>
      <c r="AF577">
        <v>0</v>
      </c>
      <c r="AG577">
        <v>0</v>
      </c>
      <c r="AH577" t="s">
        <v>11</v>
      </c>
      <c r="AI577">
        <v>0.83897299999999997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5113.6486130000003</v>
      </c>
      <c r="I578">
        <v>71.002617000000001</v>
      </c>
      <c r="J578" t="s">
        <v>3</v>
      </c>
      <c r="K578">
        <v>5104.9879490000003</v>
      </c>
      <c r="L578">
        <v>70.884141</v>
      </c>
      <c r="M578" t="s">
        <v>4</v>
      </c>
      <c r="N578">
        <v>372.07876499999998</v>
      </c>
      <c r="O578">
        <v>0.52622500000000005</v>
      </c>
      <c r="P578" t="s">
        <v>5</v>
      </c>
      <c r="Q578">
        <v>0</v>
      </c>
      <c r="R578">
        <v>0</v>
      </c>
      <c r="S578" t="s">
        <v>6</v>
      </c>
      <c r="T578">
        <v>192.376577</v>
      </c>
      <c r="U578">
        <v>0.28081499999999998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0.16467000000000001</v>
      </c>
      <c r="AD578">
        <v>1.83E-4</v>
      </c>
      <c r="AE578" t="s">
        <v>10</v>
      </c>
      <c r="AF578">
        <v>0</v>
      </c>
      <c r="AG578">
        <v>0</v>
      </c>
      <c r="AH578" t="s">
        <v>11</v>
      </c>
      <c r="AI578">
        <v>0.83949099999999999</v>
      </c>
      <c r="AJ578">
        <v>8.2999999999999998E-5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5414.7146290000001</v>
      </c>
      <c r="I579">
        <v>71.782455999999996</v>
      </c>
      <c r="J579" t="s">
        <v>3</v>
      </c>
      <c r="K579">
        <v>5405.5435550000002</v>
      </c>
      <c r="L579">
        <v>71.633674999999997</v>
      </c>
      <c r="M579" t="s">
        <v>4</v>
      </c>
      <c r="N579">
        <v>393.93866800000001</v>
      </c>
      <c r="O579">
        <v>0.51487799999999995</v>
      </c>
      <c r="P579" t="s">
        <v>5</v>
      </c>
      <c r="Q579">
        <v>0</v>
      </c>
      <c r="R579">
        <v>0</v>
      </c>
      <c r="S579" t="s">
        <v>6</v>
      </c>
      <c r="T579">
        <v>203.70975899999999</v>
      </c>
      <c r="U579">
        <v>0.31405699999999998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0.16388900000000001</v>
      </c>
      <c r="AD579">
        <v>1.7699999999999999E-4</v>
      </c>
      <c r="AE579" t="s">
        <v>10</v>
      </c>
      <c r="AF579">
        <v>0</v>
      </c>
      <c r="AG579">
        <v>0</v>
      </c>
      <c r="AH579" t="s">
        <v>11</v>
      </c>
      <c r="AI579">
        <v>0.83949799999999997</v>
      </c>
      <c r="AJ579">
        <v>8.2999999999999998E-5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5716.1490819999999</v>
      </c>
      <c r="I580">
        <v>76.290332000000006</v>
      </c>
      <c r="J580" t="s">
        <v>3</v>
      </c>
      <c r="K580">
        <v>5706.4772069999999</v>
      </c>
      <c r="L580">
        <v>76.223606000000004</v>
      </c>
      <c r="M580" t="s">
        <v>4</v>
      </c>
      <c r="N580">
        <v>415.81474700000001</v>
      </c>
      <c r="O580">
        <v>0.52995800000000004</v>
      </c>
      <c r="P580" t="s">
        <v>5</v>
      </c>
      <c r="Q580">
        <v>0</v>
      </c>
      <c r="R580">
        <v>0</v>
      </c>
      <c r="S580" t="s">
        <v>6</v>
      </c>
      <c r="T580">
        <v>215.02234799999999</v>
      </c>
      <c r="U580">
        <v>0.30657899999999999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0.16331100000000001</v>
      </c>
      <c r="AD580">
        <v>1.6899999999999999E-4</v>
      </c>
      <c r="AE580" t="s">
        <v>10</v>
      </c>
      <c r="AF580">
        <v>0</v>
      </c>
      <c r="AG580">
        <v>0</v>
      </c>
      <c r="AH580" t="s">
        <v>11</v>
      </c>
      <c r="AI580">
        <v>0.83958200000000005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6017.1804099999999</v>
      </c>
      <c r="I581">
        <v>77.772003999999995</v>
      </c>
      <c r="J581" t="s">
        <v>3</v>
      </c>
      <c r="K581">
        <v>6007.0005469999996</v>
      </c>
      <c r="L581">
        <v>77.712830999999994</v>
      </c>
      <c r="M581" t="s">
        <v>4</v>
      </c>
      <c r="N581">
        <v>437.70039200000002</v>
      </c>
      <c r="O581">
        <v>0.52633700000000005</v>
      </c>
      <c r="P581" t="s">
        <v>5</v>
      </c>
      <c r="Q581">
        <v>0</v>
      </c>
      <c r="R581">
        <v>0</v>
      </c>
      <c r="S581" t="s">
        <v>6</v>
      </c>
      <c r="T581">
        <v>226.35750300000001</v>
      </c>
      <c r="U581">
        <v>0.31648900000000002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0.16289600000000001</v>
      </c>
      <c r="AD581">
        <v>1.75E-4</v>
      </c>
      <c r="AE581" t="s">
        <v>10</v>
      </c>
      <c r="AF581">
        <v>0</v>
      </c>
      <c r="AG581">
        <v>0</v>
      </c>
      <c r="AH581" t="s">
        <v>11</v>
      </c>
      <c r="AI581">
        <v>0.83958200000000005</v>
      </c>
      <c r="AJ581">
        <v>8.2000000000000001E-5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318.81082800000001</v>
      </c>
      <c r="I582">
        <v>1.1978310000000001</v>
      </c>
      <c r="J582" t="s">
        <v>3</v>
      </c>
      <c r="K582">
        <v>318.26788199999999</v>
      </c>
      <c r="L582">
        <v>1.2026699999999999</v>
      </c>
      <c r="M582" t="s">
        <v>4</v>
      </c>
      <c r="N582">
        <v>21.921054000000002</v>
      </c>
      <c r="O582">
        <v>1.1408E-2</v>
      </c>
      <c r="P582" t="s">
        <v>5</v>
      </c>
      <c r="Q582">
        <v>29.051518000000002</v>
      </c>
      <c r="R582">
        <v>0.198048</v>
      </c>
      <c r="S582" t="s">
        <v>6</v>
      </c>
      <c r="T582">
        <v>11.405367</v>
      </c>
      <c r="U582">
        <v>8.1980000000000004E-3</v>
      </c>
      <c r="V582" t="s">
        <v>7</v>
      </c>
      <c r="W582">
        <v>7.3915249999999997</v>
      </c>
      <c r="X582">
        <v>4.4479999999999999E-2</v>
      </c>
      <c r="Y582" t="s">
        <v>8</v>
      </c>
      <c r="Z582">
        <v>9.0437619999999992</v>
      </c>
      <c r="AA582">
        <v>4.7130999999999999E-2</v>
      </c>
      <c r="AB582" t="s">
        <v>9</v>
      </c>
      <c r="AC582">
        <v>266.47483399999999</v>
      </c>
      <c r="AD582">
        <v>1.13279</v>
      </c>
      <c r="AE582" t="s">
        <v>10</v>
      </c>
      <c r="AF582">
        <v>0.182451</v>
      </c>
      <c r="AG582">
        <v>5.3000000000000001E-5</v>
      </c>
      <c r="AH582" t="s">
        <v>11</v>
      </c>
      <c r="AI582">
        <v>0.81408000000000003</v>
      </c>
      <c r="AJ582">
        <v>1.06E-4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638.027826</v>
      </c>
      <c r="I583">
        <v>2.7456019999999999</v>
      </c>
      <c r="J583" t="s">
        <v>3</v>
      </c>
      <c r="K583">
        <v>636.96987300000001</v>
      </c>
      <c r="L583">
        <v>2.7374849999999999</v>
      </c>
      <c r="M583" t="s">
        <v>4</v>
      </c>
      <c r="N583">
        <v>43.832475000000002</v>
      </c>
      <c r="O583">
        <v>3.3703999999999998E-2</v>
      </c>
      <c r="P583" t="s">
        <v>5</v>
      </c>
      <c r="Q583">
        <v>58.097287000000001</v>
      </c>
      <c r="R583">
        <v>0.26304499999999997</v>
      </c>
      <c r="S583" t="s">
        <v>6</v>
      </c>
      <c r="T583">
        <v>22.781431000000001</v>
      </c>
      <c r="U583">
        <v>1.5886000000000001E-2</v>
      </c>
      <c r="V583" t="s">
        <v>7</v>
      </c>
      <c r="W583">
        <v>14.804999</v>
      </c>
      <c r="X583">
        <v>5.7846000000000002E-2</v>
      </c>
      <c r="Y583" t="s">
        <v>8</v>
      </c>
      <c r="Z583">
        <v>18.081985</v>
      </c>
      <c r="AA583">
        <v>6.5698999999999994E-2</v>
      </c>
      <c r="AB583" t="s">
        <v>9</v>
      </c>
      <c r="AC583">
        <v>533.41096400000004</v>
      </c>
      <c r="AD583">
        <v>2.8117869999999998</v>
      </c>
      <c r="AE583" t="s">
        <v>10</v>
      </c>
      <c r="AF583">
        <v>0.179115</v>
      </c>
      <c r="AG583">
        <v>6.2000000000000003E-5</v>
      </c>
      <c r="AH583" t="s">
        <v>11</v>
      </c>
      <c r="AI583">
        <v>0.82077599999999995</v>
      </c>
      <c r="AJ583">
        <v>1.3100000000000001E-4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957.65943100000004</v>
      </c>
      <c r="I584">
        <v>3.4510049999999999</v>
      </c>
      <c r="J584" t="s">
        <v>3</v>
      </c>
      <c r="K584">
        <v>956.08433600000001</v>
      </c>
      <c r="L584">
        <v>3.439079</v>
      </c>
      <c r="M584" t="s">
        <v>4</v>
      </c>
      <c r="N584">
        <v>65.746436000000003</v>
      </c>
      <c r="O584">
        <v>5.0056999999999997E-2</v>
      </c>
      <c r="P584" t="s">
        <v>5</v>
      </c>
      <c r="Q584">
        <v>87.045027000000005</v>
      </c>
      <c r="R584">
        <v>0.42672700000000002</v>
      </c>
      <c r="S584" t="s">
        <v>6</v>
      </c>
      <c r="T584">
        <v>34.150798000000002</v>
      </c>
      <c r="U584">
        <v>2.1944999999999999E-2</v>
      </c>
      <c r="V584" t="s">
        <v>7</v>
      </c>
      <c r="W584">
        <v>22.197939999999999</v>
      </c>
      <c r="X584">
        <v>9.9521999999999999E-2</v>
      </c>
      <c r="Y584" t="s">
        <v>8</v>
      </c>
      <c r="Z584">
        <v>27.085884</v>
      </c>
      <c r="AA584">
        <v>9.7239000000000006E-2</v>
      </c>
      <c r="AB584" t="s">
        <v>9</v>
      </c>
      <c r="AC584">
        <v>800.83851800000002</v>
      </c>
      <c r="AD584">
        <v>3.866009</v>
      </c>
      <c r="AE584" t="s">
        <v>10</v>
      </c>
      <c r="AF584">
        <v>0.177122</v>
      </c>
      <c r="AG584">
        <v>5.5000000000000002E-5</v>
      </c>
      <c r="AH584" t="s">
        <v>11</v>
      </c>
      <c r="AI584">
        <v>0.82548999999999995</v>
      </c>
      <c r="AJ584">
        <v>1.18E-4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1277.202722</v>
      </c>
      <c r="I585">
        <v>6.7019900000000003</v>
      </c>
      <c r="J585" t="s">
        <v>3</v>
      </c>
      <c r="K585">
        <v>1275.1139089999999</v>
      </c>
      <c r="L585">
        <v>6.724475</v>
      </c>
      <c r="M585" t="s">
        <v>4</v>
      </c>
      <c r="N585">
        <v>87.667034000000001</v>
      </c>
      <c r="O585">
        <v>7.8631999999999994E-2</v>
      </c>
      <c r="P585" t="s">
        <v>5</v>
      </c>
      <c r="Q585">
        <v>116.059102</v>
      </c>
      <c r="R585">
        <v>0.68326299999999995</v>
      </c>
      <c r="S585" t="s">
        <v>6</v>
      </c>
      <c r="T585">
        <v>45.520518000000003</v>
      </c>
      <c r="U585">
        <v>3.3154999999999997E-2</v>
      </c>
      <c r="V585" t="s">
        <v>7</v>
      </c>
      <c r="W585">
        <v>29.631999</v>
      </c>
      <c r="X585">
        <v>0.15653300000000001</v>
      </c>
      <c r="Y585" t="s">
        <v>8</v>
      </c>
      <c r="Z585">
        <v>36.127845000000001</v>
      </c>
      <c r="AA585">
        <v>0.17364199999999999</v>
      </c>
      <c r="AB585" t="s">
        <v>9</v>
      </c>
      <c r="AC585">
        <v>1068.0997050000001</v>
      </c>
      <c r="AD585">
        <v>7.1677580000000001</v>
      </c>
      <c r="AE585" t="s">
        <v>10</v>
      </c>
      <c r="AF585">
        <v>0.176487</v>
      </c>
      <c r="AG585">
        <v>6.3999999999999997E-5</v>
      </c>
      <c r="AH585" t="s">
        <v>11</v>
      </c>
      <c r="AI585">
        <v>0.82967299999999999</v>
      </c>
      <c r="AJ585">
        <v>7.6000000000000004E-5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1596.753911</v>
      </c>
      <c r="I586">
        <v>11.628646</v>
      </c>
      <c r="J586" t="s">
        <v>3</v>
      </c>
      <c r="K586">
        <v>1594.152253</v>
      </c>
      <c r="L586">
        <v>11.653323</v>
      </c>
      <c r="M586" t="s">
        <v>4</v>
      </c>
      <c r="N586">
        <v>109.569836</v>
      </c>
      <c r="O586">
        <v>0.11969200000000001</v>
      </c>
      <c r="P586" t="s">
        <v>5</v>
      </c>
      <c r="Q586">
        <v>145.06057899999999</v>
      </c>
      <c r="R586">
        <v>0.82032099999999997</v>
      </c>
      <c r="S586" t="s">
        <v>6</v>
      </c>
      <c r="T586">
        <v>56.888488000000002</v>
      </c>
      <c r="U586">
        <v>3.7185000000000003E-2</v>
      </c>
      <c r="V586" t="s">
        <v>7</v>
      </c>
      <c r="W586">
        <v>37.043301</v>
      </c>
      <c r="X586">
        <v>0.19522100000000001</v>
      </c>
      <c r="Y586" t="s">
        <v>8</v>
      </c>
      <c r="Z586">
        <v>45.154437999999999</v>
      </c>
      <c r="AA586">
        <v>0.22733700000000001</v>
      </c>
      <c r="AB586" t="s">
        <v>9</v>
      </c>
      <c r="AC586">
        <v>1335.3865430000001</v>
      </c>
      <c r="AD586">
        <v>12.188632</v>
      </c>
      <c r="AE586" t="s">
        <v>10</v>
      </c>
      <c r="AF586">
        <v>0.175203</v>
      </c>
      <c r="AG586">
        <v>7.6000000000000004E-5</v>
      </c>
      <c r="AH586" t="s">
        <v>11</v>
      </c>
      <c r="AI586">
        <v>0.83146100000000001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1916.063345</v>
      </c>
      <c r="I587">
        <v>17.102287</v>
      </c>
      <c r="J587" t="s">
        <v>3</v>
      </c>
      <c r="K587">
        <v>1912.9478200000001</v>
      </c>
      <c r="L587">
        <v>17.196362000000001</v>
      </c>
      <c r="M587" t="s">
        <v>4</v>
      </c>
      <c r="N587">
        <v>131.489137</v>
      </c>
      <c r="O587">
        <v>0.12749099999999999</v>
      </c>
      <c r="P587" t="s">
        <v>5</v>
      </c>
      <c r="Q587">
        <v>174.03124099999999</v>
      </c>
      <c r="R587">
        <v>0.83809100000000003</v>
      </c>
      <c r="S587" t="s">
        <v>6</v>
      </c>
      <c r="T587">
        <v>68.281583999999995</v>
      </c>
      <c r="U587">
        <v>4.7093000000000003E-2</v>
      </c>
      <c r="V587" t="s">
        <v>7</v>
      </c>
      <c r="W587">
        <v>44.419410999999997</v>
      </c>
      <c r="X587">
        <v>0.21126200000000001</v>
      </c>
      <c r="Y587" t="s">
        <v>8</v>
      </c>
      <c r="Z587">
        <v>54.142127000000002</v>
      </c>
      <c r="AA587">
        <v>0.23503099999999999</v>
      </c>
      <c r="AB587" t="s">
        <v>9</v>
      </c>
      <c r="AC587">
        <v>1602.4555909999999</v>
      </c>
      <c r="AD587">
        <v>17.109316</v>
      </c>
      <c r="AE587" t="s">
        <v>10</v>
      </c>
      <c r="AF587">
        <v>0.17341699999999999</v>
      </c>
      <c r="AG587">
        <v>1.05E-4</v>
      </c>
      <c r="AH587" t="s">
        <v>11</v>
      </c>
      <c r="AI587">
        <v>0.83239200000000002</v>
      </c>
      <c r="AJ587">
        <v>4.8999999999999998E-5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2235.7038090000001</v>
      </c>
      <c r="I588">
        <v>19.542518000000001</v>
      </c>
      <c r="J588" t="s">
        <v>3</v>
      </c>
      <c r="K588">
        <v>2232.0712400000002</v>
      </c>
      <c r="L588">
        <v>19.622633</v>
      </c>
      <c r="M588" t="s">
        <v>4</v>
      </c>
      <c r="N588">
        <v>153.425714</v>
      </c>
      <c r="O588">
        <v>0.155754</v>
      </c>
      <c r="P588" t="s">
        <v>5</v>
      </c>
      <c r="Q588">
        <v>203.02094199999999</v>
      </c>
      <c r="R588">
        <v>0.921821</v>
      </c>
      <c r="S588" t="s">
        <v>6</v>
      </c>
      <c r="T588">
        <v>79.659486999999999</v>
      </c>
      <c r="U588">
        <v>6.0421999999999997E-2</v>
      </c>
      <c r="V588" t="s">
        <v>7</v>
      </c>
      <c r="W588">
        <v>51.821283999999999</v>
      </c>
      <c r="X588">
        <v>0.22079099999999999</v>
      </c>
      <c r="Y588" t="s">
        <v>8</v>
      </c>
      <c r="Z588">
        <v>63.140810000000002</v>
      </c>
      <c r="AA588">
        <v>0.28582099999999999</v>
      </c>
      <c r="AB588" t="s">
        <v>9</v>
      </c>
      <c r="AC588">
        <v>1869.817546</v>
      </c>
      <c r="AD588">
        <v>19.155239999999999</v>
      </c>
      <c r="AE588" t="s">
        <v>10</v>
      </c>
      <c r="AF588">
        <v>0.17263999999999999</v>
      </c>
      <c r="AG588">
        <v>1.22E-4</v>
      </c>
      <c r="AH588" t="s">
        <v>11</v>
      </c>
      <c r="AI588">
        <v>0.83364300000000002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2555.1909030000002</v>
      </c>
      <c r="I589">
        <v>23.807365999999998</v>
      </c>
      <c r="J589" t="s">
        <v>3</v>
      </c>
      <c r="K589">
        <v>2551.0428999999999</v>
      </c>
      <c r="L589">
        <v>23.875899</v>
      </c>
      <c r="M589" t="s">
        <v>4</v>
      </c>
      <c r="N589">
        <v>175.37457699999999</v>
      </c>
      <c r="O589">
        <v>0.19314600000000001</v>
      </c>
      <c r="P589" t="s">
        <v>5</v>
      </c>
      <c r="Q589">
        <v>232.01325</v>
      </c>
      <c r="R589">
        <v>1.042842</v>
      </c>
      <c r="S589" t="s">
        <v>6</v>
      </c>
      <c r="T589">
        <v>91.061565000000002</v>
      </c>
      <c r="U589">
        <v>7.1127999999999997E-2</v>
      </c>
      <c r="V589" t="s">
        <v>7</v>
      </c>
      <c r="W589">
        <v>59.208306999999998</v>
      </c>
      <c r="X589">
        <v>0.25540400000000002</v>
      </c>
      <c r="Y589" t="s">
        <v>8</v>
      </c>
      <c r="Z589">
        <v>72.141289</v>
      </c>
      <c r="AA589">
        <v>0.37907099999999999</v>
      </c>
      <c r="AB589" t="s">
        <v>9</v>
      </c>
      <c r="AC589">
        <v>2137.0304540000002</v>
      </c>
      <c r="AD589">
        <v>22.985513000000001</v>
      </c>
      <c r="AE589" t="s">
        <v>10</v>
      </c>
      <c r="AF589">
        <v>0.17263800000000001</v>
      </c>
      <c r="AG589">
        <v>1.22E-4</v>
      </c>
      <c r="AH589" t="s">
        <v>11</v>
      </c>
      <c r="AI589">
        <v>0.834198</v>
      </c>
      <c r="AJ589">
        <v>2.5000000000000001E-5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2874.7772559999999</v>
      </c>
      <c r="I590">
        <v>22.419222999999999</v>
      </c>
      <c r="J590" t="s">
        <v>3</v>
      </c>
      <c r="K590">
        <v>2870.1127339999998</v>
      </c>
      <c r="L590">
        <v>22.542138000000001</v>
      </c>
      <c r="M590" t="s">
        <v>4</v>
      </c>
      <c r="N590">
        <v>197.28925000000001</v>
      </c>
      <c r="O590">
        <v>0.21480099999999999</v>
      </c>
      <c r="P590" t="s">
        <v>5</v>
      </c>
      <c r="Q590">
        <v>261.03408000000002</v>
      </c>
      <c r="R590">
        <v>1.3111459999999999</v>
      </c>
      <c r="S590" t="s">
        <v>6</v>
      </c>
      <c r="T590">
        <v>102.443085</v>
      </c>
      <c r="U590">
        <v>8.9910000000000004E-2</v>
      </c>
      <c r="V590" t="s">
        <v>7</v>
      </c>
      <c r="W590">
        <v>66.627696</v>
      </c>
      <c r="X590">
        <v>0.30719800000000003</v>
      </c>
      <c r="Y590" t="s">
        <v>8</v>
      </c>
      <c r="Z590">
        <v>81.181640000000002</v>
      </c>
      <c r="AA590">
        <v>0.45478800000000003</v>
      </c>
      <c r="AB590" t="s">
        <v>9</v>
      </c>
      <c r="AC590">
        <v>2404.3716020000002</v>
      </c>
      <c r="AD590">
        <v>22.145679000000001</v>
      </c>
      <c r="AE590" t="s">
        <v>10</v>
      </c>
      <c r="AF590">
        <v>0.17234099999999999</v>
      </c>
      <c r="AG590">
        <v>1.3200000000000001E-4</v>
      </c>
      <c r="AH590" t="s">
        <v>11</v>
      </c>
      <c r="AI590">
        <v>0.83509500000000003</v>
      </c>
      <c r="AJ590">
        <v>3.6999999999999998E-5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3194.3420120000001</v>
      </c>
      <c r="I591">
        <v>21.494012000000001</v>
      </c>
      <c r="J591" t="s">
        <v>3</v>
      </c>
      <c r="K591">
        <v>3189.1595259999999</v>
      </c>
      <c r="L591">
        <v>21.610261000000001</v>
      </c>
      <c r="M591" t="s">
        <v>4</v>
      </c>
      <c r="N591">
        <v>219.21398300000001</v>
      </c>
      <c r="O591">
        <v>0.23082</v>
      </c>
      <c r="P591" t="s">
        <v>5</v>
      </c>
      <c r="Q591">
        <v>290.06813699999998</v>
      </c>
      <c r="R591">
        <v>1.778211</v>
      </c>
      <c r="S591" t="s">
        <v>6</v>
      </c>
      <c r="T591">
        <v>113.825372</v>
      </c>
      <c r="U591">
        <v>0.1124</v>
      </c>
      <c r="V591" t="s">
        <v>7</v>
      </c>
      <c r="W591">
        <v>74.091995999999995</v>
      </c>
      <c r="X591">
        <v>0.35226600000000002</v>
      </c>
      <c r="Y591" t="s">
        <v>8</v>
      </c>
      <c r="Z591">
        <v>90.243205000000003</v>
      </c>
      <c r="AA591">
        <v>0.57943299999999998</v>
      </c>
      <c r="AB591" t="s">
        <v>9</v>
      </c>
      <c r="AC591">
        <v>2671.638735</v>
      </c>
      <c r="AD591">
        <v>22.002027999999999</v>
      </c>
      <c r="AE591" t="s">
        <v>10</v>
      </c>
      <c r="AF591">
        <v>0.17233799999999999</v>
      </c>
      <c r="AG591">
        <v>1.3200000000000001E-4</v>
      </c>
      <c r="AH591" t="s">
        <v>11</v>
      </c>
      <c r="AI591">
        <v>0.83556600000000003</v>
      </c>
      <c r="AJ591">
        <v>3.1999999999999999E-5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3513.8670950000001</v>
      </c>
      <c r="I592">
        <v>23.859888000000002</v>
      </c>
      <c r="J592" t="s">
        <v>3</v>
      </c>
      <c r="K592">
        <v>3508.17292</v>
      </c>
      <c r="L592">
        <v>23.982448000000002</v>
      </c>
      <c r="M592" t="s">
        <v>4</v>
      </c>
      <c r="N592">
        <v>241.115849</v>
      </c>
      <c r="O592">
        <v>0.26335700000000001</v>
      </c>
      <c r="P592" t="s">
        <v>5</v>
      </c>
      <c r="Q592">
        <v>318.99808400000001</v>
      </c>
      <c r="R592">
        <v>1.7976529999999999</v>
      </c>
      <c r="S592" t="s">
        <v>6</v>
      </c>
      <c r="T592">
        <v>125.203492</v>
      </c>
      <c r="U592">
        <v>0.14637600000000001</v>
      </c>
      <c r="V592" t="s">
        <v>7</v>
      </c>
      <c r="W592">
        <v>81.516789000000003</v>
      </c>
      <c r="X592">
        <v>0.36823</v>
      </c>
      <c r="Y592" t="s">
        <v>8</v>
      </c>
      <c r="Z592">
        <v>99.244651000000005</v>
      </c>
      <c r="AA592">
        <v>0.57034799999999997</v>
      </c>
      <c r="AB592" t="s">
        <v>9</v>
      </c>
      <c r="AC592">
        <v>2939.0039109999998</v>
      </c>
      <c r="AD592">
        <v>24.994816</v>
      </c>
      <c r="AE592" t="s">
        <v>10</v>
      </c>
      <c r="AF592">
        <v>0.170681</v>
      </c>
      <c r="AG592">
        <v>1.5799999999999999E-4</v>
      </c>
      <c r="AH592" t="s">
        <v>11</v>
      </c>
      <c r="AI592">
        <v>0.83585600000000004</v>
      </c>
      <c r="AJ592">
        <v>3.1000000000000001E-5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3833.468081</v>
      </c>
      <c r="I593">
        <v>27.757686</v>
      </c>
      <c r="J593" t="s">
        <v>3</v>
      </c>
      <c r="K593">
        <v>3827.2602390000002</v>
      </c>
      <c r="L593">
        <v>27.873916999999999</v>
      </c>
      <c r="M593" t="s">
        <v>4</v>
      </c>
      <c r="N593">
        <v>263.006619</v>
      </c>
      <c r="O593">
        <v>0.27272600000000002</v>
      </c>
      <c r="P593" t="s">
        <v>5</v>
      </c>
      <c r="Q593">
        <v>347.95174300000002</v>
      </c>
      <c r="R593">
        <v>2.0374530000000002</v>
      </c>
      <c r="S593" t="s">
        <v>6</v>
      </c>
      <c r="T593">
        <v>136.57431600000001</v>
      </c>
      <c r="U593">
        <v>0.160855</v>
      </c>
      <c r="V593" t="s">
        <v>7</v>
      </c>
      <c r="W593">
        <v>88.954888999999994</v>
      </c>
      <c r="X593">
        <v>0.41843399999999997</v>
      </c>
      <c r="Y593" t="s">
        <v>8</v>
      </c>
      <c r="Z593">
        <v>108.266548</v>
      </c>
      <c r="AA593">
        <v>0.61901099999999998</v>
      </c>
      <c r="AB593" t="s">
        <v>9</v>
      </c>
      <c r="AC593">
        <v>3206.426641</v>
      </c>
      <c r="AD593">
        <v>28.566210999999999</v>
      </c>
      <c r="AE593" t="s">
        <v>10</v>
      </c>
      <c r="AF593">
        <v>0.17035800000000001</v>
      </c>
      <c r="AG593">
        <v>1.5799999999999999E-4</v>
      </c>
      <c r="AH593" t="s">
        <v>11</v>
      </c>
      <c r="AI593">
        <v>0.83616199999999996</v>
      </c>
      <c r="AJ593">
        <v>2.6999999999999999E-5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4152.5845509999999</v>
      </c>
      <c r="I594">
        <v>34.824081999999997</v>
      </c>
      <c r="J594" t="s">
        <v>3</v>
      </c>
      <c r="K594">
        <v>4145.8600100000003</v>
      </c>
      <c r="L594">
        <v>34.955418999999999</v>
      </c>
      <c r="M594" t="s">
        <v>4</v>
      </c>
      <c r="N594">
        <v>284.898911</v>
      </c>
      <c r="O594">
        <v>0.27667199999999997</v>
      </c>
      <c r="P594" t="s">
        <v>5</v>
      </c>
      <c r="Q594">
        <v>376.865004</v>
      </c>
      <c r="R594">
        <v>2.05226</v>
      </c>
      <c r="S594" t="s">
        <v>6</v>
      </c>
      <c r="T594">
        <v>147.96320399999999</v>
      </c>
      <c r="U594">
        <v>0.16726199999999999</v>
      </c>
      <c r="V594" t="s">
        <v>7</v>
      </c>
      <c r="W594">
        <v>96.358453999999995</v>
      </c>
      <c r="X594">
        <v>0.43399700000000002</v>
      </c>
      <c r="Y594" t="s">
        <v>8</v>
      </c>
      <c r="Z594">
        <v>117.268817</v>
      </c>
      <c r="AA594">
        <v>0.64411700000000005</v>
      </c>
      <c r="AB594" t="s">
        <v>9</v>
      </c>
      <c r="AC594">
        <v>3473.4073779999999</v>
      </c>
      <c r="AD594">
        <v>36.700648999999999</v>
      </c>
      <c r="AE594" t="s">
        <v>10</v>
      </c>
      <c r="AF594">
        <v>0.16957700000000001</v>
      </c>
      <c r="AG594">
        <v>1.7000000000000001E-4</v>
      </c>
      <c r="AH594" t="s">
        <v>11</v>
      </c>
      <c r="AI594">
        <v>0.83620499999999998</v>
      </c>
      <c r="AJ594">
        <v>2.6999999999999999E-5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4471.9084570000005</v>
      </c>
      <c r="I595">
        <v>39.180864999999997</v>
      </c>
      <c r="J595" t="s">
        <v>3</v>
      </c>
      <c r="K595">
        <v>4464.6712500000003</v>
      </c>
      <c r="L595">
        <v>39.255507999999999</v>
      </c>
      <c r="M595" t="s">
        <v>4</v>
      </c>
      <c r="N595">
        <v>306.81989099999998</v>
      </c>
      <c r="O595">
        <v>0.29414000000000001</v>
      </c>
      <c r="P595" t="s">
        <v>5</v>
      </c>
      <c r="Q595">
        <v>405.89719400000001</v>
      </c>
      <c r="R595">
        <v>2.1013489999999999</v>
      </c>
      <c r="S595" t="s">
        <v>6</v>
      </c>
      <c r="T595">
        <v>159.37110200000001</v>
      </c>
      <c r="U595">
        <v>0.172961</v>
      </c>
      <c r="V595" t="s">
        <v>7</v>
      </c>
      <c r="W595">
        <v>103.817409</v>
      </c>
      <c r="X595">
        <v>0.45177600000000001</v>
      </c>
      <c r="Y595" t="s">
        <v>8</v>
      </c>
      <c r="Z595">
        <v>126.314982</v>
      </c>
      <c r="AA595">
        <v>0.68912899999999999</v>
      </c>
      <c r="AB595" t="s">
        <v>9</v>
      </c>
      <c r="AC595">
        <v>3740.4489990000002</v>
      </c>
      <c r="AD595">
        <v>41.465141000000003</v>
      </c>
      <c r="AE595" t="s">
        <v>10</v>
      </c>
      <c r="AF595">
        <v>0.16894200000000001</v>
      </c>
      <c r="AG595">
        <v>1.7799999999999999E-4</v>
      </c>
      <c r="AH595" t="s">
        <v>11</v>
      </c>
      <c r="AI595">
        <v>0.83624200000000004</v>
      </c>
      <c r="AJ595">
        <v>2.6999999999999999E-5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4791.4953029999997</v>
      </c>
      <c r="I596">
        <v>48.741019999999999</v>
      </c>
      <c r="J596" t="s">
        <v>3</v>
      </c>
      <c r="K596">
        <v>4783.7390820000001</v>
      </c>
      <c r="L596">
        <v>48.762636999999998</v>
      </c>
      <c r="M596" t="s">
        <v>4</v>
      </c>
      <c r="N596">
        <v>328.76123699999999</v>
      </c>
      <c r="O596">
        <v>0.348667</v>
      </c>
      <c r="P596" t="s">
        <v>5</v>
      </c>
      <c r="Q596">
        <v>434.83530000000002</v>
      </c>
      <c r="R596">
        <v>1.8913340000000001</v>
      </c>
      <c r="S596" t="s">
        <v>6</v>
      </c>
      <c r="T596">
        <v>170.75199799999999</v>
      </c>
      <c r="U596">
        <v>0.18499199999999999</v>
      </c>
      <c r="V596" t="s">
        <v>7</v>
      </c>
      <c r="W596">
        <v>111.244574</v>
      </c>
      <c r="X596">
        <v>0.42035099999999997</v>
      </c>
      <c r="Y596" t="s">
        <v>8</v>
      </c>
      <c r="Z596">
        <v>135.291472</v>
      </c>
      <c r="AA596">
        <v>0.62368599999999996</v>
      </c>
      <c r="AB596" t="s">
        <v>9</v>
      </c>
      <c r="AC596">
        <v>4007.8187840000001</v>
      </c>
      <c r="AD596">
        <v>49.881439</v>
      </c>
      <c r="AE596" t="s">
        <v>10</v>
      </c>
      <c r="AF596">
        <v>0.16856499999999999</v>
      </c>
      <c r="AG596">
        <v>1.83E-4</v>
      </c>
      <c r="AH596" t="s">
        <v>11</v>
      </c>
      <c r="AI596">
        <v>0.83649600000000002</v>
      </c>
      <c r="AJ596">
        <v>2.4000000000000001E-5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5111.2042869999996</v>
      </c>
      <c r="I597">
        <v>54.363467999999997</v>
      </c>
      <c r="J597" t="s">
        <v>3</v>
      </c>
      <c r="K597">
        <v>5102.933994</v>
      </c>
      <c r="L597">
        <v>54.344738999999997</v>
      </c>
      <c r="M597" t="s">
        <v>4</v>
      </c>
      <c r="N597">
        <v>350.69136400000002</v>
      </c>
      <c r="O597">
        <v>0.398256</v>
      </c>
      <c r="P597" t="s">
        <v>5</v>
      </c>
      <c r="Q597">
        <v>463.71832000000001</v>
      </c>
      <c r="R597">
        <v>1.8312200000000001</v>
      </c>
      <c r="S597" t="s">
        <v>6</v>
      </c>
      <c r="T597">
        <v>182.11906500000001</v>
      </c>
      <c r="U597">
        <v>0.217447</v>
      </c>
      <c r="V597" t="s">
        <v>7</v>
      </c>
      <c r="W597">
        <v>118.648247</v>
      </c>
      <c r="X597">
        <v>0.406889</v>
      </c>
      <c r="Y597" t="s">
        <v>8</v>
      </c>
      <c r="Z597">
        <v>144.241454</v>
      </c>
      <c r="AA597">
        <v>0.58227799999999996</v>
      </c>
      <c r="AB597" t="s">
        <v>9</v>
      </c>
      <c r="AC597">
        <v>4275.381934</v>
      </c>
      <c r="AD597">
        <v>55.201712999999998</v>
      </c>
      <c r="AE597" t="s">
        <v>10</v>
      </c>
      <c r="AF597">
        <v>0.16794899999999999</v>
      </c>
      <c r="AG597">
        <v>1.8900000000000001E-4</v>
      </c>
      <c r="AH597" t="s">
        <v>11</v>
      </c>
      <c r="AI597">
        <v>0.83673699999999995</v>
      </c>
      <c r="AJ597">
        <v>2.1999999999999999E-5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5430.715322</v>
      </c>
      <c r="I598">
        <v>60.388385999999997</v>
      </c>
      <c r="J598" t="s">
        <v>3</v>
      </c>
      <c r="K598">
        <v>5421.9310249999999</v>
      </c>
      <c r="L598">
        <v>60.367344000000003</v>
      </c>
      <c r="M598" t="s">
        <v>4</v>
      </c>
      <c r="N598">
        <v>372.591792</v>
      </c>
      <c r="O598">
        <v>0.40906100000000001</v>
      </c>
      <c r="P598" t="s">
        <v>5</v>
      </c>
      <c r="Q598">
        <v>492.74710099999999</v>
      </c>
      <c r="R598">
        <v>1.974062</v>
      </c>
      <c r="S598" t="s">
        <v>6</v>
      </c>
      <c r="T598">
        <v>193.49970999999999</v>
      </c>
      <c r="U598">
        <v>0.24826100000000001</v>
      </c>
      <c r="V598" t="s">
        <v>7</v>
      </c>
      <c r="W598">
        <v>126.11152199999999</v>
      </c>
      <c r="X598">
        <v>0.43751000000000001</v>
      </c>
      <c r="Y598" t="s">
        <v>8</v>
      </c>
      <c r="Z598">
        <v>153.26649699999999</v>
      </c>
      <c r="AA598">
        <v>0.61537900000000001</v>
      </c>
      <c r="AB598" t="s">
        <v>9</v>
      </c>
      <c r="AC598">
        <v>4542.6389840000002</v>
      </c>
      <c r="AD598">
        <v>59.205603000000004</v>
      </c>
      <c r="AE598" t="s">
        <v>10</v>
      </c>
      <c r="AF598">
        <v>0.166655</v>
      </c>
      <c r="AG598">
        <v>1.8799999999999999E-4</v>
      </c>
      <c r="AH598" t="s">
        <v>11</v>
      </c>
      <c r="AI598">
        <v>0.83696400000000004</v>
      </c>
      <c r="AJ598">
        <v>2.0000000000000002E-5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5749.8730660000001</v>
      </c>
      <c r="I599">
        <v>63.543464</v>
      </c>
      <c r="J599" t="s">
        <v>3</v>
      </c>
      <c r="K599">
        <v>5740.5747069999998</v>
      </c>
      <c r="L599">
        <v>63.552712999999997</v>
      </c>
      <c r="M599" t="s">
        <v>4</v>
      </c>
      <c r="N599">
        <v>394.502813</v>
      </c>
      <c r="O599">
        <v>0.44834299999999999</v>
      </c>
      <c r="P599" t="s">
        <v>5</v>
      </c>
      <c r="Q599">
        <v>521.75652300000002</v>
      </c>
      <c r="R599">
        <v>2.3625579999999999</v>
      </c>
      <c r="S599" t="s">
        <v>6</v>
      </c>
      <c r="T599">
        <v>204.891549</v>
      </c>
      <c r="U599">
        <v>0.28533700000000001</v>
      </c>
      <c r="V599" t="s">
        <v>7</v>
      </c>
      <c r="W599">
        <v>133.537184</v>
      </c>
      <c r="X599">
        <v>0.50795500000000005</v>
      </c>
      <c r="Y599" t="s">
        <v>8</v>
      </c>
      <c r="Z599">
        <v>162.26279500000001</v>
      </c>
      <c r="AA599">
        <v>0.71020000000000005</v>
      </c>
      <c r="AB599" t="s">
        <v>9</v>
      </c>
      <c r="AC599">
        <v>4809.5648339999998</v>
      </c>
      <c r="AD599">
        <v>63.076981000000004</v>
      </c>
      <c r="AE599" t="s">
        <v>10</v>
      </c>
      <c r="AF599">
        <v>0.165686</v>
      </c>
      <c r="AG599">
        <v>1.8799999999999999E-4</v>
      </c>
      <c r="AH599" t="s">
        <v>11</v>
      </c>
      <c r="AI599">
        <v>0.83697500000000002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6069.42623</v>
      </c>
      <c r="I600">
        <v>64.477369999999993</v>
      </c>
      <c r="J600" t="s">
        <v>3</v>
      </c>
      <c r="K600">
        <v>6059.6127340000003</v>
      </c>
      <c r="L600">
        <v>64.466499999999996</v>
      </c>
      <c r="M600" t="s">
        <v>4</v>
      </c>
      <c r="N600">
        <v>416.44166000000001</v>
      </c>
      <c r="O600">
        <v>0.55480300000000005</v>
      </c>
      <c r="P600" t="s">
        <v>5</v>
      </c>
      <c r="Q600">
        <v>550.72171100000003</v>
      </c>
      <c r="R600">
        <v>2.5457169999999998</v>
      </c>
      <c r="S600" t="s">
        <v>6</v>
      </c>
      <c r="T600">
        <v>216.27009000000001</v>
      </c>
      <c r="U600">
        <v>0.28567399999999998</v>
      </c>
      <c r="V600" t="s">
        <v>7</v>
      </c>
      <c r="W600">
        <v>140.92320599999999</v>
      </c>
      <c r="X600">
        <v>0.52622599999999997</v>
      </c>
      <c r="Y600" t="s">
        <v>8</v>
      </c>
      <c r="Z600">
        <v>171.245116</v>
      </c>
      <c r="AA600">
        <v>0.72517900000000002</v>
      </c>
      <c r="AB600" t="s">
        <v>9</v>
      </c>
      <c r="AC600">
        <v>5076.9015719999998</v>
      </c>
      <c r="AD600">
        <v>64.714276999999996</v>
      </c>
      <c r="AE600" t="s">
        <v>10</v>
      </c>
      <c r="AF600">
        <v>0.165686</v>
      </c>
      <c r="AG600">
        <v>1.8799999999999999E-4</v>
      </c>
      <c r="AH600" t="s">
        <v>11</v>
      </c>
      <c r="AI600">
        <v>0.836978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6388.6676559999996</v>
      </c>
      <c r="I601">
        <v>67.184460999999999</v>
      </c>
      <c r="J601" t="s">
        <v>3</v>
      </c>
      <c r="K601">
        <v>6378.3404300000002</v>
      </c>
      <c r="L601">
        <v>67.064802999999998</v>
      </c>
      <c r="M601" t="s">
        <v>4</v>
      </c>
      <c r="N601">
        <v>438.37678499999998</v>
      </c>
      <c r="O601">
        <v>0.63911499999999999</v>
      </c>
      <c r="P601" t="s">
        <v>5</v>
      </c>
      <c r="Q601">
        <v>579.70718799999997</v>
      </c>
      <c r="R601">
        <v>2.8302149999999999</v>
      </c>
      <c r="S601" t="s">
        <v>6</v>
      </c>
      <c r="T601">
        <v>227.66094200000001</v>
      </c>
      <c r="U601">
        <v>0.29472700000000002</v>
      </c>
      <c r="V601" t="s">
        <v>7</v>
      </c>
      <c r="W601">
        <v>148.32061899999999</v>
      </c>
      <c r="X601">
        <v>0.58175399999999999</v>
      </c>
      <c r="Y601" t="s">
        <v>8</v>
      </c>
      <c r="Z601">
        <v>180.222523</v>
      </c>
      <c r="AA601">
        <v>0.76615999999999995</v>
      </c>
      <c r="AB601" t="s">
        <v>9</v>
      </c>
      <c r="AC601">
        <v>5343.9240529999997</v>
      </c>
      <c r="AD601">
        <v>66.299167999999995</v>
      </c>
      <c r="AE601" t="s">
        <v>10</v>
      </c>
      <c r="AF601">
        <v>0.163774</v>
      </c>
      <c r="AG601">
        <v>2.2499999999999999E-4</v>
      </c>
      <c r="AH601" t="s">
        <v>11</v>
      </c>
      <c r="AI601">
        <v>0.83715600000000001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300.10520200000002</v>
      </c>
      <c r="I622">
        <v>1.4135789999999999</v>
      </c>
      <c r="J622" t="s">
        <v>3</v>
      </c>
      <c r="K622">
        <v>299.58845300000002</v>
      </c>
      <c r="L622">
        <v>1.413446</v>
      </c>
      <c r="M622" t="s">
        <v>4</v>
      </c>
      <c r="N622">
        <v>21.840844000000001</v>
      </c>
      <c r="O622">
        <v>8.9529999999999992E-3</v>
      </c>
      <c r="P622" t="s">
        <v>5</v>
      </c>
      <c r="Q622">
        <v>0</v>
      </c>
      <c r="R622">
        <v>0</v>
      </c>
      <c r="S622" t="s">
        <v>6</v>
      </c>
      <c r="T622">
        <v>11.340847</v>
      </c>
      <c r="U622">
        <v>9.3240000000000007E-3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0.18262300000000001</v>
      </c>
      <c r="AD622">
        <v>1.16E-4</v>
      </c>
      <c r="AE622" t="s">
        <v>10</v>
      </c>
      <c r="AF622">
        <v>0</v>
      </c>
      <c r="AG622">
        <v>0</v>
      </c>
      <c r="AH622" t="s">
        <v>11</v>
      </c>
      <c r="AI622">
        <v>0.81457500000000005</v>
      </c>
      <c r="AJ622">
        <v>1.27E-4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600.68101300000001</v>
      </c>
      <c r="I623">
        <v>4.0533450000000002</v>
      </c>
      <c r="J623" t="s">
        <v>3</v>
      </c>
      <c r="K623">
        <v>599.66961700000002</v>
      </c>
      <c r="L623">
        <v>4.0614059999999998</v>
      </c>
      <c r="M623" t="s">
        <v>4</v>
      </c>
      <c r="N623">
        <v>43.687520999999997</v>
      </c>
      <c r="O623">
        <v>3.6202999999999999E-2</v>
      </c>
      <c r="P623" t="s">
        <v>5</v>
      </c>
      <c r="Q623">
        <v>0</v>
      </c>
      <c r="R623">
        <v>0</v>
      </c>
      <c r="S623" t="s">
        <v>6</v>
      </c>
      <c r="T623">
        <v>22.646996999999999</v>
      </c>
      <c r="U623">
        <v>1.7519E-2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0.178399</v>
      </c>
      <c r="AD623">
        <v>7.7000000000000001E-5</v>
      </c>
      <c r="AE623" t="s">
        <v>10</v>
      </c>
      <c r="AF623">
        <v>0</v>
      </c>
      <c r="AG623">
        <v>0</v>
      </c>
      <c r="AH623" t="s">
        <v>11</v>
      </c>
      <c r="AI623">
        <v>0.82378700000000005</v>
      </c>
      <c r="AJ623">
        <v>1.8100000000000001E-4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901.55408799999998</v>
      </c>
      <c r="I624">
        <v>7.125076</v>
      </c>
      <c r="J624" t="s">
        <v>3</v>
      </c>
      <c r="K624">
        <v>900.03793800000005</v>
      </c>
      <c r="L624">
        <v>7.1488329999999998</v>
      </c>
      <c r="M624" t="s">
        <v>4</v>
      </c>
      <c r="N624">
        <v>65.551625000000001</v>
      </c>
      <c r="O624">
        <v>7.2637999999999994E-2</v>
      </c>
      <c r="P624" t="s">
        <v>5</v>
      </c>
      <c r="Q624">
        <v>0</v>
      </c>
      <c r="R624">
        <v>0</v>
      </c>
      <c r="S624" t="s">
        <v>6</v>
      </c>
      <c r="T624">
        <v>33.970744000000003</v>
      </c>
      <c r="U624">
        <v>4.2701999999999997E-2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0.17707400000000001</v>
      </c>
      <c r="AD624">
        <v>4.8999999999999998E-5</v>
      </c>
      <c r="AE624" t="s">
        <v>10</v>
      </c>
      <c r="AF624">
        <v>0</v>
      </c>
      <c r="AG624">
        <v>0</v>
      </c>
      <c r="AH624" t="s">
        <v>11</v>
      </c>
      <c r="AI624">
        <v>0.827932</v>
      </c>
      <c r="AJ624">
        <v>1.95E-4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1202.2046800000001</v>
      </c>
      <c r="I625">
        <v>10.448534</v>
      </c>
      <c r="J625" t="s">
        <v>3</v>
      </c>
      <c r="K625">
        <v>1200.1908109999999</v>
      </c>
      <c r="L625">
        <v>10.503812999999999</v>
      </c>
      <c r="M625" t="s">
        <v>4</v>
      </c>
      <c r="N625">
        <v>87.404144000000002</v>
      </c>
      <c r="O625">
        <v>9.0671000000000002E-2</v>
      </c>
      <c r="P625" t="s">
        <v>5</v>
      </c>
      <c r="Q625">
        <v>0</v>
      </c>
      <c r="R625">
        <v>0</v>
      </c>
      <c r="S625" t="s">
        <v>6</v>
      </c>
      <c r="T625">
        <v>45.306431000000003</v>
      </c>
      <c r="U625">
        <v>7.1802000000000005E-2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0.17368800000000001</v>
      </c>
      <c r="AD625">
        <v>1.07E-4</v>
      </c>
      <c r="AE625" t="s">
        <v>10</v>
      </c>
      <c r="AF625">
        <v>0</v>
      </c>
      <c r="AG625">
        <v>0</v>
      </c>
      <c r="AH625" t="s">
        <v>11</v>
      </c>
      <c r="AI625">
        <v>0.82997900000000002</v>
      </c>
      <c r="AJ625">
        <v>1.74E-4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1502.916821</v>
      </c>
      <c r="I626">
        <v>12.929072</v>
      </c>
      <c r="J626" t="s">
        <v>3</v>
      </c>
      <c r="K626">
        <v>1500.407915</v>
      </c>
      <c r="L626">
        <v>12.9902</v>
      </c>
      <c r="M626" t="s">
        <v>4</v>
      </c>
      <c r="N626">
        <v>109.250039</v>
      </c>
      <c r="O626">
        <v>0.11071400000000001</v>
      </c>
      <c r="P626" t="s">
        <v>5</v>
      </c>
      <c r="Q626">
        <v>0</v>
      </c>
      <c r="R626">
        <v>0</v>
      </c>
      <c r="S626" t="s">
        <v>6</v>
      </c>
      <c r="T626">
        <v>56.615107000000002</v>
      </c>
      <c r="U626">
        <v>9.2812000000000006E-2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0.17272100000000001</v>
      </c>
      <c r="AD626">
        <v>1.1400000000000001E-4</v>
      </c>
      <c r="AE626" t="s">
        <v>10</v>
      </c>
      <c r="AF626">
        <v>0</v>
      </c>
      <c r="AG626">
        <v>0</v>
      </c>
      <c r="AH626" t="s">
        <v>11</v>
      </c>
      <c r="AI626">
        <v>0.831673</v>
      </c>
      <c r="AJ626">
        <v>1.35E-4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1804.0576000000001</v>
      </c>
      <c r="I627">
        <v>17.102813000000001</v>
      </c>
      <c r="J627" t="s">
        <v>3</v>
      </c>
      <c r="K627">
        <v>1801.057104</v>
      </c>
      <c r="L627">
        <v>17.156412</v>
      </c>
      <c r="M627" t="s">
        <v>4</v>
      </c>
      <c r="N627">
        <v>131.098885</v>
      </c>
      <c r="O627">
        <v>0.139714</v>
      </c>
      <c r="P627" t="s">
        <v>5</v>
      </c>
      <c r="Q627">
        <v>0</v>
      </c>
      <c r="R627">
        <v>0</v>
      </c>
      <c r="S627" t="s">
        <v>6</v>
      </c>
      <c r="T627">
        <v>67.919725</v>
      </c>
      <c r="U627">
        <v>9.7197000000000006E-2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0.17013</v>
      </c>
      <c r="AD627">
        <v>1.7200000000000001E-4</v>
      </c>
      <c r="AE627" t="s">
        <v>10</v>
      </c>
      <c r="AF627">
        <v>0</v>
      </c>
      <c r="AG627">
        <v>0</v>
      </c>
      <c r="AH627" t="s">
        <v>11</v>
      </c>
      <c r="AI627">
        <v>0.83273299999999995</v>
      </c>
      <c r="AJ627">
        <v>1.21E-4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2104.945835</v>
      </c>
      <c r="I628">
        <v>19.922018000000001</v>
      </c>
      <c r="J628" t="s">
        <v>3</v>
      </c>
      <c r="K628">
        <v>2101.429717</v>
      </c>
      <c r="L628">
        <v>19.993068999999998</v>
      </c>
      <c r="M628" t="s">
        <v>4</v>
      </c>
      <c r="N628">
        <v>152.953475</v>
      </c>
      <c r="O628">
        <v>0.179698</v>
      </c>
      <c r="P628" t="s">
        <v>5</v>
      </c>
      <c r="Q628">
        <v>0</v>
      </c>
      <c r="R628">
        <v>0</v>
      </c>
      <c r="S628" t="s">
        <v>6</v>
      </c>
      <c r="T628">
        <v>79.274986999999996</v>
      </c>
      <c r="U628">
        <v>0.12870500000000001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0.16758200000000001</v>
      </c>
      <c r="AD628">
        <v>1.8699999999999999E-4</v>
      </c>
      <c r="AE628" t="s">
        <v>10</v>
      </c>
      <c r="AF628">
        <v>0</v>
      </c>
      <c r="AG628">
        <v>0</v>
      </c>
      <c r="AH628" t="s">
        <v>11</v>
      </c>
      <c r="AI628">
        <v>0.83318499999999995</v>
      </c>
      <c r="AJ628">
        <v>1.16E-4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2405.7175929999999</v>
      </c>
      <c r="I629">
        <v>22.081617999999999</v>
      </c>
      <c r="J629" t="s">
        <v>3</v>
      </c>
      <c r="K629">
        <v>2401.703301</v>
      </c>
      <c r="L629">
        <v>22.166342</v>
      </c>
      <c r="M629" t="s">
        <v>4</v>
      </c>
      <c r="N629">
        <v>174.79684</v>
      </c>
      <c r="O629">
        <v>0.20510999999999999</v>
      </c>
      <c r="P629" t="s">
        <v>5</v>
      </c>
      <c r="Q629">
        <v>0</v>
      </c>
      <c r="R629">
        <v>0</v>
      </c>
      <c r="S629" t="s">
        <v>6</v>
      </c>
      <c r="T629">
        <v>90.564618999999993</v>
      </c>
      <c r="U629">
        <v>0.143706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0.16726099999999999</v>
      </c>
      <c r="AD629">
        <v>1.8799999999999999E-4</v>
      </c>
      <c r="AE629" t="s">
        <v>10</v>
      </c>
      <c r="AF629">
        <v>0</v>
      </c>
      <c r="AG629">
        <v>0</v>
      </c>
      <c r="AH629" t="s">
        <v>11</v>
      </c>
      <c r="AI629">
        <v>0.83409599999999995</v>
      </c>
      <c r="AJ629">
        <v>1.0399999999999999E-4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2706.7103910000001</v>
      </c>
      <c r="I630">
        <v>26.571617</v>
      </c>
      <c r="J630" t="s">
        <v>3</v>
      </c>
      <c r="K630">
        <v>2702.1944290000001</v>
      </c>
      <c r="L630">
        <v>26.673376000000001</v>
      </c>
      <c r="M630" t="s">
        <v>4</v>
      </c>
      <c r="N630">
        <v>196.641445</v>
      </c>
      <c r="O630">
        <v>0.246479</v>
      </c>
      <c r="P630" t="s">
        <v>5</v>
      </c>
      <c r="Q630">
        <v>0</v>
      </c>
      <c r="R630">
        <v>0</v>
      </c>
      <c r="S630" t="s">
        <v>6</v>
      </c>
      <c r="T630">
        <v>101.864852</v>
      </c>
      <c r="U630">
        <v>0.14903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0.167098</v>
      </c>
      <c r="AD630">
        <v>1.92E-4</v>
      </c>
      <c r="AE630" t="s">
        <v>10</v>
      </c>
      <c r="AF630">
        <v>0</v>
      </c>
      <c r="AG630">
        <v>0</v>
      </c>
      <c r="AH630" t="s">
        <v>11</v>
      </c>
      <c r="AI630">
        <v>0.83494199999999996</v>
      </c>
      <c r="AJ630">
        <v>8.7000000000000001E-5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3007.755322</v>
      </c>
      <c r="I631">
        <v>32.159641999999998</v>
      </c>
      <c r="J631" t="s">
        <v>3</v>
      </c>
      <c r="K631">
        <v>3002.733843</v>
      </c>
      <c r="L631">
        <v>32.327165000000001</v>
      </c>
      <c r="M631" t="s">
        <v>4</v>
      </c>
      <c r="N631">
        <v>218.484632</v>
      </c>
      <c r="O631">
        <v>0.2742</v>
      </c>
      <c r="P631" t="s">
        <v>5</v>
      </c>
      <c r="Q631">
        <v>0</v>
      </c>
      <c r="R631">
        <v>0</v>
      </c>
      <c r="S631" t="s">
        <v>6</v>
      </c>
      <c r="T631">
        <v>113.196718</v>
      </c>
      <c r="U631">
        <v>0.14985299999999999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0.16502700000000001</v>
      </c>
      <c r="AD631">
        <v>1.93E-4</v>
      </c>
      <c r="AE631" t="s">
        <v>10</v>
      </c>
      <c r="AF631">
        <v>0</v>
      </c>
      <c r="AG631">
        <v>0</v>
      </c>
      <c r="AH631" t="s">
        <v>11</v>
      </c>
      <c r="AI631">
        <v>0.835731</v>
      </c>
      <c r="AJ631">
        <v>6.3999999999999997E-5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3308.7427440000001</v>
      </c>
      <c r="I632">
        <v>37.979939999999999</v>
      </c>
      <c r="J632" t="s">
        <v>3</v>
      </c>
      <c r="K632">
        <v>3303.2240139999999</v>
      </c>
      <c r="L632">
        <v>38.093077000000001</v>
      </c>
      <c r="M632" t="s">
        <v>4</v>
      </c>
      <c r="N632">
        <v>240.31425400000001</v>
      </c>
      <c r="O632">
        <v>0.294713</v>
      </c>
      <c r="P632" t="s">
        <v>5</v>
      </c>
      <c r="Q632">
        <v>0</v>
      </c>
      <c r="R632">
        <v>0</v>
      </c>
      <c r="S632" t="s">
        <v>6</v>
      </c>
      <c r="T632">
        <v>124.506818</v>
      </c>
      <c r="U632">
        <v>0.16220300000000001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0.16375100000000001</v>
      </c>
      <c r="AD632">
        <v>1.9599999999999999E-4</v>
      </c>
      <c r="AE632" t="s">
        <v>10</v>
      </c>
      <c r="AF632">
        <v>0</v>
      </c>
      <c r="AG632">
        <v>0</v>
      </c>
      <c r="AH632" t="s">
        <v>11</v>
      </c>
      <c r="AI632">
        <v>0.83660299999999999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3609.8079739999998</v>
      </c>
      <c r="I633">
        <v>43.421104999999997</v>
      </c>
      <c r="J633" t="s">
        <v>3</v>
      </c>
      <c r="K633">
        <v>3603.7949560000002</v>
      </c>
      <c r="L633">
        <v>43.477086999999997</v>
      </c>
      <c r="M633" t="s">
        <v>4</v>
      </c>
      <c r="N633">
        <v>262.14317599999998</v>
      </c>
      <c r="O633">
        <v>0.29910700000000001</v>
      </c>
      <c r="P633" t="s">
        <v>5</v>
      </c>
      <c r="Q633">
        <v>0</v>
      </c>
      <c r="R633">
        <v>0</v>
      </c>
      <c r="S633" t="s">
        <v>6</v>
      </c>
      <c r="T633">
        <v>135.79905199999999</v>
      </c>
      <c r="U633">
        <v>0.17985400000000001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0.16314500000000001</v>
      </c>
      <c r="AD633">
        <v>2.03E-4</v>
      </c>
      <c r="AE633" t="s">
        <v>10</v>
      </c>
      <c r="AF633">
        <v>0</v>
      </c>
      <c r="AG633">
        <v>0</v>
      </c>
      <c r="AH633" t="s">
        <v>11</v>
      </c>
      <c r="AI633">
        <v>0.83722399999999997</v>
      </c>
      <c r="AJ633">
        <v>6.9999999999999994E-5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3911.0076949999998</v>
      </c>
      <c r="I634">
        <v>45.563465000000001</v>
      </c>
      <c r="J634" t="s">
        <v>3</v>
      </c>
      <c r="K634">
        <v>3904.494858</v>
      </c>
      <c r="L634">
        <v>45.675494999999998</v>
      </c>
      <c r="M634" t="s">
        <v>4</v>
      </c>
      <c r="N634">
        <v>284.00401599999998</v>
      </c>
      <c r="O634">
        <v>0.28845300000000001</v>
      </c>
      <c r="P634" t="s">
        <v>5</v>
      </c>
      <c r="Q634">
        <v>0</v>
      </c>
      <c r="R634">
        <v>0</v>
      </c>
      <c r="S634" t="s">
        <v>6</v>
      </c>
      <c r="T634">
        <v>147.11803900000001</v>
      </c>
      <c r="U634">
        <v>0.19356899999999999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0.16312499999999999</v>
      </c>
      <c r="AD634">
        <v>2.03E-4</v>
      </c>
      <c r="AE634" t="s">
        <v>10</v>
      </c>
      <c r="AF634">
        <v>0</v>
      </c>
      <c r="AG634">
        <v>0</v>
      </c>
      <c r="AH634" t="s">
        <v>11</v>
      </c>
      <c r="AI634">
        <v>0.83741200000000005</v>
      </c>
      <c r="AJ634">
        <v>6.7999999999999999E-5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4211.9774710000002</v>
      </c>
      <c r="I635">
        <v>47.338315000000001</v>
      </c>
      <c r="J635" t="s">
        <v>3</v>
      </c>
      <c r="K635">
        <v>4204.9675880000004</v>
      </c>
      <c r="L635">
        <v>47.465553999999997</v>
      </c>
      <c r="M635" t="s">
        <v>4</v>
      </c>
      <c r="N635">
        <v>305.85469899999998</v>
      </c>
      <c r="O635">
        <v>0.28362900000000002</v>
      </c>
      <c r="P635" t="s">
        <v>5</v>
      </c>
      <c r="Q635">
        <v>0</v>
      </c>
      <c r="R635">
        <v>0</v>
      </c>
      <c r="S635" t="s">
        <v>6</v>
      </c>
      <c r="T635">
        <v>158.41356200000001</v>
      </c>
      <c r="U635">
        <v>0.21873100000000001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0.16212299999999999</v>
      </c>
      <c r="AD635">
        <v>1.9699999999999999E-4</v>
      </c>
      <c r="AE635" t="s">
        <v>10</v>
      </c>
      <c r="AF635">
        <v>0</v>
      </c>
      <c r="AG635">
        <v>0</v>
      </c>
      <c r="AH635" t="s">
        <v>11</v>
      </c>
      <c r="AI635">
        <v>0.83753599999999995</v>
      </c>
      <c r="AJ635">
        <v>6.7000000000000002E-5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4512.8361430000004</v>
      </c>
      <c r="I636">
        <v>50.054465</v>
      </c>
      <c r="J636" t="s">
        <v>3</v>
      </c>
      <c r="K636">
        <v>4505.3336230000004</v>
      </c>
      <c r="L636">
        <v>50.202254000000003</v>
      </c>
      <c r="M636" t="s">
        <v>4</v>
      </c>
      <c r="N636">
        <v>327.684639</v>
      </c>
      <c r="O636">
        <v>0.27718500000000001</v>
      </c>
      <c r="P636" t="s">
        <v>5</v>
      </c>
      <c r="Q636">
        <v>0</v>
      </c>
      <c r="R636">
        <v>0</v>
      </c>
      <c r="S636" t="s">
        <v>6</v>
      </c>
      <c r="T636">
        <v>169.729591</v>
      </c>
      <c r="U636">
        <v>0.23836399999999999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0.16212199999999999</v>
      </c>
      <c r="AD636">
        <v>1.9699999999999999E-4</v>
      </c>
      <c r="AE636" t="s">
        <v>10</v>
      </c>
      <c r="AF636">
        <v>0</v>
      </c>
      <c r="AG636">
        <v>0</v>
      </c>
      <c r="AH636" t="s">
        <v>11</v>
      </c>
      <c r="AI636">
        <v>0.83811599999999997</v>
      </c>
      <c r="AJ636">
        <v>5.5000000000000002E-5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4813.8238279999996</v>
      </c>
      <c r="I637">
        <v>54.609797999999998</v>
      </c>
      <c r="J637" t="s">
        <v>3</v>
      </c>
      <c r="K637">
        <v>4805.825957</v>
      </c>
      <c r="L637">
        <v>54.74333</v>
      </c>
      <c r="M637" t="s">
        <v>4</v>
      </c>
      <c r="N637">
        <v>349.53060199999999</v>
      </c>
      <c r="O637">
        <v>0.30632799999999999</v>
      </c>
      <c r="P637" t="s">
        <v>5</v>
      </c>
      <c r="Q637">
        <v>0</v>
      </c>
      <c r="R637">
        <v>0</v>
      </c>
      <c r="S637" t="s">
        <v>6</v>
      </c>
      <c r="T637">
        <v>181.04303300000001</v>
      </c>
      <c r="U637">
        <v>0.28837600000000002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0.16211300000000001</v>
      </c>
      <c r="AD637">
        <v>1.9699999999999999E-4</v>
      </c>
      <c r="AE637" t="s">
        <v>10</v>
      </c>
      <c r="AF637">
        <v>0</v>
      </c>
      <c r="AG637">
        <v>0</v>
      </c>
      <c r="AH637" t="s">
        <v>11</v>
      </c>
      <c r="AI637">
        <v>0.83815499999999998</v>
      </c>
      <c r="AJ637">
        <v>5.5000000000000002E-5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5114.2516210000003</v>
      </c>
      <c r="I638">
        <v>53.704037999999997</v>
      </c>
      <c r="J638" t="s">
        <v>3</v>
      </c>
      <c r="K638">
        <v>5105.7497659999999</v>
      </c>
      <c r="L638">
        <v>53.914816000000002</v>
      </c>
      <c r="M638" t="s">
        <v>4</v>
      </c>
      <c r="N638">
        <v>371.36336399999999</v>
      </c>
      <c r="O638">
        <v>0.32115899999999997</v>
      </c>
      <c r="P638" t="s">
        <v>5</v>
      </c>
      <c r="Q638">
        <v>0</v>
      </c>
      <c r="R638">
        <v>0</v>
      </c>
      <c r="S638" t="s">
        <v>6</v>
      </c>
      <c r="T638">
        <v>192.393575</v>
      </c>
      <c r="U638">
        <v>0.30853199999999997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0.16211200000000001</v>
      </c>
      <c r="AD638">
        <v>1.9699999999999999E-4</v>
      </c>
      <c r="AE638" t="s">
        <v>10</v>
      </c>
      <c r="AF638">
        <v>0</v>
      </c>
      <c r="AG638">
        <v>0</v>
      </c>
      <c r="AH638" t="s">
        <v>11</v>
      </c>
      <c r="AI638">
        <v>0.83821000000000001</v>
      </c>
      <c r="AJ638">
        <v>5.5000000000000002E-5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5414.8692380000002</v>
      </c>
      <c r="I639">
        <v>54.593370999999998</v>
      </c>
      <c r="J639" t="s">
        <v>3</v>
      </c>
      <c r="K639">
        <v>5405.8687890000001</v>
      </c>
      <c r="L639">
        <v>54.779859999999999</v>
      </c>
      <c r="M639" t="s">
        <v>4</v>
      </c>
      <c r="N639">
        <v>393.21711199999999</v>
      </c>
      <c r="O639">
        <v>0.33848699999999998</v>
      </c>
      <c r="P639" t="s">
        <v>5</v>
      </c>
      <c r="Q639">
        <v>0</v>
      </c>
      <c r="R639">
        <v>0</v>
      </c>
      <c r="S639" t="s">
        <v>6</v>
      </c>
      <c r="T639">
        <v>203.68848399999999</v>
      </c>
      <c r="U639">
        <v>0.30822100000000002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0.16106100000000001</v>
      </c>
      <c r="AD639">
        <v>1.9000000000000001E-4</v>
      </c>
      <c r="AE639" t="s">
        <v>10</v>
      </c>
      <c r="AF639">
        <v>0</v>
      </c>
      <c r="AG639">
        <v>0</v>
      </c>
      <c r="AH639" t="s">
        <v>11</v>
      </c>
      <c r="AI639">
        <v>0.83822399999999997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5715.9487010000003</v>
      </c>
      <c r="I640">
        <v>53.361618999999997</v>
      </c>
      <c r="J640" t="s">
        <v>3</v>
      </c>
      <c r="K640">
        <v>5706.4571480000004</v>
      </c>
      <c r="L640">
        <v>53.568720999999996</v>
      </c>
      <c r="M640" t="s">
        <v>4</v>
      </c>
      <c r="N640">
        <v>415.063154</v>
      </c>
      <c r="O640">
        <v>0.38987699999999997</v>
      </c>
      <c r="P640" t="s">
        <v>5</v>
      </c>
      <c r="Q640">
        <v>0</v>
      </c>
      <c r="R640">
        <v>0</v>
      </c>
      <c r="S640" t="s">
        <v>6</v>
      </c>
      <c r="T640">
        <v>214.98998399999999</v>
      </c>
      <c r="U640">
        <v>0.31983200000000001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0.159833</v>
      </c>
      <c r="AD640">
        <v>2.2100000000000001E-4</v>
      </c>
      <c r="AE640" t="s">
        <v>10</v>
      </c>
      <c r="AF640">
        <v>0</v>
      </c>
      <c r="AG640">
        <v>0</v>
      </c>
      <c r="AH640" t="s">
        <v>11</v>
      </c>
      <c r="AI640">
        <v>0.83824699999999996</v>
      </c>
      <c r="AJ640">
        <v>5.3999999999999998E-5</v>
      </c>
      <c r="AK640" t="s">
        <v>12</v>
      </c>
      <c r="AL640">
        <v>0</v>
      </c>
      <c r="AM640">
        <v>0</v>
      </c>
    </row>
    <row r="641" spans="1:38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6016.9603129999996</v>
      </c>
      <c r="I641">
        <v>55.986685999999999</v>
      </c>
      <c r="J641" t="s">
        <v>3</v>
      </c>
      <c r="K641">
        <v>6006.9655860000003</v>
      </c>
      <c r="L641">
        <v>56.211517999999998</v>
      </c>
      <c r="M641" t="s">
        <v>4</v>
      </c>
      <c r="N641">
        <v>436.90891699999997</v>
      </c>
      <c r="O641">
        <v>0.461895</v>
      </c>
      <c r="P641" t="s">
        <v>5</v>
      </c>
      <c r="Q641">
        <v>0</v>
      </c>
      <c r="R641">
        <v>0</v>
      </c>
      <c r="S641" t="s">
        <v>6</v>
      </c>
      <c r="T641">
        <v>226.31609499999999</v>
      </c>
      <c r="U641">
        <v>0.32482299999999997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0.15921199999999999</v>
      </c>
      <c r="AD641">
        <v>2.1699999999999999E-4</v>
      </c>
      <c r="AE641" t="s">
        <v>10</v>
      </c>
      <c r="AF641">
        <v>0</v>
      </c>
      <c r="AG641">
        <v>0</v>
      </c>
      <c r="AH641" t="s">
        <v>11</v>
      </c>
      <c r="AI641">
        <v>0.838256</v>
      </c>
      <c r="AJ641">
        <v>5.3999999999999998E-5</v>
      </c>
      <c r="AK641" t="s">
        <v>12</v>
      </c>
      <c r="AL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82" workbookViewId="0">
      <selection sqref="A1:Q1794"/>
    </sheetView>
  </sheetViews>
  <sheetFormatPr defaultRowHeight="15" x14ac:dyDescent="0.25"/>
  <sheetData>
    <row r="1" spans="1:17" x14ac:dyDescent="0.25">
      <c r="A1" t="s">
        <v>189</v>
      </c>
      <c r="B1" t="s">
        <v>109</v>
      </c>
      <c r="C1" t="s">
        <v>110</v>
      </c>
      <c r="D1" t="s">
        <v>111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680.31200000000001</v>
      </c>
      <c r="C2">
        <v>677.65899999999999</v>
      </c>
      <c r="D2">
        <v>608.82899999999995</v>
      </c>
      <c r="E2">
        <v>578.62300000000005</v>
      </c>
      <c r="F2">
        <v>569.66399999999999</v>
      </c>
      <c r="G2">
        <v>0</v>
      </c>
      <c r="H2">
        <v>569.66399999999999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662.65</v>
      </c>
      <c r="C3">
        <v>659.59299999999996</v>
      </c>
      <c r="D3">
        <v>589.35</v>
      </c>
      <c r="E3">
        <v>559.87300000000005</v>
      </c>
      <c r="F3">
        <v>559.096</v>
      </c>
      <c r="G3">
        <v>0</v>
      </c>
      <c r="H3">
        <v>559.096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661.10299999999995</v>
      </c>
      <c r="C4">
        <v>657.95299999999997</v>
      </c>
      <c r="D4">
        <v>585.827</v>
      </c>
      <c r="E4">
        <v>556.29300000000001</v>
      </c>
      <c r="F4">
        <v>555.55700000000002</v>
      </c>
      <c r="G4">
        <v>0</v>
      </c>
      <c r="H4">
        <v>555.55700000000002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664.36300000000006</v>
      </c>
      <c r="C5">
        <v>660.56200000000001</v>
      </c>
      <c r="D5">
        <v>586.83799999999997</v>
      </c>
      <c r="E5">
        <v>557.28499999999997</v>
      </c>
      <c r="F5">
        <v>556.53</v>
      </c>
      <c r="G5">
        <v>0</v>
      </c>
      <c r="H5">
        <v>556.53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666.73099999999999</v>
      </c>
      <c r="C6">
        <v>663.54600000000005</v>
      </c>
      <c r="D6">
        <v>588.77800000000002</v>
      </c>
      <c r="E6">
        <v>559.15499999999997</v>
      </c>
      <c r="F6">
        <v>558.41499999999996</v>
      </c>
      <c r="G6">
        <v>0</v>
      </c>
      <c r="H6">
        <v>558.41499999999996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661.88800000000003</v>
      </c>
      <c r="C7">
        <v>658.95699999999999</v>
      </c>
      <c r="D7">
        <v>590.55499999999995</v>
      </c>
      <c r="E7">
        <v>560.88800000000003</v>
      </c>
      <c r="F7">
        <v>560.13199999999995</v>
      </c>
      <c r="G7">
        <v>0</v>
      </c>
      <c r="H7">
        <v>560.13199999999995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665.38199999999995</v>
      </c>
      <c r="C8">
        <v>662.28099999999995</v>
      </c>
      <c r="D8">
        <v>589.50400000000002</v>
      </c>
      <c r="E8">
        <v>559.80100000000004</v>
      </c>
      <c r="F8">
        <v>559.02800000000002</v>
      </c>
      <c r="G8">
        <v>0</v>
      </c>
      <c r="H8">
        <v>559.02800000000002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669.34799999999996</v>
      </c>
      <c r="C9">
        <v>666.14300000000003</v>
      </c>
      <c r="D9">
        <v>590.85900000000004</v>
      </c>
      <c r="E9">
        <v>561.19899999999996</v>
      </c>
      <c r="F9">
        <v>560.41899999999998</v>
      </c>
      <c r="G9">
        <v>0</v>
      </c>
      <c r="H9">
        <v>560.41899999999998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643.221</v>
      </c>
      <c r="C10">
        <v>639.63300000000004</v>
      </c>
      <c r="D10">
        <v>573.16200000000003</v>
      </c>
      <c r="E10">
        <v>543.49900000000002</v>
      </c>
      <c r="F10">
        <v>542.74800000000005</v>
      </c>
      <c r="G10">
        <v>0</v>
      </c>
      <c r="H10">
        <v>542.74800000000005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638.22299999999996</v>
      </c>
      <c r="C11">
        <v>634.79</v>
      </c>
      <c r="D11">
        <v>568.32899999999995</v>
      </c>
      <c r="E11">
        <v>538.64</v>
      </c>
      <c r="F11">
        <v>537.88499999999999</v>
      </c>
      <c r="G11">
        <v>0</v>
      </c>
      <c r="H11">
        <v>537.88499999999999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633.95000000000005</v>
      </c>
      <c r="C12">
        <v>630.42399999999998</v>
      </c>
      <c r="D12">
        <v>564.40899999999999</v>
      </c>
      <c r="E12">
        <v>534.74800000000005</v>
      </c>
      <c r="F12">
        <v>533.99400000000003</v>
      </c>
      <c r="G12">
        <v>0</v>
      </c>
      <c r="H12">
        <v>533.99400000000003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639.08299999999997</v>
      </c>
      <c r="C13">
        <v>635.36199999999997</v>
      </c>
      <c r="D13">
        <v>565.03300000000002</v>
      </c>
      <c r="E13">
        <v>535.41200000000003</v>
      </c>
      <c r="F13">
        <v>534.654</v>
      </c>
      <c r="G13">
        <v>0</v>
      </c>
      <c r="H13">
        <v>534.654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638.69899999999996</v>
      </c>
      <c r="C14">
        <v>635.38300000000004</v>
      </c>
      <c r="D14">
        <v>570.38199999999995</v>
      </c>
      <c r="E14">
        <v>540.721</v>
      </c>
      <c r="F14">
        <v>539.97199999999998</v>
      </c>
      <c r="G14">
        <v>0</v>
      </c>
      <c r="H14">
        <v>539.97199999999998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640.98099999999999</v>
      </c>
      <c r="C15">
        <v>637.221</v>
      </c>
      <c r="D15">
        <v>569.197</v>
      </c>
      <c r="E15">
        <v>539.51599999999996</v>
      </c>
      <c r="F15">
        <v>538.76199999999994</v>
      </c>
      <c r="G15">
        <v>0</v>
      </c>
      <c r="H15">
        <v>538.76199999999994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633.71100000000001</v>
      </c>
      <c r="C16">
        <v>630.66300000000001</v>
      </c>
      <c r="D16">
        <v>564.15599999999995</v>
      </c>
      <c r="E16">
        <v>534.48500000000001</v>
      </c>
      <c r="F16">
        <v>533.72699999999998</v>
      </c>
      <c r="G16">
        <v>0</v>
      </c>
      <c r="H16">
        <v>533.72699999999998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632.44899999999996</v>
      </c>
      <c r="C17">
        <v>628.63699999999994</v>
      </c>
      <c r="D17">
        <v>562.11699999999996</v>
      </c>
      <c r="E17">
        <v>532.50900000000001</v>
      </c>
      <c r="F17">
        <v>531.75800000000004</v>
      </c>
      <c r="G17">
        <v>0</v>
      </c>
      <c r="H17">
        <v>531.75800000000004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632.98</v>
      </c>
      <c r="C18">
        <v>628.76099999999997</v>
      </c>
      <c r="D18">
        <v>561.93399999999997</v>
      </c>
      <c r="E18">
        <v>532.28800000000001</v>
      </c>
      <c r="F18">
        <v>531.52700000000004</v>
      </c>
      <c r="G18">
        <v>0</v>
      </c>
      <c r="H18">
        <v>531.52700000000004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633.02599999999995</v>
      </c>
      <c r="C19">
        <v>629.24400000000003</v>
      </c>
      <c r="D19">
        <v>561.97900000000004</v>
      </c>
      <c r="E19">
        <v>532.37</v>
      </c>
      <c r="F19">
        <v>531.58900000000006</v>
      </c>
      <c r="G19">
        <v>0</v>
      </c>
      <c r="H19">
        <v>531.58900000000006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635.02300000000002</v>
      </c>
      <c r="C20">
        <v>630.93100000000004</v>
      </c>
      <c r="D20">
        <v>563.61</v>
      </c>
      <c r="E20">
        <v>534.01099999999997</v>
      </c>
      <c r="F20">
        <v>533.25800000000004</v>
      </c>
      <c r="G20">
        <v>0</v>
      </c>
      <c r="H20">
        <v>533.25800000000004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632.30499999999995</v>
      </c>
      <c r="C21">
        <v>628.49800000000005</v>
      </c>
      <c r="D21">
        <v>561.50800000000004</v>
      </c>
      <c r="E21">
        <v>531.84500000000003</v>
      </c>
      <c r="F21">
        <v>531.08100000000002</v>
      </c>
      <c r="G21">
        <v>0</v>
      </c>
      <c r="H21">
        <v>531.08100000000002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633.21400000000006</v>
      </c>
      <c r="C22">
        <v>630.11300000000006</v>
      </c>
      <c r="D22">
        <v>563.51700000000005</v>
      </c>
      <c r="E22">
        <v>533.83299999999997</v>
      </c>
      <c r="F22">
        <v>533.04700000000003</v>
      </c>
      <c r="G22">
        <v>0</v>
      </c>
      <c r="H22">
        <v>533.04700000000003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633.01900000000001</v>
      </c>
      <c r="C23">
        <v>629.23900000000003</v>
      </c>
      <c r="D23">
        <v>562.25900000000001</v>
      </c>
      <c r="E23">
        <v>532.65700000000004</v>
      </c>
      <c r="F23">
        <v>531.89400000000001</v>
      </c>
      <c r="G23">
        <v>0</v>
      </c>
      <c r="H23">
        <v>531.89400000000001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634.35799999999995</v>
      </c>
      <c r="C24">
        <v>630.14200000000005</v>
      </c>
      <c r="D24">
        <v>560.673</v>
      </c>
      <c r="E24">
        <v>530.99900000000002</v>
      </c>
      <c r="F24">
        <v>530.23800000000006</v>
      </c>
      <c r="G24">
        <v>0</v>
      </c>
      <c r="H24">
        <v>530.23800000000006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632.08799999999997</v>
      </c>
      <c r="C25">
        <v>628.31899999999996</v>
      </c>
      <c r="D25">
        <v>561.41800000000001</v>
      </c>
      <c r="E25">
        <v>531.73299999999995</v>
      </c>
      <c r="F25">
        <v>530.98800000000006</v>
      </c>
      <c r="G25">
        <v>0</v>
      </c>
      <c r="H25">
        <v>530.98800000000006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632.87400000000002</v>
      </c>
      <c r="C26">
        <v>629.74400000000003</v>
      </c>
      <c r="D26">
        <v>563.803</v>
      </c>
      <c r="E26">
        <v>534.20899999999995</v>
      </c>
      <c r="F26">
        <v>533.44200000000001</v>
      </c>
      <c r="G26">
        <v>0</v>
      </c>
      <c r="H26">
        <v>533.44200000000001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631.90200000000004</v>
      </c>
      <c r="C27">
        <v>628.54899999999998</v>
      </c>
      <c r="D27">
        <v>563.149</v>
      </c>
      <c r="E27">
        <v>533.54</v>
      </c>
      <c r="F27">
        <v>532.78300000000002</v>
      </c>
      <c r="G27">
        <v>0</v>
      </c>
      <c r="H27">
        <v>532.78300000000002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630.72199999999998</v>
      </c>
      <c r="C28">
        <v>627.15200000000004</v>
      </c>
      <c r="D28">
        <v>563.13199999999995</v>
      </c>
      <c r="E28">
        <v>533.51199999999994</v>
      </c>
      <c r="F28">
        <v>532.75300000000004</v>
      </c>
      <c r="G28">
        <v>0</v>
      </c>
      <c r="H28">
        <v>532.75300000000004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638.03899999999999</v>
      </c>
      <c r="C29">
        <v>634.96600000000001</v>
      </c>
      <c r="D29">
        <v>566.67399999999998</v>
      </c>
      <c r="E29">
        <v>537.05600000000004</v>
      </c>
      <c r="F29">
        <v>536.30200000000002</v>
      </c>
      <c r="G29">
        <v>0</v>
      </c>
      <c r="H29">
        <v>536.30200000000002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636.01199999999994</v>
      </c>
      <c r="C30">
        <v>632.11800000000005</v>
      </c>
      <c r="D30">
        <v>562.90099999999995</v>
      </c>
      <c r="E30">
        <v>533.23</v>
      </c>
      <c r="F30">
        <v>532.476</v>
      </c>
      <c r="G30">
        <v>0</v>
      </c>
      <c r="H30">
        <v>532.476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631.76300000000003</v>
      </c>
      <c r="C31">
        <v>628.16999999999996</v>
      </c>
      <c r="D31">
        <v>559.11500000000001</v>
      </c>
      <c r="E31">
        <v>529.46100000000001</v>
      </c>
      <c r="F31">
        <v>528.68600000000004</v>
      </c>
      <c r="G31">
        <v>0</v>
      </c>
      <c r="H31">
        <v>528.68600000000004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636.15300000000002</v>
      </c>
      <c r="C32">
        <v>632.58600000000001</v>
      </c>
      <c r="D32">
        <v>564.06700000000001</v>
      </c>
      <c r="E32">
        <v>534.471</v>
      </c>
      <c r="F32">
        <v>533.71299999999997</v>
      </c>
      <c r="G32">
        <v>0</v>
      </c>
      <c r="H32">
        <v>533.71299999999997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634.40200000000004</v>
      </c>
      <c r="C33">
        <v>630.88099999999997</v>
      </c>
      <c r="D33">
        <v>562.91399999999999</v>
      </c>
      <c r="E33">
        <v>533.19100000000003</v>
      </c>
      <c r="F33">
        <v>532.44100000000003</v>
      </c>
      <c r="G33">
        <v>0</v>
      </c>
      <c r="H33">
        <v>532.44100000000003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634.55600000000004</v>
      </c>
      <c r="C34">
        <v>630.66700000000003</v>
      </c>
      <c r="D34">
        <v>562.72400000000005</v>
      </c>
      <c r="E34">
        <v>533.05700000000002</v>
      </c>
      <c r="F34">
        <v>532.29499999999996</v>
      </c>
      <c r="G34">
        <v>0</v>
      </c>
      <c r="H34">
        <v>532.29499999999996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632.73400000000004</v>
      </c>
      <c r="C35">
        <v>629.19000000000005</v>
      </c>
      <c r="D35">
        <v>559.23500000000001</v>
      </c>
      <c r="E35">
        <v>529.55399999999997</v>
      </c>
      <c r="F35">
        <v>528.82000000000005</v>
      </c>
      <c r="G35">
        <v>0</v>
      </c>
      <c r="H35">
        <v>528.82000000000005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635.14599999999996</v>
      </c>
      <c r="C36">
        <v>631.36400000000003</v>
      </c>
      <c r="D36">
        <v>564.02099999999996</v>
      </c>
      <c r="E36">
        <v>534.41499999999996</v>
      </c>
      <c r="F36">
        <v>533.67100000000005</v>
      </c>
      <c r="G36">
        <v>0</v>
      </c>
      <c r="H36">
        <v>533.67100000000005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634.35500000000002</v>
      </c>
      <c r="C37">
        <v>630.81500000000005</v>
      </c>
      <c r="D37">
        <v>564.60699999999997</v>
      </c>
      <c r="E37">
        <v>534.97900000000004</v>
      </c>
      <c r="F37">
        <v>534.24099999999999</v>
      </c>
      <c r="G37">
        <v>0</v>
      </c>
      <c r="H37">
        <v>534.24099999999999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638.50300000000004</v>
      </c>
      <c r="C38">
        <v>635.35599999999999</v>
      </c>
      <c r="D38">
        <v>565.34199999999998</v>
      </c>
      <c r="E38">
        <v>535.71900000000005</v>
      </c>
      <c r="F38">
        <v>534.98199999999997</v>
      </c>
      <c r="G38">
        <v>0</v>
      </c>
      <c r="H38">
        <v>534.98199999999997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634.43100000000004</v>
      </c>
      <c r="C39">
        <v>631.18899999999996</v>
      </c>
      <c r="D39">
        <v>565.19299999999998</v>
      </c>
      <c r="E39">
        <v>535.60299999999995</v>
      </c>
      <c r="F39">
        <v>534.84400000000005</v>
      </c>
      <c r="G39">
        <v>0</v>
      </c>
      <c r="H39">
        <v>534.84400000000005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631.48500000000001</v>
      </c>
      <c r="C40">
        <v>627.75099999999998</v>
      </c>
      <c r="D40">
        <v>563.53700000000003</v>
      </c>
      <c r="E40">
        <v>533.93700000000001</v>
      </c>
      <c r="F40">
        <v>533.18100000000004</v>
      </c>
      <c r="G40">
        <v>0</v>
      </c>
      <c r="H40">
        <v>533.18100000000004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631.77800000000002</v>
      </c>
      <c r="C41">
        <v>628.13400000000001</v>
      </c>
      <c r="D41">
        <v>558.90700000000004</v>
      </c>
      <c r="E41">
        <v>529.31799999999998</v>
      </c>
      <c r="F41">
        <v>528.54399999999998</v>
      </c>
      <c r="G41">
        <v>0</v>
      </c>
      <c r="H41">
        <v>528.54399999999998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633.57899999999995</v>
      </c>
      <c r="C42">
        <v>629.87</v>
      </c>
      <c r="D42">
        <v>562.77200000000005</v>
      </c>
      <c r="E42">
        <v>533.08699999999999</v>
      </c>
      <c r="F42">
        <v>532.35299999999995</v>
      </c>
      <c r="G42">
        <v>0</v>
      </c>
      <c r="H42">
        <v>532.35299999999995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631.72299999999996</v>
      </c>
      <c r="C43">
        <v>627.99199999999996</v>
      </c>
      <c r="D43">
        <v>558.97799999999995</v>
      </c>
      <c r="E43">
        <v>529.30799999999999</v>
      </c>
      <c r="F43">
        <v>528.55700000000002</v>
      </c>
      <c r="G43">
        <v>0</v>
      </c>
      <c r="H43">
        <v>528.55700000000002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634.54300000000001</v>
      </c>
      <c r="C44">
        <v>630.95799999999997</v>
      </c>
      <c r="D44">
        <v>564.01700000000005</v>
      </c>
      <c r="E44">
        <v>534.45699999999999</v>
      </c>
      <c r="F44">
        <v>533.69500000000005</v>
      </c>
      <c r="G44">
        <v>0</v>
      </c>
      <c r="H44">
        <v>533.69500000000005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636.29</v>
      </c>
      <c r="C45">
        <v>632.66200000000003</v>
      </c>
      <c r="D45">
        <v>564.673</v>
      </c>
      <c r="E45">
        <v>534.94100000000003</v>
      </c>
      <c r="F45">
        <v>534.17399999999998</v>
      </c>
      <c r="G45">
        <v>0</v>
      </c>
      <c r="H45">
        <v>534.17399999999998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639.19500000000005</v>
      </c>
      <c r="C46">
        <v>635.89499999999998</v>
      </c>
      <c r="D46">
        <v>565.74199999999996</v>
      </c>
      <c r="E46">
        <v>535.97400000000005</v>
      </c>
      <c r="F46">
        <v>535.21400000000006</v>
      </c>
      <c r="G46">
        <v>0</v>
      </c>
      <c r="H46">
        <v>535.21400000000006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630.31799999999998</v>
      </c>
      <c r="C47">
        <v>627.18200000000002</v>
      </c>
      <c r="D47">
        <v>566.77300000000002</v>
      </c>
      <c r="E47">
        <v>536.97</v>
      </c>
      <c r="F47">
        <v>536.21900000000005</v>
      </c>
      <c r="G47">
        <v>0</v>
      </c>
      <c r="H47">
        <v>536.21900000000005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639.00900000000001</v>
      </c>
      <c r="C48">
        <v>634.36900000000003</v>
      </c>
      <c r="D48">
        <v>568.71400000000006</v>
      </c>
      <c r="E48">
        <v>538.82100000000003</v>
      </c>
      <c r="F48">
        <v>538.07100000000003</v>
      </c>
      <c r="G48">
        <v>0</v>
      </c>
      <c r="H48">
        <v>538.07100000000003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634.58299999999997</v>
      </c>
      <c r="C49">
        <v>630.79700000000003</v>
      </c>
      <c r="D49">
        <v>563.07799999999997</v>
      </c>
      <c r="E49">
        <v>533.21500000000003</v>
      </c>
      <c r="F49">
        <v>532.45000000000005</v>
      </c>
      <c r="G49">
        <v>0</v>
      </c>
      <c r="H49">
        <v>532.45000000000005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637.74699999999996</v>
      </c>
      <c r="C50">
        <v>633.71699999999998</v>
      </c>
      <c r="D50">
        <v>567.84500000000003</v>
      </c>
      <c r="E50">
        <v>538.04600000000005</v>
      </c>
      <c r="F50">
        <v>537.28700000000003</v>
      </c>
      <c r="G50">
        <v>0</v>
      </c>
      <c r="H50">
        <v>537.28700000000003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637.48599999999999</v>
      </c>
      <c r="C51">
        <v>633.87599999999998</v>
      </c>
      <c r="D51">
        <v>564.64400000000001</v>
      </c>
      <c r="E51">
        <v>534.82799999999997</v>
      </c>
      <c r="F51">
        <v>534.05999999999995</v>
      </c>
      <c r="G51">
        <v>0</v>
      </c>
      <c r="H51">
        <v>534.05999999999995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634.62099999999998</v>
      </c>
      <c r="C52">
        <v>630.75800000000004</v>
      </c>
      <c r="D52">
        <v>567.50199999999995</v>
      </c>
      <c r="E52">
        <v>537.71</v>
      </c>
      <c r="F52">
        <v>536.96</v>
      </c>
      <c r="G52">
        <v>0</v>
      </c>
      <c r="H52">
        <v>536.96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639.03</v>
      </c>
      <c r="C53">
        <v>635.13900000000001</v>
      </c>
      <c r="D53">
        <v>567.25400000000002</v>
      </c>
      <c r="E53">
        <v>537.45000000000005</v>
      </c>
      <c r="F53">
        <v>536.69100000000003</v>
      </c>
      <c r="G53">
        <v>0</v>
      </c>
      <c r="H53">
        <v>536.69100000000003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638.73400000000004</v>
      </c>
      <c r="C54">
        <v>634.971</v>
      </c>
      <c r="D54">
        <v>567.01800000000003</v>
      </c>
      <c r="E54">
        <v>537.21400000000006</v>
      </c>
      <c r="F54">
        <v>536.447</v>
      </c>
      <c r="G54">
        <v>0</v>
      </c>
      <c r="H54">
        <v>536.447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639.28899999999999</v>
      </c>
      <c r="C55">
        <v>636.05899999999997</v>
      </c>
      <c r="D55">
        <v>565.86800000000005</v>
      </c>
      <c r="E55">
        <v>536.00300000000004</v>
      </c>
      <c r="F55">
        <v>535.25099999999998</v>
      </c>
      <c r="G55">
        <v>0</v>
      </c>
      <c r="H55">
        <v>535.25099999999998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637.05200000000002</v>
      </c>
      <c r="C56">
        <v>633.428</v>
      </c>
      <c r="D56">
        <v>565.80100000000004</v>
      </c>
      <c r="E56">
        <v>535.92600000000004</v>
      </c>
      <c r="F56">
        <v>535.17399999999998</v>
      </c>
      <c r="G56">
        <v>0</v>
      </c>
      <c r="H56">
        <v>535.17399999999998</v>
      </c>
      <c r="I56">
        <v>32767</v>
      </c>
      <c r="J56">
        <v>-32767</v>
      </c>
      <c r="K56">
        <v>0</v>
      </c>
      <c r="R56">
        <f>AVERAGE(B7:B56)</f>
        <v>637.02004000000011</v>
      </c>
      <c r="S56">
        <f>AVERAGE(C7:C56)</f>
        <v>633.42092000000002</v>
      </c>
      <c r="U56">
        <f>_xlfn.VAR.P(B7:B56)</f>
        <v>60.788082358399933</v>
      </c>
      <c r="V56">
        <f>_xlfn.VAR.P(C7:C56)</f>
        <v>62.689586793599943</v>
      </c>
      <c r="X56">
        <f>1.96*SQRT(U56)/50</f>
        <v>0.30562951244147163</v>
      </c>
      <c r="Y56">
        <f>1.96*SQRT(V56)/50</f>
        <v>0.31037288323968865</v>
      </c>
    </row>
    <row r="57" spans="1:25" x14ac:dyDescent="0.25">
      <c r="A57" t="s">
        <v>112</v>
      </c>
      <c r="B57">
        <v>32462.639999999999</v>
      </c>
      <c r="C57" t="s">
        <v>37</v>
      </c>
    </row>
    <row r="58" spans="1:25" x14ac:dyDescent="0.25">
      <c r="A58" t="s">
        <v>36</v>
      </c>
      <c r="B58">
        <v>642.202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636.471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635.09500000000003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636.98699999999997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636.17999999999995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637.36300000000006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637.05899999999997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636.58900000000006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633.23500000000001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640.55999999999995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639.18600000000004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637.23800000000006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635.298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637.19200000000001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640.83399999999995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638.40499999999997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639.05899999999997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638.10299999999995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635.17399999999998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641.21400000000006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635.39400000000001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637.33600000000001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635.22400000000005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634.19799999999998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636.28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632.98699999999997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632.33600000000001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629.79300000000001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634.23099999999999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630.65899999999999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630.16999999999996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630.84799999999996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630.56100000000004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631.68200000000002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631.70000000000005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627.37800000000004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625.39099999999996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626.05200000000002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629.92399999999998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625.91899999999998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626.16600000000005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625.79899999999998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628.12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623.73599999999999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626.48699999999997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626.154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624.49900000000002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628.79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628.202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624.89300000000003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626.74800000000005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624.19200000000001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627.81299999999999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626.72299999999996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630.34400000000005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631.86476000000005</v>
      </c>
      <c r="S112">
        <f>AVERAGE(C63:C112)</f>
        <v>0</v>
      </c>
      <c r="U112">
        <f>_xlfn.VAR.P(B63:B112)</f>
        <v>25.816239422399999</v>
      </c>
      <c r="V112">
        <f>_xlfn.VAR.P(C63:C112)</f>
        <v>0</v>
      </c>
      <c r="X112">
        <f>1.96*SQRT(U112)/50</f>
        <v>0.19917395950785516</v>
      </c>
      <c r="Y112">
        <f>1.96*SQRT(V112)/50</f>
        <v>0</v>
      </c>
    </row>
    <row r="113" spans="1:9" x14ac:dyDescent="0.25">
      <c r="A113" t="s">
        <v>36</v>
      </c>
      <c r="B113">
        <v>32169.951700000001</v>
      </c>
      <c r="C113" t="s">
        <v>37</v>
      </c>
    </row>
    <row r="114" spans="1:9" x14ac:dyDescent="0.25">
      <c r="A114" t="s">
        <v>38</v>
      </c>
      <c r="B114">
        <v>4228.8100000000004</v>
      </c>
      <c r="C114">
        <v>4227.2299999999996</v>
      </c>
      <c r="D114">
        <v>1084.6600000000001</v>
      </c>
      <c r="E114">
        <v>1041.43</v>
      </c>
      <c r="F114">
        <v>866.15700000000004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5339.76</v>
      </c>
      <c r="C115">
        <v>5337.85</v>
      </c>
      <c r="D115">
        <v>2024.88</v>
      </c>
      <c r="E115">
        <v>1951.64</v>
      </c>
      <c r="F115">
        <v>1690.34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5481.6</v>
      </c>
      <c r="C116">
        <v>5479.4</v>
      </c>
      <c r="D116">
        <v>2152.92</v>
      </c>
      <c r="E116">
        <v>2073.75</v>
      </c>
      <c r="F116">
        <v>1813.2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5497.84</v>
      </c>
      <c r="C117">
        <v>5493.67</v>
      </c>
      <c r="D117">
        <v>2170</v>
      </c>
      <c r="E117">
        <v>2089.56</v>
      </c>
      <c r="F117">
        <v>1828.27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5517.45</v>
      </c>
      <c r="C118">
        <v>5515.22</v>
      </c>
      <c r="D118">
        <v>2188.75</v>
      </c>
      <c r="E118">
        <v>2107.37</v>
      </c>
      <c r="F118">
        <v>1844.89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5486.8</v>
      </c>
      <c r="C119">
        <v>5484.91</v>
      </c>
      <c r="D119">
        <v>2167.29</v>
      </c>
      <c r="E119">
        <v>2086.92</v>
      </c>
      <c r="F119">
        <v>1830.25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5524.14</v>
      </c>
      <c r="C120">
        <v>5521.98</v>
      </c>
      <c r="D120">
        <v>2193.11</v>
      </c>
      <c r="E120">
        <v>2113.11</v>
      </c>
      <c r="F120">
        <v>1848.7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5491.75</v>
      </c>
      <c r="C121">
        <v>5489.7</v>
      </c>
      <c r="D121">
        <v>2162.94</v>
      </c>
      <c r="E121">
        <v>2084.2199999999998</v>
      </c>
      <c r="F121">
        <v>1822.31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5471.84</v>
      </c>
      <c r="C122">
        <v>5469.92</v>
      </c>
      <c r="D122">
        <v>2147.15</v>
      </c>
      <c r="E122">
        <v>2067.1999999999998</v>
      </c>
      <c r="F122">
        <v>1808.7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5420.07</v>
      </c>
      <c r="C123">
        <v>5416.59</v>
      </c>
      <c r="D123">
        <v>2093.15</v>
      </c>
      <c r="E123">
        <v>2016.63</v>
      </c>
      <c r="F123">
        <v>1757.29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5486.98</v>
      </c>
      <c r="C124">
        <v>5485.07</v>
      </c>
      <c r="D124">
        <v>2166.21</v>
      </c>
      <c r="E124">
        <v>2086.56</v>
      </c>
      <c r="F124">
        <v>1827.76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4319.88</v>
      </c>
      <c r="C125">
        <v>4317.78</v>
      </c>
      <c r="D125">
        <v>1154.07</v>
      </c>
      <c r="E125">
        <v>1108.18</v>
      </c>
      <c r="F125">
        <v>926.51900000000001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5297.4</v>
      </c>
      <c r="C126">
        <v>5295.37</v>
      </c>
      <c r="D126">
        <v>1986.23</v>
      </c>
      <c r="E126">
        <v>1915.24</v>
      </c>
      <c r="F126">
        <v>1654.43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5456.45</v>
      </c>
      <c r="C127">
        <v>5453.48</v>
      </c>
      <c r="D127">
        <v>2137.12</v>
      </c>
      <c r="E127">
        <v>2058.06</v>
      </c>
      <c r="F127">
        <v>1800.35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5477.64</v>
      </c>
      <c r="C128">
        <v>5475.47</v>
      </c>
      <c r="D128">
        <v>2151.1999999999998</v>
      </c>
      <c r="E128">
        <v>2071.19</v>
      </c>
      <c r="F128">
        <v>1812.49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5501.68</v>
      </c>
      <c r="C129">
        <v>5498.06</v>
      </c>
      <c r="D129">
        <v>2169.6999999999998</v>
      </c>
      <c r="E129">
        <v>2089.92</v>
      </c>
      <c r="F129">
        <v>1827.03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5445.87</v>
      </c>
      <c r="C130">
        <v>5442.85</v>
      </c>
      <c r="D130">
        <v>2126.33</v>
      </c>
      <c r="E130">
        <v>2048.2600000000002</v>
      </c>
      <c r="F130">
        <v>1789.26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5452.75</v>
      </c>
      <c r="C131">
        <v>5450.73</v>
      </c>
      <c r="D131">
        <v>2128.81</v>
      </c>
      <c r="E131">
        <v>2049.9</v>
      </c>
      <c r="F131">
        <v>1791.82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5509.29</v>
      </c>
      <c r="C132">
        <v>5507.14</v>
      </c>
      <c r="D132">
        <v>2187.0700000000002</v>
      </c>
      <c r="E132">
        <v>2107.46</v>
      </c>
      <c r="F132">
        <v>1846.66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5439.56</v>
      </c>
      <c r="C133">
        <v>5437.62</v>
      </c>
      <c r="D133">
        <v>2112.4</v>
      </c>
      <c r="E133">
        <v>2034.53</v>
      </c>
      <c r="F133">
        <v>1775.56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5532.75</v>
      </c>
      <c r="C134">
        <v>5530.91</v>
      </c>
      <c r="D134">
        <v>2204.0700000000002</v>
      </c>
      <c r="E134">
        <v>2123.63</v>
      </c>
      <c r="F134">
        <v>1864.76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5485.77</v>
      </c>
      <c r="C135">
        <v>5483.66</v>
      </c>
      <c r="D135">
        <v>2155.3000000000002</v>
      </c>
      <c r="E135">
        <v>2076.0500000000002</v>
      </c>
      <c r="F135">
        <v>1819.27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5444.16</v>
      </c>
      <c r="C136">
        <v>5441.61</v>
      </c>
      <c r="D136">
        <v>2112.66</v>
      </c>
      <c r="E136">
        <v>2034.36</v>
      </c>
      <c r="F136">
        <v>1778.49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5489.65</v>
      </c>
      <c r="C137">
        <v>5487.72</v>
      </c>
      <c r="D137">
        <v>2148.83</v>
      </c>
      <c r="E137">
        <v>2069.36</v>
      </c>
      <c r="F137">
        <v>1813.62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5427.01</v>
      </c>
      <c r="C138">
        <v>5425.22</v>
      </c>
      <c r="D138">
        <v>2090.14</v>
      </c>
      <c r="E138">
        <v>2013.7</v>
      </c>
      <c r="F138">
        <v>1757.89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5464</v>
      </c>
      <c r="C139">
        <v>5462.08</v>
      </c>
      <c r="D139">
        <v>2149.36</v>
      </c>
      <c r="E139">
        <v>2068.83</v>
      </c>
      <c r="F139">
        <v>1812.64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5491.87</v>
      </c>
      <c r="C140">
        <v>5489.98</v>
      </c>
      <c r="D140">
        <v>2171.86</v>
      </c>
      <c r="E140">
        <v>2092.17</v>
      </c>
      <c r="F140">
        <v>1835.27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5442.57</v>
      </c>
      <c r="C141">
        <v>5440.73</v>
      </c>
      <c r="D141">
        <v>2122.5100000000002</v>
      </c>
      <c r="E141">
        <v>2043.9</v>
      </c>
      <c r="F141">
        <v>1787.1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5478.39</v>
      </c>
      <c r="C142">
        <v>5475.26</v>
      </c>
      <c r="D142">
        <v>2165.0300000000002</v>
      </c>
      <c r="E142">
        <v>2084.15</v>
      </c>
      <c r="F142">
        <v>1827.74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5483.33</v>
      </c>
      <c r="C143">
        <v>5481.25</v>
      </c>
      <c r="D143">
        <v>2163.5300000000002</v>
      </c>
      <c r="E143">
        <v>2083.7199999999998</v>
      </c>
      <c r="F143">
        <v>1826.86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5461.5</v>
      </c>
      <c r="C144">
        <v>5458.06</v>
      </c>
      <c r="D144">
        <v>2137.2600000000002</v>
      </c>
      <c r="E144">
        <v>2058.15</v>
      </c>
      <c r="F144">
        <v>1800.01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5536.46</v>
      </c>
      <c r="C145">
        <v>5533.56</v>
      </c>
      <c r="D145">
        <v>2201.4899999999998</v>
      </c>
      <c r="E145">
        <v>2121.36</v>
      </c>
      <c r="F145">
        <v>1853.65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5497.58</v>
      </c>
      <c r="C146">
        <v>5495.42</v>
      </c>
      <c r="D146">
        <v>2164.11</v>
      </c>
      <c r="E146">
        <v>2084.1</v>
      </c>
      <c r="F146">
        <v>1821.16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5463.37</v>
      </c>
      <c r="C147">
        <v>5461.24</v>
      </c>
      <c r="D147">
        <v>2143.87</v>
      </c>
      <c r="E147">
        <v>2065.12</v>
      </c>
      <c r="F147">
        <v>1807.71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5414.63</v>
      </c>
      <c r="C148">
        <v>5412.89</v>
      </c>
      <c r="D148">
        <v>2100.92</v>
      </c>
      <c r="E148">
        <v>2023.23</v>
      </c>
      <c r="F148">
        <v>1765.48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5478.04</v>
      </c>
      <c r="C149">
        <v>5475.99</v>
      </c>
      <c r="D149">
        <v>2156.5100000000002</v>
      </c>
      <c r="E149">
        <v>2076.37</v>
      </c>
      <c r="F149">
        <v>1817.86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5492.38</v>
      </c>
      <c r="C150">
        <v>5490.34</v>
      </c>
      <c r="D150">
        <v>2163.9499999999998</v>
      </c>
      <c r="E150">
        <v>2085.23</v>
      </c>
      <c r="F150">
        <v>1826.46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5470.08</v>
      </c>
      <c r="C151">
        <v>5468.03</v>
      </c>
      <c r="D151">
        <v>2150</v>
      </c>
      <c r="E151">
        <v>2071.0100000000002</v>
      </c>
      <c r="F151">
        <v>1812.77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5458.84</v>
      </c>
      <c r="C152">
        <v>5456.9</v>
      </c>
      <c r="D152">
        <v>2142.66</v>
      </c>
      <c r="E152">
        <v>2063.4299999999998</v>
      </c>
      <c r="F152">
        <v>1805.68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5442.69</v>
      </c>
      <c r="C153">
        <v>5440.37</v>
      </c>
      <c r="D153">
        <v>2123.48</v>
      </c>
      <c r="E153">
        <v>2045.07</v>
      </c>
      <c r="F153">
        <v>1786.09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5486.73</v>
      </c>
      <c r="C154">
        <v>5484.34</v>
      </c>
      <c r="D154">
        <v>2156.56</v>
      </c>
      <c r="E154">
        <v>2076.89</v>
      </c>
      <c r="F154">
        <v>1817.93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5478.22</v>
      </c>
      <c r="C155">
        <v>5473.65</v>
      </c>
      <c r="D155">
        <v>2157.5100000000002</v>
      </c>
      <c r="E155">
        <v>2077.8200000000002</v>
      </c>
      <c r="F155">
        <v>1821.07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5461.18</v>
      </c>
      <c r="C156">
        <v>5457.61</v>
      </c>
      <c r="D156">
        <v>2138.87</v>
      </c>
      <c r="E156">
        <v>2060.46</v>
      </c>
      <c r="F156">
        <v>1804.08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5483.25</v>
      </c>
      <c r="C157">
        <v>5481.34</v>
      </c>
      <c r="D157">
        <v>2162.23</v>
      </c>
      <c r="E157">
        <v>2082.48</v>
      </c>
      <c r="F157">
        <v>1825.36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5434.9</v>
      </c>
      <c r="C158">
        <v>5431.57</v>
      </c>
      <c r="D158">
        <v>2107.2600000000002</v>
      </c>
      <c r="E158">
        <v>2029.71</v>
      </c>
      <c r="F158">
        <v>1773.03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5434.73</v>
      </c>
      <c r="C159">
        <v>5431.69</v>
      </c>
      <c r="D159">
        <v>2102.56</v>
      </c>
      <c r="E159">
        <v>2024.15</v>
      </c>
      <c r="F159">
        <v>1767.41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5432.37</v>
      </c>
      <c r="C160">
        <v>5430.28</v>
      </c>
      <c r="D160">
        <v>2101.6799999999998</v>
      </c>
      <c r="E160">
        <v>2024.68</v>
      </c>
      <c r="F160">
        <v>1767.31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5472.58</v>
      </c>
      <c r="C161">
        <v>5469.68</v>
      </c>
      <c r="D161">
        <v>2150.16</v>
      </c>
      <c r="E161">
        <v>2070.94</v>
      </c>
      <c r="F161">
        <v>1813.77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5487.2</v>
      </c>
      <c r="C162">
        <v>5485.46</v>
      </c>
      <c r="D162">
        <v>2167.66</v>
      </c>
      <c r="E162">
        <v>2087.77</v>
      </c>
      <c r="F162">
        <v>1830.32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5503.63</v>
      </c>
      <c r="C163">
        <v>5501.92</v>
      </c>
      <c r="D163">
        <v>2174.9899999999998</v>
      </c>
      <c r="E163">
        <v>2095.15</v>
      </c>
      <c r="F163">
        <v>1836.18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5488.45</v>
      </c>
      <c r="C164">
        <v>5485.73</v>
      </c>
      <c r="D164">
        <v>2160.85</v>
      </c>
      <c r="E164">
        <v>2080.85</v>
      </c>
      <c r="F164">
        <v>1821.58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5547.79</v>
      </c>
      <c r="C165">
        <v>5545.77</v>
      </c>
      <c r="D165">
        <v>2214.38</v>
      </c>
      <c r="E165">
        <v>2133.21</v>
      </c>
      <c r="F165">
        <v>1875.06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5530.25</v>
      </c>
      <c r="C166">
        <v>5528.45</v>
      </c>
      <c r="D166">
        <v>2193.3000000000002</v>
      </c>
      <c r="E166">
        <v>2112.7399999999998</v>
      </c>
      <c r="F166">
        <v>1854.95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5498.51</v>
      </c>
      <c r="C167">
        <v>5496.57</v>
      </c>
      <c r="D167">
        <v>2170.54</v>
      </c>
      <c r="E167">
        <v>2089.3200000000002</v>
      </c>
      <c r="F167">
        <v>1831.65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5505.25</v>
      </c>
      <c r="C168">
        <v>5503.21</v>
      </c>
      <c r="D168">
        <v>2173.63</v>
      </c>
      <c r="E168">
        <v>2093.85</v>
      </c>
      <c r="F168">
        <v>1835.77</v>
      </c>
      <c r="G168">
        <v>32767</v>
      </c>
      <c r="H168">
        <v>-32767</v>
      </c>
      <c r="I168">
        <v>0</v>
      </c>
      <c r="R168">
        <f>AVERAGE(B119:B168)</f>
        <v>5449.6441999999988</v>
      </c>
      <c r="S168">
        <f>AVERAGE(C119:C168)</f>
        <v>5447.3031999999994</v>
      </c>
      <c r="U168">
        <f>_xlfn.VAR.P(B119:B168)</f>
        <v>27586.353252359997</v>
      </c>
      <c r="V168">
        <f>_xlfn.VAR.P(C119:C168)</f>
        <v>27580.552461760013</v>
      </c>
      <c r="X168">
        <f>1.96*SQRT(U168)/50</f>
        <v>6.5107828916119193</v>
      </c>
      <c r="Y168">
        <f>1.96*SQRT(V168)/50</f>
        <v>6.5100983199056914</v>
      </c>
    </row>
    <row r="169" spans="1:25" x14ac:dyDescent="0.25">
      <c r="A169" t="s">
        <v>38</v>
      </c>
      <c r="B169">
        <v>272886.152</v>
      </c>
      <c r="C169" t="s">
        <v>37</v>
      </c>
    </row>
    <row r="170" spans="1:25" x14ac:dyDescent="0.25">
      <c r="A170" t="s">
        <v>97</v>
      </c>
      <c r="B170">
        <v>4608.8599999999997</v>
      </c>
      <c r="C170">
        <v>4595.8900000000003</v>
      </c>
      <c r="D170">
        <v>4520.3500000000004</v>
      </c>
      <c r="E170">
        <v>4477.91</v>
      </c>
      <c r="F170">
        <v>1002.57</v>
      </c>
      <c r="G170">
        <v>0.15040600000000001</v>
      </c>
      <c r="H170">
        <v>0.83704400000000001</v>
      </c>
      <c r="I170">
        <v>0</v>
      </c>
    </row>
    <row r="171" spans="1:25" x14ac:dyDescent="0.25">
      <c r="A171" t="s">
        <v>97</v>
      </c>
      <c r="B171">
        <v>4418.57</v>
      </c>
      <c r="C171">
        <v>4415.5200000000004</v>
      </c>
      <c r="D171">
        <v>4343.92</v>
      </c>
      <c r="E171">
        <v>4303.29</v>
      </c>
      <c r="F171">
        <v>972.70799999999997</v>
      </c>
      <c r="G171">
        <v>0.147339</v>
      </c>
      <c r="H171">
        <v>0.83701700000000001</v>
      </c>
      <c r="I171">
        <v>0</v>
      </c>
    </row>
    <row r="172" spans="1:25" x14ac:dyDescent="0.25">
      <c r="A172" t="s">
        <v>97</v>
      </c>
      <c r="B172">
        <v>4405.43</v>
      </c>
      <c r="C172">
        <v>4402.6899999999996</v>
      </c>
      <c r="D172">
        <v>4332.58</v>
      </c>
      <c r="E172">
        <v>4292.07</v>
      </c>
      <c r="F172">
        <v>967.24800000000005</v>
      </c>
      <c r="G172">
        <v>0.14730099999999999</v>
      </c>
      <c r="H172">
        <v>0.86416000000000004</v>
      </c>
      <c r="I172">
        <v>0</v>
      </c>
    </row>
    <row r="173" spans="1:25" x14ac:dyDescent="0.25">
      <c r="A173" t="s">
        <v>97</v>
      </c>
      <c r="B173">
        <v>4412.01</v>
      </c>
      <c r="C173">
        <v>4409.08</v>
      </c>
      <c r="D173">
        <v>4335.6099999999997</v>
      </c>
      <c r="E173">
        <v>4295.12</v>
      </c>
      <c r="F173">
        <v>963.78700000000003</v>
      </c>
      <c r="G173">
        <v>0.178457</v>
      </c>
      <c r="H173">
        <v>0.83704100000000004</v>
      </c>
      <c r="I173">
        <v>0</v>
      </c>
    </row>
    <row r="174" spans="1:25" x14ac:dyDescent="0.25">
      <c r="A174" t="s">
        <v>97</v>
      </c>
      <c r="B174">
        <v>4411.76</v>
      </c>
      <c r="C174">
        <v>4408.9399999999996</v>
      </c>
      <c r="D174">
        <v>4331.93</v>
      </c>
      <c r="E174">
        <v>4291.42</v>
      </c>
      <c r="F174">
        <v>967.26400000000001</v>
      </c>
      <c r="G174">
        <v>0.14906700000000001</v>
      </c>
      <c r="H174">
        <v>0.83609900000000004</v>
      </c>
      <c r="I174">
        <v>0</v>
      </c>
    </row>
    <row r="175" spans="1:25" x14ac:dyDescent="0.25">
      <c r="A175" t="s">
        <v>97</v>
      </c>
      <c r="B175">
        <v>4418.18</v>
      </c>
      <c r="C175">
        <v>4414.99</v>
      </c>
      <c r="D175">
        <v>4341.6099999999997</v>
      </c>
      <c r="E175">
        <v>4301.05</v>
      </c>
      <c r="F175">
        <v>964.77700000000004</v>
      </c>
      <c r="G175">
        <v>0.14754400000000001</v>
      </c>
      <c r="H175">
        <v>0.83669499999999997</v>
      </c>
      <c r="I175">
        <v>0</v>
      </c>
    </row>
    <row r="176" spans="1:25" x14ac:dyDescent="0.25">
      <c r="A176" t="s">
        <v>97</v>
      </c>
      <c r="B176">
        <v>4406.8500000000004</v>
      </c>
      <c r="C176">
        <v>4403.53</v>
      </c>
      <c r="D176">
        <v>4331.17</v>
      </c>
      <c r="E176">
        <v>4290.63</v>
      </c>
      <c r="F176">
        <v>963.08500000000004</v>
      </c>
      <c r="G176">
        <v>0.15666099999999999</v>
      </c>
      <c r="H176">
        <v>0.83705099999999999</v>
      </c>
      <c r="I176">
        <v>0</v>
      </c>
    </row>
    <row r="177" spans="1:9" x14ac:dyDescent="0.25">
      <c r="A177" t="s">
        <v>97</v>
      </c>
      <c r="B177">
        <v>4412.6899999999996</v>
      </c>
      <c r="C177">
        <v>4409.83</v>
      </c>
      <c r="D177">
        <v>4337.0200000000004</v>
      </c>
      <c r="E177">
        <v>4296.51</v>
      </c>
      <c r="F177">
        <v>968.92100000000005</v>
      </c>
      <c r="G177">
        <v>0.14771200000000001</v>
      </c>
      <c r="H177">
        <v>0.83705200000000002</v>
      </c>
      <c r="I177">
        <v>0</v>
      </c>
    </row>
    <row r="178" spans="1:9" x14ac:dyDescent="0.25">
      <c r="A178" t="s">
        <v>97</v>
      </c>
      <c r="B178">
        <v>4425.2</v>
      </c>
      <c r="C178">
        <v>4422.7</v>
      </c>
      <c r="D178">
        <v>4351.82</v>
      </c>
      <c r="E178">
        <v>4311.1099999999997</v>
      </c>
      <c r="F178">
        <v>967.83299999999997</v>
      </c>
      <c r="G178">
        <v>0.14922199999999999</v>
      </c>
      <c r="H178">
        <v>0.83703099999999997</v>
      </c>
      <c r="I178">
        <v>0</v>
      </c>
    </row>
    <row r="179" spans="1:9" x14ac:dyDescent="0.25">
      <c r="A179" t="s">
        <v>97</v>
      </c>
      <c r="B179">
        <v>4431.63</v>
      </c>
      <c r="C179">
        <v>4429.04</v>
      </c>
      <c r="D179">
        <v>4356.1000000000004</v>
      </c>
      <c r="E179">
        <v>4315.3599999999997</v>
      </c>
      <c r="F179">
        <v>967.95100000000002</v>
      </c>
      <c r="G179">
        <v>0.17848900000000001</v>
      </c>
      <c r="H179">
        <v>0.83705200000000002</v>
      </c>
      <c r="I179">
        <v>0</v>
      </c>
    </row>
    <row r="180" spans="1:9" x14ac:dyDescent="0.25">
      <c r="A180" t="s">
        <v>97</v>
      </c>
      <c r="B180">
        <v>4423.1400000000003</v>
      </c>
      <c r="C180">
        <v>4420.6400000000003</v>
      </c>
      <c r="D180">
        <v>4349.67</v>
      </c>
      <c r="E180">
        <v>4308.93</v>
      </c>
      <c r="F180">
        <v>968.40599999999995</v>
      </c>
      <c r="G180">
        <v>0.163332</v>
      </c>
      <c r="H180">
        <v>0.83700399999999997</v>
      </c>
      <c r="I180">
        <v>0</v>
      </c>
    </row>
    <row r="181" spans="1:9" x14ac:dyDescent="0.25">
      <c r="A181" t="s">
        <v>97</v>
      </c>
      <c r="B181">
        <v>4429.8500000000004</v>
      </c>
      <c r="C181">
        <v>4427.3100000000004</v>
      </c>
      <c r="D181">
        <v>4358.18</v>
      </c>
      <c r="E181">
        <v>4317.46</v>
      </c>
      <c r="F181">
        <v>970.13699999999994</v>
      </c>
      <c r="G181">
        <v>0.17846999999999999</v>
      </c>
      <c r="H181">
        <v>0.83698300000000003</v>
      </c>
      <c r="I181">
        <v>0</v>
      </c>
    </row>
    <row r="182" spans="1:9" x14ac:dyDescent="0.25">
      <c r="A182" t="s">
        <v>97</v>
      </c>
      <c r="B182">
        <v>4427.1499999999996</v>
      </c>
      <c r="C182">
        <v>4424.09</v>
      </c>
      <c r="D182">
        <v>4356.18</v>
      </c>
      <c r="E182">
        <v>4315.43</v>
      </c>
      <c r="F182">
        <v>966.89300000000003</v>
      </c>
      <c r="G182">
        <v>0.147281</v>
      </c>
      <c r="H182">
        <v>0.83643800000000001</v>
      </c>
      <c r="I182">
        <v>0</v>
      </c>
    </row>
    <row r="183" spans="1:9" x14ac:dyDescent="0.25">
      <c r="A183" t="s">
        <v>97</v>
      </c>
      <c r="B183">
        <v>4437.03</v>
      </c>
      <c r="C183">
        <v>4434.05</v>
      </c>
      <c r="D183">
        <v>4350.26</v>
      </c>
      <c r="E183">
        <v>4309.5</v>
      </c>
      <c r="F183">
        <v>965.274</v>
      </c>
      <c r="G183">
        <v>0.153807</v>
      </c>
      <c r="H183">
        <v>0.83701400000000004</v>
      </c>
      <c r="I183">
        <v>0</v>
      </c>
    </row>
    <row r="184" spans="1:9" x14ac:dyDescent="0.25">
      <c r="A184" t="s">
        <v>97</v>
      </c>
      <c r="B184">
        <v>4451.7299999999996</v>
      </c>
      <c r="C184">
        <v>4449.29</v>
      </c>
      <c r="D184">
        <v>4358.6899999999996</v>
      </c>
      <c r="E184">
        <v>4317.9799999999996</v>
      </c>
      <c r="F184">
        <v>969.89700000000005</v>
      </c>
      <c r="G184">
        <v>0.17846200000000001</v>
      </c>
      <c r="H184">
        <v>0.83701400000000004</v>
      </c>
      <c r="I184">
        <v>0</v>
      </c>
    </row>
    <row r="185" spans="1:9" x14ac:dyDescent="0.25">
      <c r="A185" t="s">
        <v>97</v>
      </c>
      <c r="B185">
        <v>4432.58</v>
      </c>
      <c r="C185">
        <v>4429.92</v>
      </c>
      <c r="D185">
        <v>4355.3500000000004</v>
      </c>
      <c r="E185">
        <v>4314.62</v>
      </c>
      <c r="F185">
        <v>968.27099999999996</v>
      </c>
      <c r="G185">
        <v>0.164406</v>
      </c>
      <c r="H185">
        <v>0.83704800000000001</v>
      </c>
      <c r="I185">
        <v>0</v>
      </c>
    </row>
    <row r="186" spans="1:9" x14ac:dyDescent="0.25">
      <c r="A186" t="s">
        <v>97</v>
      </c>
      <c r="B186">
        <v>4435.1000000000004</v>
      </c>
      <c r="C186">
        <v>4432.6000000000004</v>
      </c>
      <c r="D186">
        <v>4353.88</v>
      </c>
      <c r="E186">
        <v>4313.1000000000004</v>
      </c>
      <c r="F186">
        <v>969.18299999999999</v>
      </c>
      <c r="G186">
        <v>0.148453</v>
      </c>
      <c r="H186">
        <v>0.83586199999999999</v>
      </c>
      <c r="I186">
        <v>0</v>
      </c>
    </row>
    <row r="187" spans="1:9" x14ac:dyDescent="0.25">
      <c r="A187" t="s">
        <v>97</v>
      </c>
      <c r="B187">
        <v>4449.76</v>
      </c>
      <c r="C187">
        <v>4446.72</v>
      </c>
      <c r="D187">
        <v>4351.8900000000003</v>
      </c>
      <c r="E187">
        <v>4311.17</v>
      </c>
      <c r="F187">
        <v>966.24199999999996</v>
      </c>
      <c r="G187">
        <v>0.14724000000000001</v>
      </c>
      <c r="H187">
        <v>0.83702699999999997</v>
      </c>
      <c r="I187">
        <v>0</v>
      </c>
    </row>
    <row r="188" spans="1:9" x14ac:dyDescent="0.25">
      <c r="A188" t="s">
        <v>97</v>
      </c>
      <c r="B188">
        <v>4443.3100000000004</v>
      </c>
      <c r="C188">
        <v>4440.38</v>
      </c>
      <c r="D188">
        <v>4345.7299999999996</v>
      </c>
      <c r="E188">
        <v>4305.13</v>
      </c>
      <c r="F188">
        <v>967.78</v>
      </c>
      <c r="G188">
        <v>0.17494399999999999</v>
      </c>
      <c r="H188">
        <v>0.83704999999999996</v>
      </c>
      <c r="I188">
        <v>0</v>
      </c>
    </row>
    <row r="189" spans="1:9" x14ac:dyDescent="0.25">
      <c r="A189" t="s">
        <v>97</v>
      </c>
      <c r="B189">
        <v>4425.8</v>
      </c>
      <c r="C189">
        <v>4422.51</v>
      </c>
      <c r="D189">
        <v>4339.05</v>
      </c>
      <c r="E189">
        <v>4298.57</v>
      </c>
      <c r="F189">
        <v>967.178</v>
      </c>
      <c r="G189">
        <v>0.17846500000000001</v>
      </c>
      <c r="H189">
        <v>0.82708800000000005</v>
      </c>
      <c r="I189">
        <v>0</v>
      </c>
    </row>
    <row r="190" spans="1:9" x14ac:dyDescent="0.25">
      <c r="A190" t="s">
        <v>97</v>
      </c>
      <c r="B190">
        <v>4415.5600000000004</v>
      </c>
      <c r="C190">
        <v>4412.37</v>
      </c>
      <c r="D190">
        <v>4332.7700000000004</v>
      </c>
      <c r="E190">
        <v>4292.28</v>
      </c>
      <c r="F190">
        <v>963.75699999999995</v>
      </c>
      <c r="G190">
        <v>0.17863399999999999</v>
      </c>
      <c r="H190">
        <v>0.83704400000000001</v>
      </c>
      <c r="I190">
        <v>0</v>
      </c>
    </row>
    <row r="191" spans="1:9" x14ac:dyDescent="0.25">
      <c r="A191" t="s">
        <v>97</v>
      </c>
      <c r="B191">
        <v>4424.25</v>
      </c>
      <c r="C191">
        <v>4421.43</v>
      </c>
      <c r="D191">
        <v>4333.88</v>
      </c>
      <c r="E191">
        <v>4293.38</v>
      </c>
      <c r="F191">
        <v>966.78700000000003</v>
      </c>
      <c r="G191">
        <v>0.158415</v>
      </c>
      <c r="H191">
        <v>0.83673500000000001</v>
      </c>
      <c r="I191">
        <v>0</v>
      </c>
    </row>
    <row r="192" spans="1:9" x14ac:dyDescent="0.25">
      <c r="A192" t="s">
        <v>97</v>
      </c>
      <c r="B192">
        <v>4427.9399999999996</v>
      </c>
      <c r="C192">
        <v>4424.93</v>
      </c>
      <c r="D192">
        <v>4334.21</v>
      </c>
      <c r="E192">
        <v>4293.6899999999996</v>
      </c>
      <c r="F192">
        <v>963.19</v>
      </c>
      <c r="G192">
        <v>0.178457</v>
      </c>
      <c r="H192">
        <v>0.83704500000000004</v>
      </c>
      <c r="I192">
        <v>0</v>
      </c>
    </row>
    <row r="193" spans="1:9" x14ac:dyDescent="0.25">
      <c r="A193" t="s">
        <v>97</v>
      </c>
      <c r="B193">
        <v>4462.88</v>
      </c>
      <c r="C193">
        <v>4459.3900000000003</v>
      </c>
      <c r="D193">
        <v>4371.9399999999996</v>
      </c>
      <c r="E193">
        <v>4331.1000000000004</v>
      </c>
      <c r="F193">
        <v>972.30399999999997</v>
      </c>
      <c r="G193">
        <v>0.166821</v>
      </c>
      <c r="H193">
        <v>0.836835</v>
      </c>
      <c r="I193">
        <v>0</v>
      </c>
    </row>
    <row r="194" spans="1:9" x14ac:dyDescent="0.25">
      <c r="A194" t="s">
        <v>97</v>
      </c>
      <c r="B194">
        <v>4450.91</v>
      </c>
      <c r="C194">
        <v>4448.41</v>
      </c>
      <c r="D194">
        <v>4376.01</v>
      </c>
      <c r="E194">
        <v>4335.1099999999997</v>
      </c>
      <c r="F194">
        <v>966.822</v>
      </c>
      <c r="G194">
        <v>0.158857</v>
      </c>
      <c r="H194">
        <v>0.83705200000000002</v>
      </c>
      <c r="I194">
        <v>0</v>
      </c>
    </row>
    <row r="195" spans="1:9" x14ac:dyDescent="0.25">
      <c r="A195" t="s">
        <v>97</v>
      </c>
      <c r="B195">
        <v>4457.75</v>
      </c>
      <c r="C195">
        <v>4454.62</v>
      </c>
      <c r="D195">
        <v>4382.2700000000004</v>
      </c>
      <c r="E195">
        <v>4341.3100000000004</v>
      </c>
      <c r="F195">
        <v>971.31500000000005</v>
      </c>
      <c r="G195">
        <v>0.14819099999999999</v>
      </c>
      <c r="H195">
        <v>0.83629799999999999</v>
      </c>
      <c r="I195">
        <v>0</v>
      </c>
    </row>
    <row r="196" spans="1:9" x14ac:dyDescent="0.25">
      <c r="A196" t="s">
        <v>97</v>
      </c>
      <c r="B196">
        <v>4451.67</v>
      </c>
      <c r="C196">
        <v>4448.54</v>
      </c>
      <c r="D196">
        <v>4379.57</v>
      </c>
      <c r="E196">
        <v>4338.6499999999996</v>
      </c>
      <c r="F196">
        <v>972.48099999999999</v>
      </c>
      <c r="G196">
        <v>0.150695</v>
      </c>
      <c r="H196">
        <v>0.83703499999999997</v>
      </c>
      <c r="I196">
        <v>0</v>
      </c>
    </row>
    <row r="197" spans="1:9" x14ac:dyDescent="0.25">
      <c r="A197" t="s">
        <v>97</v>
      </c>
      <c r="B197">
        <v>4458.12</v>
      </c>
      <c r="C197">
        <v>4455.4399999999996</v>
      </c>
      <c r="D197">
        <v>4380.0200000000004</v>
      </c>
      <c r="E197">
        <v>4339.1099999999997</v>
      </c>
      <c r="F197">
        <v>973.36900000000003</v>
      </c>
      <c r="G197">
        <v>0.17566399999999999</v>
      </c>
      <c r="H197">
        <v>0.86823399999999995</v>
      </c>
      <c r="I197">
        <v>0</v>
      </c>
    </row>
    <row r="198" spans="1:9" x14ac:dyDescent="0.25">
      <c r="A198" t="s">
        <v>97</v>
      </c>
      <c r="B198">
        <v>4451.18</v>
      </c>
      <c r="C198">
        <v>4448.59</v>
      </c>
      <c r="D198">
        <v>4380.1000000000004</v>
      </c>
      <c r="E198">
        <v>4339.1499999999996</v>
      </c>
      <c r="F198">
        <v>979.02800000000002</v>
      </c>
      <c r="G198">
        <v>0.147312</v>
      </c>
      <c r="H198">
        <v>0.83669400000000005</v>
      </c>
      <c r="I198">
        <v>0</v>
      </c>
    </row>
    <row r="199" spans="1:9" x14ac:dyDescent="0.25">
      <c r="A199" t="s">
        <v>97</v>
      </c>
      <c r="B199">
        <v>4456.68</v>
      </c>
      <c r="C199">
        <v>4453.58</v>
      </c>
      <c r="D199">
        <v>4378.7</v>
      </c>
      <c r="E199">
        <v>4337.79</v>
      </c>
      <c r="F199">
        <v>970.68899999999996</v>
      </c>
      <c r="G199">
        <v>0.163156</v>
      </c>
      <c r="H199">
        <v>0.83624100000000001</v>
      </c>
      <c r="I199">
        <v>0</v>
      </c>
    </row>
    <row r="200" spans="1:9" x14ac:dyDescent="0.25">
      <c r="A200" t="s">
        <v>97</v>
      </c>
      <c r="B200">
        <v>4465</v>
      </c>
      <c r="C200">
        <v>4462.47</v>
      </c>
      <c r="D200">
        <v>4385.04</v>
      </c>
      <c r="E200">
        <v>4344.1499999999996</v>
      </c>
      <c r="F200">
        <v>975.06299999999999</v>
      </c>
      <c r="G200">
        <v>0.17846699999999999</v>
      </c>
      <c r="H200">
        <v>0.83668900000000002</v>
      </c>
      <c r="I200">
        <v>0</v>
      </c>
    </row>
    <row r="201" spans="1:9" x14ac:dyDescent="0.25">
      <c r="A201" t="s">
        <v>97</v>
      </c>
      <c r="B201">
        <v>4468.17</v>
      </c>
      <c r="C201">
        <v>4465.46</v>
      </c>
      <c r="D201">
        <v>4376.93</v>
      </c>
      <c r="E201">
        <v>4336.01</v>
      </c>
      <c r="F201">
        <v>971.923</v>
      </c>
      <c r="G201">
        <v>0.150453</v>
      </c>
      <c r="H201">
        <v>0.83660900000000005</v>
      </c>
      <c r="I201">
        <v>0</v>
      </c>
    </row>
    <row r="202" spans="1:9" x14ac:dyDescent="0.25">
      <c r="A202" t="s">
        <v>97</v>
      </c>
      <c r="B202">
        <v>4434.17</v>
      </c>
      <c r="C202">
        <v>4431.3999999999996</v>
      </c>
      <c r="D202">
        <v>4353.83</v>
      </c>
      <c r="E202">
        <v>4313.1000000000004</v>
      </c>
      <c r="F202">
        <v>971.62</v>
      </c>
      <c r="G202">
        <v>0.15369099999999999</v>
      </c>
      <c r="H202">
        <v>0.83649799999999996</v>
      </c>
      <c r="I202">
        <v>0</v>
      </c>
    </row>
    <row r="203" spans="1:9" x14ac:dyDescent="0.25">
      <c r="A203" t="s">
        <v>97</v>
      </c>
      <c r="B203">
        <v>4426.1400000000003</v>
      </c>
      <c r="C203">
        <v>4422.99</v>
      </c>
      <c r="D203">
        <v>4350.34</v>
      </c>
      <c r="E203">
        <v>4309.59</v>
      </c>
      <c r="F203">
        <v>967.39200000000005</v>
      </c>
      <c r="G203">
        <v>0.14850099999999999</v>
      </c>
      <c r="H203">
        <v>0.83679899999999996</v>
      </c>
      <c r="I203">
        <v>0</v>
      </c>
    </row>
    <row r="204" spans="1:9" x14ac:dyDescent="0.25">
      <c r="A204" t="s">
        <v>97</v>
      </c>
      <c r="B204">
        <v>4430.32</v>
      </c>
      <c r="C204">
        <v>4427.5600000000004</v>
      </c>
      <c r="D204">
        <v>4353.96</v>
      </c>
      <c r="E204">
        <v>4313.1899999999996</v>
      </c>
      <c r="F204">
        <v>971.06399999999996</v>
      </c>
      <c r="G204">
        <v>0.14882899999999999</v>
      </c>
      <c r="H204">
        <v>0.86275299999999999</v>
      </c>
      <c r="I204">
        <v>0</v>
      </c>
    </row>
    <row r="205" spans="1:9" x14ac:dyDescent="0.25">
      <c r="A205" t="s">
        <v>97</v>
      </c>
      <c r="B205">
        <v>4429.3500000000004</v>
      </c>
      <c r="C205">
        <v>4426.84</v>
      </c>
      <c r="D205">
        <v>4352.1000000000004</v>
      </c>
      <c r="E205">
        <v>4311.3500000000004</v>
      </c>
      <c r="F205">
        <v>971.06</v>
      </c>
      <c r="G205">
        <v>0.15562899999999999</v>
      </c>
      <c r="H205">
        <v>0.83703399999999994</v>
      </c>
      <c r="I205">
        <v>0</v>
      </c>
    </row>
    <row r="206" spans="1:9" x14ac:dyDescent="0.25">
      <c r="A206" t="s">
        <v>97</v>
      </c>
      <c r="B206">
        <v>4427.92</v>
      </c>
      <c r="C206">
        <v>4425.38</v>
      </c>
      <c r="D206">
        <v>4353.63</v>
      </c>
      <c r="E206">
        <v>4312.93</v>
      </c>
      <c r="F206">
        <v>969.86400000000003</v>
      </c>
      <c r="G206">
        <v>0.15278</v>
      </c>
      <c r="H206">
        <v>0.862873</v>
      </c>
      <c r="I206">
        <v>0</v>
      </c>
    </row>
    <row r="207" spans="1:9" x14ac:dyDescent="0.25">
      <c r="A207" t="s">
        <v>97</v>
      </c>
      <c r="B207">
        <v>4445.54</v>
      </c>
      <c r="C207">
        <v>4442.66</v>
      </c>
      <c r="D207">
        <v>4364.47</v>
      </c>
      <c r="E207">
        <v>4323.7299999999996</v>
      </c>
      <c r="F207">
        <v>969.97299999999996</v>
      </c>
      <c r="G207">
        <v>0.147593</v>
      </c>
      <c r="H207">
        <v>0.83646200000000004</v>
      </c>
      <c r="I207">
        <v>0</v>
      </c>
    </row>
    <row r="208" spans="1:9" x14ac:dyDescent="0.25">
      <c r="A208" t="s">
        <v>97</v>
      </c>
      <c r="B208">
        <v>4440.3599999999997</v>
      </c>
      <c r="C208">
        <v>4437.51</v>
      </c>
      <c r="D208">
        <v>4357.45</v>
      </c>
      <c r="E208">
        <v>4316.74</v>
      </c>
      <c r="F208">
        <v>966.77800000000002</v>
      </c>
      <c r="G208">
        <v>0.14876900000000001</v>
      </c>
      <c r="H208">
        <v>0.83704299999999998</v>
      </c>
      <c r="I208">
        <v>0</v>
      </c>
    </row>
    <row r="209" spans="1:25" x14ac:dyDescent="0.25">
      <c r="A209" t="s">
        <v>97</v>
      </c>
      <c r="B209">
        <v>4431.1000000000004</v>
      </c>
      <c r="C209">
        <v>4427.96</v>
      </c>
      <c r="D209">
        <v>4352.54</v>
      </c>
      <c r="E209">
        <v>4311.75</v>
      </c>
      <c r="F209">
        <v>966.25099999999998</v>
      </c>
      <c r="G209">
        <v>0.16347500000000001</v>
      </c>
      <c r="H209">
        <v>0.83659399999999995</v>
      </c>
      <c r="I209">
        <v>0</v>
      </c>
    </row>
    <row r="210" spans="1:25" x14ac:dyDescent="0.25">
      <c r="A210" t="s">
        <v>97</v>
      </c>
      <c r="B210">
        <v>4438.62</v>
      </c>
      <c r="C210">
        <v>4435.8999999999996</v>
      </c>
      <c r="D210">
        <v>4359.13</v>
      </c>
      <c r="E210">
        <v>4318.46</v>
      </c>
      <c r="F210">
        <v>974.68100000000004</v>
      </c>
      <c r="G210">
        <v>0.178454</v>
      </c>
      <c r="H210">
        <v>0.83697200000000005</v>
      </c>
      <c r="I210">
        <v>0</v>
      </c>
    </row>
    <row r="211" spans="1:25" x14ac:dyDescent="0.25">
      <c r="A211" t="s">
        <v>97</v>
      </c>
      <c r="B211">
        <v>4453.6400000000003</v>
      </c>
      <c r="C211">
        <v>4450.95</v>
      </c>
      <c r="D211">
        <v>4352.2299999999996</v>
      </c>
      <c r="E211">
        <v>4311.54</v>
      </c>
      <c r="F211">
        <v>966.572</v>
      </c>
      <c r="G211">
        <v>0.15276999999999999</v>
      </c>
      <c r="H211">
        <v>0.83690600000000004</v>
      </c>
      <c r="I211">
        <v>0</v>
      </c>
    </row>
    <row r="212" spans="1:25" x14ac:dyDescent="0.25">
      <c r="A212" t="s">
        <v>97</v>
      </c>
      <c r="B212">
        <v>4439.1400000000003</v>
      </c>
      <c r="C212">
        <v>4435.74</v>
      </c>
      <c r="D212">
        <v>4353.7</v>
      </c>
      <c r="E212">
        <v>4312.93</v>
      </c>
      <c r="F212">
        <v>967.07500000000005</v>
      </c>
      <c r="G212">
        <v>0.15482000000000001</v>
      </c>
      <c r="H212">
        <v>0.83666799999999997</v>
      </c>
      <c r="I212">
        <v>0</v>
      </c>
    </row>
    <row r="213" spans="1:25" x14ac:dyDescent="0.25">
      <c r="A213" t="s">
        <v>97</v>
      </c>
      <c r="B213">
        <v>4419.26</v>
      </c>
      <c r="C213">
        <v>4416.7299999999996</v>
      </c>
      <c r="D213">
        <v>4346.45</v>
      </c>
      <c r="E213">
        <v>4305.76</v>
      </c>
      <c r="F213">
        <v>967.774</v>
      </c>
      <c r="G213">
        <v>0.17846000000000001</v>
      </c>
      <c r="H213">
        <v>0.83705300000000005</v>
      </c>
      <c r="I213">
        <v>0</v>
      </c>
    </row>
    <row r="214" spans="1:25" x14ac:dyDescent="0.25">
      <c r="A214" t="s">
        <v>97</v>
      </c>
      <c r="B214">
        <v>4431.8100000000004</v>
      </c>
      <c r="C214">
        <v>4429.04</v>
      </c>
      <c r="D214">
        <v>4354.07</v>
      </c>
      <c r="E214">
        <v>4313.3100000000004</v>
      </c>
      <c r="F214">
        <v>965.53499999999997</v>
      </c>
      <c r="G214">
        <v>0.16895499999999999</v>
      </c>
      <c r="H214">
        <v>0.83591199999999999</v>
      </c>
      <c r="I214">
        <v>0</v>
      </c>
    </row>
    <row r="215" spans="1:25" x14ac:dyDescent="0.25">
      <c r="A215" t="s">
        <v>97</v>
      </c>
      <c r="B215">
        <v>4439.0200000000004</v>
      </c>
      <c r="C215">
        <v>4436.1400000000003</v>
      </c>
      <c r="D215">
        <v>4355.49</v>
      </c>
      <c r="E215">
        <v>4314.7700000000004</v>
      </c>
      <c r="F215">
        <v>972.154</v>
      </c>
      <c r="G215">
        <v>0.178454</v>
      </c>
      <c r="H215">
        <v>0.83665299999999998</v>
      </c>
      <c r="I215">
        <v>0</v>
      </c>
    </row>
    <row r="216" spans="1:25" x14ac:dyDescent="0.25">
      <c r="A216" t="s">
        <v>97</v>
      </c>
      <c r="B216">
        <v>4436.47</v>
      </c>
      <c r="C216">
        <v>4433.71</v>
      </c>
      <c r="D216">
        <v>4355.33</v>
      </c>
      <c r="E216">
        <v>4314.57</v>
      </c>
      <c r="F216">
        <v>971.76400000000001</v>
      </c>
      <c r="G216">
        <v>0.15177099999999999</v>
      </c>
      <c r="H216">
        <v>0.83704400000000001</v>
      </c>
      <c r="I216">
        <v>0</v>
      </c>
    </row>
    <row r="217" spans="1:25" x14ac:dyDescent="0.25">
      <c r="A217" t="s">
        <v>97</v>
      </c>
      <c r="B217">
        <v>4423.4399999999996</v>
      </c>
      <c r="C217">
        <v>4420.7700000000004</v>
      </c>
      <c r="D217">
        <v>4349.26</v>
      </c>
      <c r="E217">
        <v>4308.53</v>
      </c>
      <c r="F217">
        <v>967.68</v>
      </c>
      <c r="G217">
        <v>0.17845800000000001</v>
      </c>
      <c r="H217">
        <v>0.84996400000000005</v>
      </c>
      <c r="I217">
        <v>0</v>
      </c>
    </row>
    <row r="218" spans="1:25" x14ac:dyDescent="0.25">
      <c r="A218" t="s">
        <v>97</v>
      </c>
      <c r="B218">
        <v>4463.38</v>
      </c>
      <c r="C218">
        <v>4461</v>
      </c>
      <c r="D218">
        <v>4377.8</v>
      </c>
      <c r="E218">
        <v>4336.8900000000003</v>
      </c>
      <c r="F218">
        <v>973.15200000000004</v>
      </c>
      <c r="G218">
        <v>0.17846400000000001</v>
      </c>
      <c r="H218">
        <v>0.83703399999999994</v>
      </c>
      <c r="I218">
        <v>0</v>
      </c>
    </row>
    <row r="219" spans="1:25" x14ac:dyDescent="0.25">
      <c r="A219" t="s">
        <v>97</v>
      </c>
      <c r="B219">
        <v>4471.49</v>
      </c>
      <c r="C219">
        <v>4468.13</v>
      </c>
      <c r="D219">
        <v>4371.3500000000004</v>
      </c>
      <c r="E219">
        <v>4330.45</v>
      </c>
      <c r="F219">
        <v>974.00800000000004</v>
      </c>
      <c r="G219">
        <v>0.14710400000000001</v>
      </c>
      <c r="H219">
        <v>0.83686000000000005</v>
      </c>
      <c r="I219">
        <v>0</v>
      </c>
    </row>
    <row r="220" spans="1:25" x14ac:dyDescent="0.25">
      <c r="A220" t="s">
        <v>97</v>
      </c>
      <c r="B220">
        <v>4466.6499999999996</v>
      </c>
      <c r="C220">
        <v>4463.5600000000004</v>
      </c>
      <c r="D220">
        <v>4371.82</v>
      </c>
      <c r="E220">
        <v>4330.87</v>
      </c>
      <c r="F220">
        <v>969.846</v>
      </c>
      <c r="G220">
        <v>0.14715600000000001</v>
      </c>
      <c r="H220">
        <v>0.83693700000000004</v>
      </c>
      <c r="I220">
        <v>0</v>
      </c>
    </row>
    <row r="221" spans="1:25" x14ac:dyDescent="0.25">
      <c r="A221" t="s">
        <v>97</v>
      </c>
      <c r="B221">
        <v>4462.2700000000004</v>
      </c>
      <c r="C221">
        <v>4459.3</v>
      </c>
      <c r="D221">
        <v>4369.3500000000004</v>
      </c>
      <c r="E221">
        <v>4328.45</v>
      </c>
      <c r="F221">
        <v>966.22699999999998</v>
      </c>
      <c r="G221">
        <v>0.17846100000000001</v>
      </c>
      <c r="H221">
        <v>0.83702699999999997</v>
      </c>
      <c r="I221">
        <v>0</v>
      </c>
    </row>
    <row r="222" spans="1:25" x14ac:dyDescent="0.25">
      <c r="A222" t="s">
        <v>97</v>
      </c>
      <c r="B222">
        <v>4454.6099999999997</v>
      </c>
      <c r="C222">
        <v>4451.96</v>
      </c>
      <c r="D222">
        <v>4383.34</v>
      </c>
      <c r="E222">
        <v>4342.3999999999996</v>
      </c>
      <c r="F222">
        <v>975.80600000000004</v>
      </c>
      <c r="G222">
        <v>0.178455</v>
      </c>
      <c r="H222">
        <v>0.83600300000000005</v>
      </c>
      <c r="I222">
        <v>0</v>
      </c>
    </row>
    <row r="223" spans="1:25" x14ac:dyDescent="0.25">
      <c r="A223" t="s">
        <v>97</v>
      </c>
      <c r="B223">
        <v>4455.88</v>
      </c>
      <c r="C223">
        <v>4453.49</v>
      </c>
      <c r="D223">
        <v>4379.93</v>
      </c>
      <c r="E223">
        <v>4339.01</v>
      </c>
      <c r="F223">
        <v>969.64400000000001</v>
      </c>
      <c r="G223">
        <v>0.15388299999999999</v>
      </c>
      <c r="H223">
        <v>0.83394000000000001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4419.3999999999996</v>
      </c>
      <c r="C224">
        <v>4416.87</v>
      </c>
      <c r="D224">
        <v>4342.6499999999996</v>
      </c>
      <c r="E224">
        <v>4302.01</v>
      </c>
      <c r="F224">
        <v>970.62099999999998</v>
      </c>
      <c r="G224">
        <v>0.15134700000000001</v>
      </c>
      <c r="H224">
        <v>0.83704599999999996</v>
      </c>
      <c r="I224">
        <v>0</v>
      </c>
      <c r="R224">
        <f>AVERAGE(B175:B224)</f>
        <v>4439.6018000000004</v>
      </c>
      <c r="S224">
        <f>AVERAGE(C175:C224)</f>
        <v>4436.7683999999999</v>
      </c>
      <c r="U224">
        <f>_xlfn.VAR.P(B175:B224)</f>
        <v>264.39239075999939</v>
      </c>
      <c r="V224">
        <f>_xlfn.VAR.P(C175:C224)</f>
        <v>264.47148144000062</v>
      </c>
      <c r="X224">
        <f>1.96*SQRT(U224)/50</f>
        <v>0.63739777481369164</v>
      </c>
      <c r="Y224">
        <f>1.96*SQRT(V224)/50</f>
        <v>0.63749310368031631</v>
      </c>
    </row>
    <row r="225" spans="1:9" x14ac:dyDescent="0.25">
      <c r="A225" t="s">
        <v>97</v>
      </c>
      <c r="B225">
        <v>222567.5625</v>
      </c>
      <c r="C225" t="s">
        <v>37</v>
      </c>
    </row>
    <row r="226" spans="1:9" x14ac:dyDescent="0.25">
      <c r="A226" t="s">
        <v>113</v>
      </c>
      <c r="B226">
        <v>3959.96</v>
      </c>
      <c r="C226">
        <v>3957.02</v>
      </c>
      <c r="D226">
        <v>3879.79</v>
      </c>
      <c r="E226">
        <v>3850.12</v>
      </c>
      <c r="F226">
        <v>519.27200000000005</v>
      </c>
      <c r="G226">
        <v>0.15787300000000001</v>
      </c>
      <c r="H226">
        <v>0.83682100000000004</v>
      </c>
      <c r="I226">
        <v>0</v>
      </c>
    </row>
    <row r="227" spans="1:9" x14ac:dyDescent="0.25">
      <c r="A227" t="s">
        <v>113</v>
      </c>
      <c r="B227">
        <v>3954.17</v>
      </c>
      <c r="C227">
        <v>3951.35</v>
      </c>
      <c r="D227">
        <v>3878.37</v>
      </c>
      <c r="E227">
        <v>3848.74</v>
      </c>
      <c r="F227">
        <v>520.399</v>
      </c>
      <c r="G227">
        <v>0.14721000000000001</v>
      </c>
      <c r="H227">
        <v>0.83688099999999999</v>
      </c>
      <c r="I227">
        <v>0</v>
      </c>
    </row>
    <row r="228" spans="1:9" x14ac:dyDescent="0.25">
      <c r="A228" t="s">
        <v>113</v>
      </c>
      <c r="B228">
        <v>3949.89</v>
      </c>
      <c r="C228">
        <v>3947.37</v>
      </c>
      <c r="D228">
        <v>3872.46</v>
      </c>
      <c r="E228">
        <v>3842.77</v>
      </c>
      <c r="F228">
        <v>521.87699999999995</v>
      </c>
      <c r="G228">
        <v>0.16730999999999999</v>
      </c>
      <c r="H228">
        <v>0.83657400000000004</v>
      </c>
      <c r="I228">
        <v>0</v>
      </c>
    </row>
    <row r="229" spans="1:9" x14ac:dyDescent="0.25">
      <c r="A229" t="s">
        <v>113</v>
      </c>
      <c r="B229">
        <v>3959.63</v>
      </c>
      <c r="C229">
        <v>3956.77</v>
      </c>
      <c r="D229">
        <v>3879.88</v>
      </c>
      <c r="E229">
        <v>3850.22</v>
      </c>
      <c r="F229">
        <v>527.505</v>
      </c>
      <c r="G229">
        <v>0.149863</v>
      </c>
      <c r="H229">
        <v>0.83704400000000001</v>
      </c>
      <c r="I229">
        <v>0</v>
      </c>
    </row>
    <row r="230" spans="1:9" x14ac:dyDescent="0.25">
      <c r="A230" t="s">
        <v>113</v>
      </c>
      <c r="B230">
        <v>3957.61</v>
      </c>
      <c r="C230">
        <v>3954.77</v>
      </c>
      <c r="D230">
        <v>3878.81</v>
      </c>
      <c r="E230">
        <v>3849.08</v>
      </c>
      <c r="F230">
        <v>523.15499999999997</v>
      </c>
      <c r="G230">
        <v>0.150559</v>
      </c>
      <c r="H230">
        <v>0.83694100000000005</v>
      </c>
      <c r="I230">
        <v>0</v>
      </c>
    </row>
    <row r="231" spans="1:9" x14ac:dyDescent="0.25">
      <c r="A231" t="s">
        <v>113</v>
      </c>
      <c r="B231">
        <v>3950.61</v>
      </c>
      <c r="C231">
        <v>3947.07</v>
      </c>
      <c r="D231">
        <v>3871.41</v>
      </c>
      <c r="E231">
        <v>3841.72</v>
      </c>
      <c r="F231">
        <v>521.255</v>
      </c>
      <c r="G231">
        <v>0.178457</v>
      </c>
      <c r="H231">
        <v>0.83699500000000004</v>
      </c>
      <c r="I231">
        <v>0</v>
      </c>
    </row>
    <row r="232" spans="1:9" x14ac:dyDescent="0.25">
      <c r="A232" t="s">
        <v>113</v>
      </c>
      <c r="B232">
        <v>3953.68</v>
      </c>
      <c r="C232">
        <v>3950.15</v>
      </c>
      <c r="D232">
        <v>3879.16</v>
      </c>
      <c r="E232">
        <v>3849.46</v>
      </c>
      <c r="F232">
        <v>523.96900000000005</v>
      </c>
      <c r="G232">
        <v>0.178455</v>
      </c>
      <c r="H232">
        <v>0.83695399999999998</v>
      </c>
      <c r="I232">
        <v>0</v>
      </c>
    </row>
    <row r="233" spans="1:9" x14ac:dyDescent="0.25">
      <c r="A233" t="s">
        <v>113</v>
      </c>
      <c r="B233">
        <v>3959.9</v>
      </c>
      <c r="C233">
        <v>3957.03</v>
      </c>
      <c r="D233">
        <v>3884.96</v>
      </c>
      <c r="E233">
        <v>3855.27</v>
      </c>
      <c r="F233">
        <v>524.58900000000006</v>
      </c>
      <c r="G233">
        <v>0.17846500000000001</v>
      </c>
      <c r="H233">
        <v>0.83704699999999999</v>
      </c>
      <c r="I233">
        <v>0</v>
      </c>
    </row>
    <row r="234" spans="1:9" x14ac:dyDescent="0.25">
      <c r="A234" t="s">
        <v>113</v>
      </c>
      <c r="B234">
        <v>3959.57</v>
      </c>
      <c r="C234">
        <v>3956.35</v>
      </c>
      <c r="D234">
        <v>3887.27</v>
      </c>
      <c r="E234">
        <v>3857.52</v>
      </c>
      <c r="F234">
        <v>524.34900000000005</v>
      </c>
      <c r="G234">
        <v>0.14710300000000001</v>
      </c>
      <c r="H234">
        <v>0.83687500000000004</v>
      </c>
      <c r="I234">
        <v>0</v>
      </c>
    </row>
    <row r="235" spans="1:9" x14ac:dyDescent="0.25">
      <c r="A235" t="s">
        <v>113</v>
      </c>
      <c r="B235">
        <v>3988.38</v>
      </c>
      <c r="C235">
        <v>3984.99</v>
      </c>
      <c r="D235">
        <v>3898.8</v>
      </c>
      <c r="E235">
        <v>3868.97</v>
      </c>
      <c r="F235">
        <v>528.40599999999995</v>
      </c>
      <c r="G235">
        <v>0.178506</v>
      </c>
      <c r="H235">
        <v>0.83702500000000002</v>
      </c>
      <c r="I235">
        <v>0</v>
      </c>
    </row>
    <row r="236" spans="1:9" x14ac:dyDescent="0.25">
      <c r="A236" t="s">
        <v>113</v>
      </c>
      <c r="B236">
        <v>3974.87</v>
      </c>
      <c r="C236">
        <v>3971.58</v>
      </c>
      <c r="D236">
        <v>3898.01</v>
      </c>
      <c r="E236">
        <v>3868.22</v>
      </c>
      <c r="F236">
        <v>525.52700000000004</v>
      </c>
      <c r="G236">
        <v>0.17846500000000001</v>
      </c>
      <c r="H236">
        <v>0.83704999999999996</v>
      </c>
      <c r="I236">
        <v>0</v>
      </c>
    </row>
    <row r="237" spans="1:9" x14ac:dyDescent="0.25">
      <c r="A237" t="s">
        <v>113</v>
      </c>
      <c r="B237">
        <v>3987.52</v>
      </c>
      <c r="C237">
        <v>3984.66</v>
      </c>
      <c r="D237">
        <v>3893.9</v>
      </c>
      <c r="E237">
        <v>3864.06</v>
      </c>
      <c r="F237">
        <v>527.399</v>
      </c>
      <c r="G237">
        <v>0.158973</v>
      </c>
      <c r="H237">
        <v>0.83704599999999996</v>
      </c>
      <c r="I237">
        <v>0</v>
      </c>
    </row>
    <row r="238" spans="1:9" x14ac:dyDescent="0.25">
      <c r="A238" t="s">
        <v>113</v>
      </c>
      <c r="B238">
        <v>3969.63</v>
      </c>
      <c r="C238">
        <v>3966.66</v>
      </c>
      <c r="D238">
        <v>3898.59</v>
      </c>
      <c r="E238">
        <v>3868.79</v>
      </c>
      <c r="F238">
        <v>523.995</v>
      </c>
      <c r="G238">
        <v>0.14974799999999999</v>
      </c>
      <c r="H238">
        <v>0.83681899999999998</v>
      </c>
      <c r="I238">
        <v>0</v>
      </c>
    </row>
    <row r="239" spans="1:9" x14ac:dyDescent="0.25">
      <c r="A239" t="s">
        <v>113</v>
      </c>
      <c r="B239">
        <v>3982.43</v>
      </c>
      <c r="C239">
        <v>3979.76</v>
      </c>
      <c r="D239">
        <v>3898.75</v>
      </c>
      <c r="E239">
        <v>3868.96</v>
      </c>
      <c r="F239">
        <v>526.94500000000005</v>
      </c>
      <c r="G239">
        <v>0.115536</v>
      </c>
      <c r="H239">
        <v>0.83692699999999998</v>
      </c>
      <c r="I239">
        <v>0</v>
      </c>
    </row>
    <row r="240" spans="1:9" x14ac:dyDescent="0.25">
      <c r="A240" t="s">
        <v>113</v>
      </c>
      <c r="B240">
        <v>3982.19</v>
      </c>
      <c r="C240">
        <v>3978.98</v>
      </c>
      <c r="D240">
        <v>3893.79</v>
      </c>
      <c r="E240">
        <v>3863.98</v>
      </c>
      <c r="F240">
        <v>529.75199999999995</v>
      </c>
      <c r="G240">
        <v>0.15196100000000001</v>
      </c>
      <c r="H240">
        <v>0.83704000000000001</v>
      </c>
      <c r="I240">
        <v>0</v>
      </c>
    </row>
    <row r="241" spans="1:9" x14ac:dyDescent="0.25">
      <c r="A241" t="s">
        <v>113</v>
      </c>
      <c r="B241">
        <v>3968.93</v>
      </c>
      <c r="C241">
        <v>3965.75</v>
      </c>
      <c r="D241">
        <v>3897.54</v>
      </c>
      <c r="E241">
        <v>3867.73</v>
      </c>
      <c r="F241">
        <v>526.11500000000001</v>
      </c>
      <c r="G241">
        <v>0.156359</v>
      </c>
      <c r="H241">
        <v>0.83705200000000002</v>
      </c>
      <c r="I241">
        <v>0</v>
      </c>
    </row>
    <row r="242" spans="1:9" x14ac:dyDescent="0.25">
      <c r="A242" t="s">
        <v>113</v>
      </c>
      <c r="B242">
        <v>3975.87</v>
      </c>
      <c r="C242">
        <v>3972.78</v>
      </c>
      <c r="D242">
        <v>3893.04</v>
      </c>
      <c r="E242">
        <v>3863.22</v>
      </c>
      <c r="F242">
        <v>526.28399999999999</v>
      </c>
      <c r="G242">
        <v>0.150479</v>
      </c>
      <c r="H242">
        <v>0.83692500000000003</v>
      </c>
      <c r="I242">
        <v>0</v>
      </c>
    </row>
    <row r="243" spans="1:9" x14ac:dyDescent="0.25">
      <c r="A243" t="s">
        <v>113</v>
      </c>
      <c r="B243">
        <v>4018.92</v>
      </c>
      <c r="C243">
        <v>4016.27</v>
      </c>
      <c r="D243">
        <v>3898.24</v>
      </c>
      <c r="E243">
        <v>3868.42</v>
      </c>
      <c r="F243">
        <v>526.50300000000004</v>
      </c>
      <c r="G243">
        <v>0.178454</v>
      </c>
      <c r="H243">
        <v>0.85061299999999995</v>
      </c>
      <c r="I243">
        <v>0</v>
      </c>
    </row>
    <row r="244" spans="1:9" x14ac:dyDescent="0.25">
      <c r="A244" t="s">
        <v>113</v>
      </c>
      <c r="B244">
        <v>4001.74</v>
      </c>
      <c r="C244">
        <v>3998.69</v>
      </c>
      <c r="D244">
        <v>3893.41</v>
      </c>
      <c r="E244">
        <v>3863.6</v>
      </c>
      <c r="F244">
        <v>522.60599999999999</v>
      </c>
      <c r="G244">
        <v>0.17849000000000001</v>
      </c>
      <c r="H244">
        <v>0.83702100000000002</v>
      </c>
      <c r="I244">
        <v>0</v>
      </c>
    </row>
    <row r="245" spans="1:9" x14ac:dyDescent="0.25">
      <c r="A245" t="s">
        <v>113</v>
      </c>
      <c r="B245">
        <v>4000.85</v>
      </c>
      <c r="C245">
        <v>3997.9</v>
      </c>
      <c r="D245">
        <v>3889.24</v>
      </c>
      <c r="E245">
        <v>3859.45</v>
      </c>
      <c r="F245">
        <v>525.74199999999996</v>
      </c>
      <c r="G245">
        <v>0.158029</v>
      </c>
      <c r="H245">
        <v>0.83844799999999997</v>
      </c>
      <c r="I245">
        <v>0</v>
      </c>
    </row>
    <row r="246" spans="1:9" x14ac:dyDescent="0.25">
      <c r="A246" t="s">
        <v>113</v>
      </c>
      <c r="B246">
        <v>3978.51</v>
      </c>
      <c r="C246">
        <v>3975.48</v>
      </c>
      <c r="D246">
        <v>3881.21</v>
      </c>
      <c r="E246">
        <v>3851.51</v>
      </c>
      <c r="F246">
        <v>523.44899999999996</v>
      </c>
      <c r="G246">
        <v>0.178454</v>
      </c>
      <c r="H246">
        <v>0.835758</v>
      </c>
      <c r="I246">
        <v>0</v>
      </c>
    </row>
    <row r="247" spans="1:9" x14ac:dyDescent="0.25">
      <c r="A247" t="s">
        <v>113</v>
      </c>
      <c r="B247">
        <v>3954.05</v>
      </c>
      <c r="C247">
        <v>3951.37</v>
      </c>
      <c r="D247">
        <v>3880.03</v>
      </c>
      <c r="E247">
        <v>3850.34</v>
      </c>
      <c r="F247">
        <v>525.91700000000003</v>
      </c>
      <c r="G247">
        <v>0.178456</v>
      </c>
      <c r="H247">
        <v>0.83693499999999998</v>
      </c>
      <c r="I247">
        <v>0</v>
      </c>
    </row>
    <row r="248" spans="1:9" x14ac:dyDescent="0.25">
      <c r="A248" t="s">
        <v>113</v>
      </c>
      <c r="B248">
        <v>3946.02</v>
      </c>
      <c r="C248">
        <v>3943.36</v>
      </c>
      <c r="D248">
        <v>3872.71</v>
      </c>
      <c r="E248">
        <v>3843</v>
      </c>
      <c r="F248">
        <v>522.93399999999997</v>
      </c>
      <c r="G248">
        <v>0.17845900000000001</v>
      </c>
      <c r="H248">
        <v>0.836005</v>
      </c>
      <c r="I248">
        <v>0</v>
      </c>
    </row>
    <row r="249" spans="1:9" x14ac:dyDescent="0.25">
      <c r="A249" t="s">
        <v>113</v>
      </c>
      <c r="B249">
        <v>3952.07</v>
      </c>
      <c r="C249">
        <v>3949.26</v>
      </c>
      <c r="D249">
        <v>3879.01</v>
      </c>
      <c r="E249">
        <v>3849.34</v>
      </c>
      <c r="F249">
        <v>524.60299999999995</v>
      </c>
      <c r="G249">
        <v>0.17535300000000001</v>
      </c>
      <c r="H249">
        <v>0.83682199999999995</v>
      </c>
      <c r="I249">
        <v>0</v>
      </c>
    </row>
    <row r="250" spans="1:9" x14ac:dyDescent="0.25">
      <c r="A250" t="s">
        <v>113</v>
      </c>
      <c r="B250">
        <v>3959.1</v>
      </c>
      <c r="C250">
        <v>3955.42</v>
      </c>
      <c r="D250">
        <v>3888.01</v>
      </c>
      <c r="E250">
        <v>3858.26</v>
      </c>
      <c r="F250">
        <v>524.39300000000003</v>
      </c>
      <c r="G250">
        <v>0.178454</v>
      </c>
      <c r="H250">
        <v>0.83279499999999995</v>
      </c>
      <c r="I250">
        <v>0</v>
      </c>
    </row>
    <row r="251" spans="1:9" x14ac:dyDescent="0.25">
      <c r="A251" t="s">
        <v>113</v>
      </c>
      <c r="B251">
        <v>3991.29</v>
      </c>
      <c r="C251">
        <v>3988.26</v>
      </c>
      <c r="D251">
        <v>3916.84</v>
      </c>
      <c r="E251">
        <v>3886.84</v>
      </c>
      <c r="F251">
        <v>529.34699999999998</v>
      </c>
      <c r="G251">
        <v>0.15083099999999999</v>
      </c>
      <c r="H251">
        <v>0.83701199999999998</v>
      </c>
      <c r="I251">
        <v>0</v>
      </c>
    </row>
    <row r="252" spans="1:9" x14ac:dyDescent="0.25">
      <c r="A252" t="s">
        <v>113</v>
      </c>
      <c r="B252">
        <v>3990.63</v>
      </c>
      <c r="C252">
        <v>3988.14</v>
      </c>
      <c r="D252">
        <v>3921.16</v>
      </c>
      <c r="E252">
        <v>3891.16</v>
      </c>
      <c r="F252">
        <v>533.94399999999996</v>
      </c>
      <c r="G252">
        <v>0.165182</v>
      </c>
      <c r="H252">
        <v>0.82434200000000002</v>
      </c>
      <c r="I252">
        <v>0</v>
      </c>
    </row>
    <row r="253" spans="1:9" x14ac:dyDescent="0.25">
      <c r="A253" t="s">
        <v>113</v>
      </c>
      <c r="B253">
        <v>3999.76</v>
      </c>
      <c r="C253">
        <v>3997.19</v>
      </c>
      <c r="D253">
        <v>3923.32</v>
      </c>
      <c r="E253">
        <v>3893.33</v>
      </c>
      <c r="F253">
        <v>526.63400000000001</v>
      </c>
      <c r="G253">
        <v>0.14732700000000001</v>
      </c>
      <c r="H253">
        <v>0.83657099999999995</v>
      </c>
      <c r="I253">
        <v>0</v>
      </c>
    </row>
    <row r="254" spans="1:9" x14ac:dyDescent="0.25">
      <c r="A254" t="s">
        <v>113</v>
      </c>
      <c r="B254">
        <v>3987.72</v>
      </c>
      <c r="C254">
        <v>3985.19</v>
      </c>
      <c r="D254">
        <v>3916.8</v>
      </c>
      <c r="E254">
        <v>3886.8</v>
      </c>
      <c r="F254">
        <v>527.39099999999996</v>
      </c>
      <c r="G254">
        <v>0.152807</v>
      </c>
      <c r="H254">
        <v>0.836727</v>
      </c>
      <c r="I254">
        <v>0</v>
      </c>
    </row>
    <row r="255" spans="1:9" x14ac:dyDescent="0.25">
      <c r="A255" t="s">
        <v>113</v>
      </c>
      <c r="B255">
        <v>3994.92</v>
      </c>
      <c r="C255">
        <v>3992.43</v>
      </c>
      <c r="D255">
        <v>3921.67</v>
      </c>
      <c r="E255">
        <v>3891.68</v>
      </c>
      <c r="F255">
        <v>527.99800000000005</v>
      </c>
      <c r="G255">
        <v>0.178455</v>
      </c>
      <c r="H255">
        <v>0.83696300000000001</v>
      </c>
      <c r="I255">
        <v>0</v>
      </c>
    </row>
    <row r="256" spans="1:9" x14ac:dyDescent="0.25">
      <c r="A256" t="s">
        <v>113</v>
      </c>
      <c r="B256">
        <v>3991</v>
      </c>
      <c r="C256">
        <v>3987.86</v>
      </c>
      <c r="D256">
        <v>3918.75</v>
      </c>
      <c r="E256">
        <v>3888.77</v>
      </c>
      <c r="F256">
        <v>526.96500000000003</v>
      </c>
      <c r="G256">
        <v>0.147838</v>
      </c>
      <c r="H256">
        <v>0.83657899999999996</v>
      </c>
      <c r="I256">
        <v>0</v>
      </c>
    </row>
    <row r="257" spans="1:9" x14ac:dyDescent="0.25">
      <c r="A257" t="s">
        <v>113</v>
      </c>
      <c r="B257">
        <v>3989.51</v>
      </c>
      <c r="C257">
        <v>3986.73</v>
      </c>
      <c r="D257">
        <v>3913.85</v>
      </c>
      <c r="E257">
        <v>3883.86</v>
      </c>
      <c r="F257">
        <v>529.62800000000004</v>
      </c>
      <c r="G257">
        <v>0.15241199999999999</v>
      </c>
      <c r="H257">
        <v>0.83588799999999996</v>
      </c>
      <c r="I257">
        <v>0</v>
      </c>
    </row>
    <row r="258" spans="1:9" x14ac:dyDescent="0.25">
      <c r="A258" t="s">
        <v>113</v>
      </c>
      <c r="B258">
        <v>3998.27</v>
      </c>
      <c r="C258">
        <v>3995.43</v>
      </c>
      <c r="D258">
        <v>3923.14</v>
      </c>
      <c r="E258">
        <v>3893.18</v>
      </c>
      <c r="F258">
        <v>527.57500000000005</v>
      </c>
      <c r="G258">
        <v>0.178454</v>
      </c>
      <c r="H258">
        <v>0.83703399999999994</v>
      </c>
      <c r="I258">
        <v>0</v>
      </c>
    </row>
    <row r="259" spans="1:9" x14ac:dyDescent="0.25">
      <c r="A259" t="s">
        <v>113</v>
      </c>
      <c r="B259">
        <v>3974.82</v>
      </c>
      <c r="C259">
        <v>3971.68</v>
      </c>
      <c r="D259">
        <v>3900.17</v>
      </c>
      <c r="E259">
        <v>3870.28</v>
      </c>
      <c r="F259">
        <v>526.94500000000005</v>
      </c>
      <c r="G259">
        <v>0.14973900000000001</v>
      </c>
      <c r="H259">
        <v>0.83522099999999999</v>
      </c>
      <c r="I259">
        <v>0</v>
      </c>
    </row>
    <row r="260" spans="1:9" x14ac:dyDescent="0.25">
      <c r="A260" t="s">
        <v>113</v>
      </c>
      <c r="B260">
        <v>3961.69</v>
      </c>
      <c r="C260">
        <v>3958.6</v>
      </c>
      <c r="D260">
        <v>3889.39</v>
      </c>
      <c r="E260">
        <v>3859.6</v>
      </c>
      <c r="F260">
        <v>525.404</v>
      </c>
      <c r="G260">
        <v>0.178455</v>
      </c>
      <c r="H260">
        <v>0.86407599999999996</v>
      </c>
      <c r="I260">
        <v>0</v>
      </c>
    </row>
    <row r="261" spans="1:9" x14ac:dyDescent="0.25">
      <c r="A261" t="s">
        <v>113</v>
      </c>
      <c r="B261">
        <v>3966.61</v>
      </c>
      <c r="C261">
        <v>3963.57</v>
      </c>
      <c r="D261">
        <v>3897.11</v>
      </c>
      <c r="E261">
        <v>3867.28</v>
      </c>
      <c r="F261">
        <v>525.37</v>
      </c>
      <c r="G261">
        <v>0.178457</v>
      </c>
      <c r="H261">
        <v>0.83689599999999997</v>
      </c>
      <c r="I261">
        <v>0</v>
      </c>
    </row>
    <row r="262" spans="1:9" x14ac:dyDescent="0.25">
      <c r="A262" t="s">
        <v>113</v>
      </c>
      <c r="B262">
        <v>3973.21</v>
      </c>
      <c r="C262">
        <v>3970.54</v>
      </c>
      <c r="D262">
        <v>3896.64</v>
      </c>
      <c r="E262">
        <v>3866.81</v>
      </c>
      <c r="F262">
        <v>527.76099999999997</v>
      </c>
      <c r="G262">
        <v>0.178456</v>
      </c>
      <c r="H262">
        <v>0.83702200000000004</v>
      </c>
      <c r="I262">
        <v>0</v>
      </c>
    </row>
    <row r="263" spans="1:9" x14ac:dyDescent="0.25">
      <c r="A263" t="s">
        <v>113</v>
      </c>
      <c r="B263">
        <v>3966.75</v>
      </c>
      <c r="C263">
        <v>3963.55</v>
      </c>
      <c r="D263">
        <v>3894.38</v>
      </c>
      <c r="E263">
        <v>3864.59</v>
      </c>
      <c r="F263">
        <v>525.06399999999996</v>
      </c>
      <c r="G263">
        <v>0.14754700000000001</v>
      </c>
      <c r="H263">
        <v>0.83693899999999999</v>
      </c>
      <c r="I263">
        <v>0</v>
      </c>
    </row>
    <row r="264" spans="1:9" x14ac:dyDescent="0.25">
      <c r="A264" t="s">
        <v>113</v>
      </c>
      <c r="B264">
        <v>3970.82</v>
      </c>
      <c r="C264">
        <v>3967.71</v>
      </c>
      <c r="D264">
        <v>3896.53</v>
      </c>
      <c r="E264">
        <v>3866.72</v>
      </c>
      <c r="F264">
        <v>525.91700000000003</v>
      </c>
      <c r="G264">
        <v>0.14866599999999999</v>
      </c>
      <c r="H264">
        <v>0.86374600000000001</v>
      </c>
      <c r="I264">
        <v>0</v>
      </c>
    </row>
    <row r="265" spans="1:9" x14ac:dyDescent="0.25">
      <c r="A265" t="s">
        <v>113</v>
      </c>
      <c r="B265">
        <v>3972.73</v>
      </c>
      <c r="C265">
        <v>3969.17</v>
      </c>
      <c r="D265">
        <v>3896.96</v>
      </c>
      <c r="E265">
        <v>3867.13</v>
      </c>
      <c r="F265">
        <v>525.29</v>
      </c>
      <c r="G265">
        <v>0.15234300000000001</v>
      </c>
      <c r="H265">
        <v>0.86525200000000002</v>
      </c>
      <c r="I265">
        <v>0</v>
      </c>
    </row>
    <row r="266" spans="1:9" x14ac:dyDescent="0.25">
      <c r="A266" t="s">
        <v>113</v>
      </c>
      <c r="B266">
        <v>3963.87</v>
      </c>
      <c r="C266">
        <v>3961.09</v>
      </c>
      <c r="D266">
        <v>3892.4</v>
      </c>
      <c r="E266">
        <v>3862.61</v>
      </c>
      <c r="F266">
        <v>525.149</v>
      </c>
      <c r="G266">
        <v>0.14721500000000001</v>
      </c>
      <c r="H266">
        <v>0.83705300000000005</v>
      </c>
      <c r="I266">
        <v>0</v>
      </c>
    </row>
    <row r="267" spans="1:9" x14ac:dyDescent="0.25">
      <c r="A267" t="s">
        <v>113</v>
      </c>
      <c r="B267">
        <v>3963.99</v>
      </c>
      <c r="C267">
        <v>3961.35</v>
      </c>
      <c r="D267">
        <v>3893.08</v>
      </c>
      <c r="E267">
        <v>3863.25</v>
      </c>
      <c r="F267">
        <v>526.40300000000002</v>
      </c>
      <c r="G267">
        <v>0.153334</v>
      </c>
      <c r="H267">
        <v>0.83591400000000005</v>
      </c>
      <c r="I267">
        <v>0</v>
      </c>
    </row>
    <row r="268" spans="1:9" x14ac:dyDescent="0.25">
      <c r="A268" t="s">
        <v>113</v>
      </c>
      <c r="B268">
        <v>3966.69</v>
      </c>
      <c r="C268">
        <v>3963.91</v>
      </c>
      <c r="D268">
        <v>3892.44</v>
      </c>
      <c r="E268">
        <v>3862.61</v>
      </c>
      <c r="F268">
        <v>526.22400000000005</v>
      </c>
      <c r="G268">
        <v>0.151087</v>
      </c>
      <c r="H268">
        <v>0.83704800000000001</v>
      </c>
      <c r="I268">
        <v>0</v>
      </c>
    </row>
    <row r="269" spans="1:9" x14ac:dyDescent="0.25">
      <c r="A269" t="s">
        <v>113</v>
      </c>
      <c r="B269">
        <v>3969.84</v>
      </c>
      <c r="C269">
        <v>3967.13</v>
      </c>
      <c r="D269">
        <v>3895.32</v>
      </c>
      <c r="E269">
        <v>3865.54</v>
      </c>
      <c r="F269">
        <v>526.96799999999996</v>
      </c>
      <c r="G269">
        <v>0.149617</v>
      </c>
      <c r="H269">
        <v>0.83597500000000002</v>
      </c>
      <c r="I269">
        <v>0</v>
      </c>
    </row>
    <row r="270" spans="1:9" x14ac:dyDescent="0.25">
      <c r="A270" t="s">
        <v>113</v>
      </c>
      <c r="B270">
        <v>3969.29</v>
      </c>
      <c r="C270">
        <v>3966.78</v>
      </c>
      <c r="D270">
        <v>3895.7</v>
      </c>
      <c r="E270">
        <v>3865.88</v>
      </c>
      <c r="F270">
        <v>527.654</v>
      </c>
      <c r="G270">
        <v>0.167631</v>
      </c>
      <c r="H270">
        <v>0.83677999999999997</v>
      </c>
      <c r="I270">
        <v>0</v>
      </c>
    </row>
    <row r="271" spans="1:9" x14ac:dyDescent="0.25">
      <c r="A271" t="s">
        <v>113</v>
      </c>
      <c r="B271">
        <v>3966.05</v>
      </c>
      <c r="C271">
        <v>3962.41</v>
      </c>
      <c r="D271">
        <v>3891.38</v>
      </c>
      <c r="E271">
        <v>3861.56</v>
      </c>
      <c r="F271">
        <v>525.74599999999998</v>
      </c>
      <c r="G271">
        <v>0.149973</v>
      </c>
      <c r="H271">
        <v>0.83679999999999999</v>
      </c>
      <c r="I271">
        <v>0</v>
      </c>
    </row>
    <row r="272" spans="1:9" x14ac:dyDescent="0.25">
      <c r="A272" t="s">
        <v>113</v>
      </c>
      <c r="B272">
        <v>3976.86</v>
      </c>
      <c r="C272">
        <v>3974.11</v>
      </c>
      <c r="D272">
        <v>3898.34</v>
      </c>
      <c r="E272">
        <v>3868.52</v>
      </c>
      <c r="F272">
        <v>527.476</v>
      </c>
      <c r="G272">
        <v>0.14799999999999999</v>
      </c>
      <c r="H272">
        <v>0.83643199999999995</v>
      </c>
      <c r="I272">
        <v>0</v>
      </c>
    </row>
    <row r="273" spans="1:25" x14ac:dyDescent="0.25">
      <c r="A273" t="s">
        <v>113</v>
      </c>
      <c r="B273">
        <v>3968.2</v>
      </c>
      <c r="C273">
        <v>3965.71</v>
      </c>
      <c r="D273">
        <v>3896.93</v>
      </c>
      <c r="E273">
        <v>3867.13</v>
      </c>
      <c r="F273">
        <v>527.06799999999998</v>
      </c>
      <c r="G273">
        <v>0.152117</v>
      </c>
      <c r="H273">
        <v>0.83605499999999999</v>
      </c>
      <c r="I273">
        <v>0</v>
      </c>
    </row>
    <row r="274" spans="1:25" x14ac:dyDescent="0.25">
      <c r="A274" t="s">
        <v>113</v>
      </c>
      <c r="B274">
        <v>3961.48</v>
      </c>
      <c r="C274">
        <v>3959.03</v>
      </c>
      <c r="D274">
        <v>3891.79</v>
      </c>
      <c r="E274">
        <v>3861.96</v>
      </c>
      <c r="F274">
        <v>527.87599999999998</v>
      </c>
      <c r="G274">
        <v>0.149452</v>
      </c>
      <c r="H274">
        <v>0.836233</v>
      </c>
      <c r="I274">
        <v>0</v>
      </c>
    </row>
    <row r="275" spans="1:25" x14ac:dyDescent="0.25">
      <c r="A275" t="s">
        <v>113</v>
      </c>
      <c r="B275">
        <v>3968.07</v>
      </c>
      <c r="C275">
        <v>3965.42</v>
      </c>
      <c r="D275">
        <v>3896.27</v>
      </c>
      <c r="E275">
        <v>3866.46</v>
      </c>
      <c r="F275">
        <v>528.15099999999995</v>
      </c>
      <c r="G275">
        <v>0.14746000000000001</v>
      </c>
      <c r="H275">
        <v>0.83670199999999995</v>
      </c>
      <c r="I275">
        <v>0</v>
      </c>
    </row>
    <row r="276" spans="1:25" x14ac:dyDescent="0.25">
      <c r="A276" t="s">
        <v>113</v>
      </c>
      <c r="B276">
        <v>3967.72</v>
      </c>
      <c r="C276">
        <v>3965.28</v>
      </c>
      <c r="D276">
        <v>3896.37</v>
      </c>
      <c r="E276">
        <v>3866.56</v>
      </c>
      <c r="F276">
        <v>528.43899999999996</v>
      </c>
      <c r="G276">
        <v>0.147175</v>
      </c>
      <c r="H276">
        <v>0.83697500000000002</v>
      </c>
      <c r="I276">
        <v>0</v>
      </c>
    </row>
    <row r="277" spans="1:25" x14ac:dyDescent="0.25">
      <c r="A277" t="s">
        <v>113</v>
      </c>
      <c r="B277">
        <v>3977.55</v>
      </c>
      <c r="C277">
        <v>3975.05</v>
      </c>
      <c r="D277">
        <v>3901.13</v>
      </c>
      <c r="E277">
        <v>3871.3</v>
      </c>
      <c r="F277">
        <v>524.55999999999995</v>
      </c>
      <c r="G277">
        <v>0.178454</v>
      </c>
      <c r="H277">
        <v>0.83703099999999997</v>
      </c>
      <c r="I277">
        <v>0</v>
      </c>
    </row>
    <row r="278" spans="1:25" x14ac:dyDescent="0.25">
      <c r="A278" t="s">
        <v>113</v>
      </c>
      <c r="B278">
        <v>4027.48</v>
      </c>
      <c r="C278">
        <v>4024.52</v>
      </c>
      <c r="D278">
        <v>3924.39</v>
      </c>
      <c r="E278">
        <v>3894.37</v>
      </c>
      <c r="F278">
        <v>529.702</v>
      </c>
      <c r="G278">
        <v>0.15759400000000001</v>
      </c>
      <c r="H278">
        <v>0.83685600000000004</v>
      </c>
      <c r="I278">
        <v>0</v>
      </c>
    </row>
    <row r="279" spans="1:25" x14ac:dyDescent="0.25">
      <c r="A279" t="s">
        <v>113</v>
      </c>
      <c r="B279">
        <v>4007.16</v>
      </c>
      <c r="C279">
        <v>4003.14</v>
      </c>
      <c r="D279">
        <v>3922.46</v>
      </c>
      <c r="E279">
        <v>3892.45</v>
      </c>
      <c r="F279">
        <v>527.755</v>
      </c>
      <c r="G279">
        <v>0.16819700000000001</v>
      </c>
      <c r="H279">
        <v>0.83703499999999997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4027.93</v>
      </c>
      <c r="C280">
        <v>4024.62</v>
      </c>
      <c r="D280">
        <v>3918.01</v>
      </c>
      <c r="E280">
        <v>3887.98</v>
      </c>
      <c r="F280">
        <v>528.38199999999995</v>
      </c>
      <c r="G280">
        <v>0.178476</v>
      </c>
      <c r="H280">
        <v>0.847966</v>
      </c>
      <c r="I280">
        <v>0</v>
      </c>
      <c r="R280">
        <f>AVERAGE(B231:B280)</f>
        <v>3977.5350000000008</v>
      </c>
      <c r="S280">
        <f>AVERAGE(C231:C280)</f>
        <v>3974.5821999999989</v>
      </c>
      <c r="U280">
        <f>_xlfn.VAR.P(B231:B280)</f>
        <v>349.99069699999927</v>
      </c>
      <c r="V280">
        <f>_xlfn.VAR.P(C231:C280)</f>
        <v>350.01032915999866</v>
      </c>
      <c r="X280">
        <f>1.96*SQRT(U280)/50</f>
        <v>0.73335510132409854</v>
      </c>
      <c r="Y280">
        <f>1.96*SQRT(V280)/50</f>
        <v>0.73337566921763941</v>
      </c>
    </row>
    <row r="281" spans="1:25" x14ac:dyDescent="0.25">
      <c r="A281" t="s">
        <v>113</v>
      </c>
      <c r="B281">
        <v>199457.49249999999</v>
      </c>
      <c r="C281" t="s">
        <v>37</v>
      </c>
    </row>
    <row r="282" spans="1:25" x14ac:dyDescent="0.25">
      <c r="A282" t="s">
        <v>98</v>
      </c>
      <c r="B282">
        <v>3723.51</v>
      </c>
      <c r="C282">
        <v>3720.83</v>
      </c>
      <c r="D282">
        <v>3653.17</v>
      </c>
      <c r="E282">
        <v>3612</v>
      </c>
      <c r="F282">
        <v>1013.01</v>
      </c>
      <c r="G282">
        <v>0.147287</v>
      </c>
      <c r="H282">
        <v>0.83574899999999996</v>
      </c>
      <c r="I282">
        <v>0</v>
      </c>
    </row>
    <row r="283" spans="1:25" x14ac:dyDescent="0.25">
      <c r="A283" t="s">
        <v>98</v>
      </c>
      <c r="B283">
        <v>3725</v>
      </c>
      <c r="C283">
        <v>3722.11</v>
      </c>
      <c r="D283">
        <v>3645.7</v>
      </c>
      <c r="E283">
        <v>3604.57</v>
      </c>
      <c r="F283">
        <v>1016.08</v>
      </c>
      <c r="G283">
        <v>0.14710699999999999</v>
      </c>
      <c r="H283">
        <v>0.83363200000000004</v>
      </c>
      <c r="I283">
        <v>0</v>
      </c>
    </row>
    <row r="284" spans="1:25" x14ac:dyDescent="0.25">
      <c r="A284" t="s">
        <v>98</v>
      </c>
      <c r="B284">
        <v>3716.5</v>
      </c>
      <c r="C284">
        <v>3714</v>
      </c>
      <c r="D284">
        <v>3637.89</v>
      </c>
      <c r="E284">
        <v>3596.75</v>
      </c>
      <c r="F284">
        <v>1015.67</v>
      </c>
      <c r="G284">
        <v>0.149812</v>
      </c>
      <c r="H284">
        <v>0.86479700000000004</v>
      </c>
      <c r="I284">
        <v>0</v>
      </c>
    </row>
    <row r="285" spans="1:25" x14ac:dyDescent="0.25">
      <c r="A285" t="s">
        <v>98</v>
      </c>
      <c r="B285">
        <v>3716.75</v>
      </c>
      <c r="C285">
        <v>3713.92</v>
      </c>
      <c r="D285">
        <v>3625.1</v>
      </c>
      <c r="E285">
        <v>3584.19</v>
      </c>
      <c r="F285">
        <v>1010.04</v>
      </c>
      <c r="G285">
        <v>0.147866</v>
      </c>
      <c r="H285">
        <v>0.83596099999999995</v>
      </c>
      <c r="I285">
        <v>0</v>
      </c>
    </row>
    <row r="286" spans="1:25" x14ac:dyDescent="0.25">
      <c r="A286" t="s">
        <v>98</v>
      </c>
      <c r="B286">
        <v>3671.07</v>
      </c>
      <c r="C286">
        <v>3668.55</v>
      </c>
      <c r="D286">
        <v>3601.55</v>
      </c>
      <c r="E286">
        <v>3560.8</v>
      </c>
      <c r="F286">
        <v>1003.26</v>
      </c>
      <c r="G286">
        <v>0.14907000000000001</v>
      </c>
      <c r="H286">
        <v>0.83696099999999996</v>
      </c>
      <c r="I286">
        <v>0</v>
      </c>
    </row>
    <row r="287" spans="1:25" x14ac:dyDescent="0.25">
      <c r="A287" t="s">
        <v>98</v>
      </c>
      <c r="B287">
        <v>3676.13</v>
      </c>
      <c r="C287">
        <v>3673.41</v>
      </c>
      <c r="D287">
        <v>3606.57</v>
      </c>
      <c r="E287">
        <v>3565.83</v>
      </c>
      <c r="F287">
        <v>1007.18</v>
      </c>
      <c r="G287">
        <v>0.14849300000000001</v>
      </c>
      <c r="H287">
        <v>0.83705099999999999</v>
      </c>
      <c r="I287">
        <v>0</v>
      </c>
    </row>
    <row r="288" spans="1:25" x14ac:dyDescent="0.25">
      <c r="A288" t="s">
        <v>98</v>
      </c>
      <c r="B288">
        <v>3699.76</v>
      </c>
      <c r="C288">
        <v>3696.21</v>
      </c>
      <c r="D288">
        <v>3604.41</v>
      </c>
      <c r="E288">
        <v>3563.63</v>
      </c>
      <c r="F288">
        <v>1002.59</v>
      </c>
      <c r="G288">
        <v>0.149343</v>
      </c>
      <c r="H288">
        <v>0.83661300000000005</v>
      </c>
      <c r="I288">
        <v>0</v>
      </c>
    </row>
    <row r="289" spans="1:9" x14ac:dyDescent="0.25">
      <c r="A289" t="s">
        <v>98</v>
      </c>
      <c r="B289">
        <v>3689</v>
      </c>
      <c r="C289">
        <v>3685.72</v>
      </c>
      <c r="D289">
        <v>3604.98</v>
      </c>
      <c r="E289">
        <v>3564.22</v>
      </c>
      <c r="F289">
        <v>1004.37</v>
      </c>
      <c r="G289">
        <v>0.15723400000000001</v>
      </c>
      <c r="H289">
        <v>0.83704199999999995</v>
      </c>
      <c r="I289">
        <v>0</v>
      </c>
    </row>
    <row r="290" spans="1:9" x14ac:dyDescent="0.25">
      <c r="A290" t="s">
        <v>98</v>
      </c>
      <c r="B290">
        <v>3672.1</v>
      </c>
      <c r="C290">
        <v>3669.52</v>
      </c>
      <c r="D290">
        <v>3608.26</v>
      </c>
      <c r="E290">
        <v>3567.51</v>
      </c>
      <c r="F290">
        <v>1006.34</v>
      </c>
      <c r="G290">
        <v>0.178455</v>
      </c>
      <c r="H290">
        <v>0.83479800000000004</v>
      </c>
      <c r="I290">
        <v>0</v>
      </c>
    </row>
    <row r="291" spans="1:9" x14ac:dyDescent="0.25">
      <c r="A291" t="s">
        <v>98</v>
      </c>
      <c r="B291">
        <v>3688.79</v>
      </c>
      <c r="C291">
        <v>3685.32</v>
      </c>
      <c r="D291">
        <v>3598.63</v>
      </c>
      <c r="E291">
        <v>3557.91</v>
      </c>
      <c r="F291">
        <v>1004.79</v>
      </c>
      <c r="G291">
        <v>0.17854500000000001</v>
      </c>
      <c r="H291">
        <v>0.83704000000000001</v>
      </c>
      <c r="I291">
        <v>0</v>
      </c>
    </row>
    <row r="292" spans="1:9" x14ac:dyDescent="0.25">
      <c r="A292" t="s">
        <v>98</v>
      </c>
      <c r="B292">
        <v>3668.29</v>
      </c>
      <c r="C292">
        <v>3665.19</v>
      </c>
      <c r="D292">
        <v>3604.18</v>
      </c>
      <c r="E292">
        <v>3563.46</v>
      </c>
      <c r="F292">
        <v>1005.56</v>
      </c>
      <c r="G292">
        <v>0.15887100000000001</v>
      </c>
      <c r="H292">
        <v>0.84184099999999995</v>
      </c>
      <c r="I292">
        <v>0</v>
      </c>
    </row>
    <row r="293" spans="1:9" x14ac:dyDescent="0.25">
      <c r="A293" t="s">
        <v>98</v>
      </c>
      <c r="B293">
        <v>3674.1</v>
      </c>
      <c r="C293">
        <v>3671.36</v>
      </c>
      <c r="D293">
        <v>3608.41</v>
      </c>
      <c r="E293">
        <v>3567.66</v>
      </c>
      <c r="F293">
        <v>1004.8</v>
      </c>
      <c r="G293">
        <v>0.16833200000000001</v>
      </c>
      <c r="H293">
        <v>0.83644700000000005</v>
      </c>
      <c r="I293">
        <v>0</v>
      </c>
    </row>
    <row r="294" spans="1:9" x14ac:dyDescent="0.25">
      <c r="A294" t="s">
        <v>98</v>
      </c>
      <c r="B294">
        <v>3686.5</v>
      </c>
      <c r="C294">
        <v>3683.32</v>
      </c>
      <c r="D294">
        <v>3617.16</v>
      </c>
      <c r="E294">
        <v>3576.26</v>
      </c>
      <c r="F294">
        <v>1010.72</v>
      </c>
      <c r="G294">
        <v>0.16498299999999999</v>
      </c>
      <c r="H294">
        <v>0.83686099999999997</v>
      </c>
      <c r="I294">
        <v>0</v>
      </c>
    </row>
    <row r="295" spans="1:9" x14ac:dyDescent="0.25">
      <c r="A295" t="s">
        <v>98</v>
      </c>
      <c r="B295">
        <v>3688.51</v>
      </c>
      <c r="C295">
        <v>3686.07</v>
      </c>
      <c r="D295">
        <v>3621.37</v>
      </c>
      <c r="E295">
        <v>3580.43</v>
      </c>
      <c r="F295">
        <v>1011.28</v>
      </c>
      <c r="G295">
        <v>0.14710999999999999</v>
      </c>
      <c r="H295">
        <v>0.83699699999999999</v>
      </c>
      <c r="I295">
        <v>0</v>
      </c>
    </row>
    <row r="296" spans="1:9" x14ac:dyDescent="0.25">
      <c r="A296" t="s">
        <v>98</v>
      </c>
      <c r="B296">
        <v>3682.77</v>
      </c>
      <c r="C296">
        <v>3679.68</v>
      </c>
      <c r="D296">
        <v>3614.89</v>
      </c>
      <c r="E296">
        <v>3573.97</v>
      </c>
      <c r="F296">
        <v>1006.6</v>
      </c>
      <c r="G296">
        <v>0.14912900000000001</v>
      </c>
      <c r="H296">
        <v>0.83698899999999998</v>
      </c>
      <c r="I296">
        <v>0</v>
      </c>
    </row>
    <row r="297" spans="1:9" x14ac:dyDescent="0.25">
      <c r="A297" t="s">
        <v>98</v>
      </c>
      <c r="B297">
        <v>3691.91</v>
      </c>
      <c r="C297">
        <v>3688.86</v>
      </c>
      <c r="D297">
        <v>3622.91</v>
      </c>
      <c r="E297">
        <v>3581.96</v>
      </c>
      <c r="F297">
        <v>1010.84</v>
      </c>
      <c r="G297">
        <v>0.178454</v>
      </c>
      <c r="H297">
        <v>0.83698300000000003</v>
      </c>
      <c r="I297">
        <v>0</v>
      </c>
    </row>
    <row r="298" spans="1:9" x14ac:dyDescent="0.25">
      <c r="A298" t="s">
        <v>98</v>
      </c>
      <c r="B298">
        <v>3690.82</v>
      </c>
      <c r="C298">
        <v>3688.03</v>
      </c>
      <c r="D298">
        <v>3623.82</v>
      </c>
      <c r="E298">
        <v>3582.85</v>
      </c>
      <c r="F298">
        <v>1007.73</v>
      </c>
      <c r="G298">
        <v>0.14818200000000001</v>
      </c>
      <c r="H298">
        <v>0.83263900000000002</v>
      </c>
      <c r="I298">
        <v>0</v>
      </c>
    </row>
    <row r="299" spans="1:9" x14ac:dyDescent="0.25">
      <c r="A299" t="s">
        <v>98</v>
      </c>
      <c r="B299">
        <v>3685.98</v>
      </c>
      <c r="C299">
        <v>3683.15</v>
      </c>
      <c r="D299">
        <v>3617.04</v>
      </c>
      <c r="E299">
        <v>3576.1</v>
      </c>
      <c r="F299">
        <v>1007.24</v>
      </c>
      <c r="G299">
        <v>0.17846899999999999</v>
      </c>
      <c r="H299">
        <v>0.83475500000000002</v>
      </c>
      <c r="I299">
        <v>0</v>
      </c>
    </row>
    <row r="300" spans="1:9" x14ac:dyDescent="0.25">
      <c r="A300" t="s">
        <v>98</v>
      </c>
      <c r="B300">
        <v>3687.81</v>
      </c>
      <c r="C300">
        <v>3685.28</v>
      </c>
      <c r="D300">
        <v>3621.51</v>
      </c>
      <c r="E300">
        <v>3580.6</v>
      </c>
      <c r="F300">
        <v>1008.04</v>
      </c>
      <c r="G300">
        <v>0.14759</v>
      </c>
      <c r="H300">
        <v>0.83705200000000002</v>
      </c>
      <c r="I300">
        <v>0</v>
      </c>
    </row>
    <row r="301" spans="1:9" x14ac:dyDescent="0.25">
      <c r="A301" t="s">
        <v>98</v>
      </c>
      <c r="B301">
        <v>3683.61</v>
      </c>
      <c r="C301">
        <v>3680.75</v>
      </c>
      <c r="D301">
        <v>3618.29</v>
      </c>
      <c r="E301">
        <v>3577.4</v>
      </c>
      <c r="F301">
        <v>1009.38</v>
      </c>
      <c r="G301">
        <v>0.178454</v>
      </c>
      <c r="H301">
        <v>0.83694599999999997</v>
      </c>
      <c r="I301">
        <v>0</v>
      </c>
    </row>
    <row r="302" spans="1:9" x14ac:dyDescent="0.25">
      <c r="A302" t="s">
        <v>98</v>
      </c>
      <c r="B302">
        <v>3695.24</v>
      </c>
      <c r="C302">
        <v>3692.74</v>
      </c>
      <c r="D302">
        <v>3622.92</v>
      </c>
      <c r="E302">
        <v>3581.96</v>
      </c>
      <c r="F302">
        <v>1013</v>
      </c>
      <c r="G302">
        <v>0.178457</v>
      </c>
      <c r="H302">
        <v>0.83691800000000005</v>
      </c>
      <c r="I302">
        <v>0</v>
      </c>
    </row>
    <row r="303" spans="1:9" x14ac:dyDescent="0.25">
      <c r="A303" t="s">
        <v>98</v>
      </c>
      <c r="B303">
        <v>3697.07</v>
      </c>
      <c r="C303">
        <v>3694.57</v>
      </c>
      <c r="D303">
        <v>3624.36</v>
      </c>
      <c r="E303">
        <v>3583.42</v>
      </c>
      <c r="F303">
        <v>1013.25</v>
      </c>
      <c r="G303">
        <v>0.1711</v>
      </c>
      <c r="H303">
        <v>0.837036</v>
      </c>
      <c r="I303">
        <v>0</v>
      </c>
    </row>
    <row r="304" spans="1:9" x14ac:dyDescent="0.25">
      <c r="A304" t="s">
        <v>98</v>
      </c>
      <c r="B304">
        <v>3684.01</v>
      </c>
      <c r="C304">
        <v>3681.16</v>
      </c>
      <c r="D304">
        <v>3618.24</v>
      </c>
      <c r="E304">
        <v>3577.28</v>
      </c>
      <c r="F304">
        <v>1007.27</v>
      </c>
      <c r="G304">
        <v>0.14965200000000001</v>
      </c>
      <c r="H304">
        <v>0.83704900000000004</v>
      </c>
      <c r="I304">
        <v>0</v>
      </c>
    </row>
    <row r="305" spans="1:9" x14ac:dyDescent="0.25">
      <c r="A305" t="s">
        <v>98</v>
      </c>
      <c r="B305">
        <v>3687.23</v>
      </c>
      <c r="C305">
        <v>3684.49</v>
      </c>
      <c r="D305">
        <v>3621.95</v>
      </c>
      <c r="E305">
        <v>3581.03</v>
      </c>
      <c r="F305">
        <v>1012.33</v>
      </c>
      <c r="G305">
        <v>0.14904100000000001</v>
      </c>
      <c r="H305">
        <v>0.83689100000000005</v>
      </c>
      <c r="I305">
        <v>0</v>
      </c>
    </row>
    <row r="306" spans="1:9" x14ac:dyDescent="0.25">
      <c r="A306" t="s">
        <v>98</v>
      </c>
      <c r="B306">
        <v>3680.41</v>
      </c>
      <c r="C306">
        <v>3677.38</v>
      </c>
      <c r="D306">
        <v>3610.78</v>
      </c>
      <c r="E306">
        <v>3569.95</v>
      </c>
      <c r="F306">
        <v>1005.88</v>
      </c>
      <c r="G306">
        <v>0.178457</v>
      </c>
      <c r="H306">
        <v>0.836866</v>
      </c>
      <c r="I306">
        <v>0</v>
      </c>
    </row>
    <row r="307" spans="1:9" x14ac:dyDescent="0.25">
      <c r="A307" t="s">
        <v>98</v>
      </c>
      <c r="B307">
        <v>3667.39</v>
      </c>
      <c r="C307">
        <v>3664.59</v>
      </c>
      <c r="D307">
        <v>3601.22</v>
      </c>
      <c r="E307">
        <v>3560.51</v>
      </c>
      <c r="F307">
        <v>1005.65</v>
      </c>
      <c r="G307">
        <v>0.15948999999999999</v>
      </c>
      <c r="H307">
        <v>0.83704299999999998</v>
      </c>
      <c r="I307">
        <v>0</v>
      </c>
    </row>
    <row r="308" spans="1:9" x14ac:dyDescent="0.25">
      <c r="A308" t="s">
        <v>98</v>
      </c>
      <c r="B308">
        <v>3672.2</v>
      </c>
      <c r="C308">
        <v>3669.27</v>
      </c>
      <c r="D308">
        <v>3606.16</v>
      </c>
      <c r="E308">
        <v>3565.38</v>
      </c>
      <c r="F308">
        <v>1004.06</v>
      </c>
      <c r="G308">
        <v>0.178454</v>
      </c>
      <c r="H308">
        <v>0.83686400000000005</v>
      </c>
      <c r="I308">
        <v>0</v>
      </c>
    </row>
    <row r="309" spans="1:9" x14ac:dyDescent="0.25">
      <c r="A309" t="s">
        <v>98</v>
      </c>
      <c r="B309">
        <v>3667.28</v>
      </c>
      <c r="C309">
        <v>3664.79</v>
      </c>
      <c r="D309">
        <v>3601.84</v>
      </c>
      <c r="E309">
        <v>3561.09</v>
      </c>
      <c r="F309">
        <v>1003.7</v>
      </c>
      <c r="G309">
        <v>0.165161</v>
      </c>
      <c r="H309">
        <v>0.83704900000000004</v>
      </c>
      <c r="I309">
        <v>0</v>
      </c>
    </row>
    <row r="310" spans="1:9" x14ac:dyDescent="0.25">
      <c r="A310" t="s">
        <v>98</v>
      </c>
      <c r="B310">
        <v>3670.61</v>
      </c>
      <c r="C310">
        <v>3668.21</v>
      </c>
      <c r="D310">
        <v>3605.6</v>
      </c>
      <c r="E310">
        <v>3564.85</v>
      </c>
      <c r="F310">
        <v>1007.92</v>
      </c>
      <c r="G310">
        <v>0.148392</v>
      </c>
      <c r="H310">
        <v>0.83704900000000004</v>
      </c>
      <c r="I310">
        <v>0</v>
      </c>
    </row>
    <row r="311" spans="1:9" x14ac:dyDescent="0.25">
      <c r="A311" t="s">
        <v>98</v>
      </c>
      <c r="B311">
        <v>3668.93</v>
      </c>
      <c r="C311">
        <v>3666.38</v>
      </c>
      <c r="D311">
        <v>3603.51</v>
      </c>
      <c r="E311">
        <v>3562.74</v>
      </c>
      <c r="F311">
        <v>1001.97</v>
      </c>
      <c r="G311">
        <v>0.161746</v>
      </c>
      <c r="H311">
        <v>0.83686099999999997</v>
      </c>
      <c r="I311">
        <v>0</v>
      </c>
    </row>
    <row r="312" spans="1:9" x14ac:dyDescent="0.25">
      <c r="A312" t="s">
        <v>98</v>
      </c>
      <c r="B312">
        <v>3695.19</v>
      </c>
      <c r="C312">
        <v>3692.19</v>
      </c>
      <c r="D312">
        <v>3629.62</v>
      </c>
      <c r="E312">
        <v>3588.6</v>
      </c>
      <c r="F312">
        <v>1012.17</v>
      </c>
      <c r="G312">
        <v>0.147374</v>
      </c>
      <c r="H312">
        <v>0.83705200000000002</v>
      </c>
      <c r="I312">
        <v>0</v>
      </c>
    </row>
    <row r="313" spans="1:9" x14ac:dyDescent="0.25">
      <c r="A313" t="s">
        <v>98</v>
      </c>
      <c r="B313">
        <v>3711.04</v>
      </c>
      <c r="C313">
        <v>3708.3</v>
      </c>
      <c r="D313">
        <v>3645.93</v>
      </c>
      <c r="E313">
        <v>3604.8</v>
      </c>
      <c r="F313">
        <v>1017.28</v>
      </c>
      <c r="G313">
        <v>0.156948</v>
      </c>
      <c r="H313">
        <v>0.83704900000000004</v>
      </c>
      <c r="I313">
        <v>0</v>
      </c>
    </row>
    <row r="314" spans="1:9" x14ac:dyDescent="0.25">
      <c r="A314" t="s">
        <v>98</v>
      </c>
      <c r="B314">
        <v>3703.92</v>
      </c>
      <c r="C314">
        <v>3701.04</v>
      </c>
      <c r="D314">
        <v>3638.49</v>
      </c>
      <c r="E314">
        <v>3597.32</v>
      </c>
      <c r="F314">
        <v>1014.19</v>
      </c>
      <c r="G314">
        <v>0.15129200000000001</v>
      </c>
      <c r="H314">
        <v>0.83705200000000002</v>
      </c>
      <c r="I314">
        <v>0</v>
      </c>
    </row>
    <row r="315" spans="1:9" x14ac:dyDescent="0.25">
      <c r="A315" t="s">
        <v>98</v>
      </c>
      <c r="B315">
        <v>3713.32</v>
      </c>
      <c r="C315">
        <v>3710.09</v>
      </c>
      <c r="D315">
        <v>3645.78</v>
      </c>
      <c r="E315">
        <v>3604.6</v>
      </c>
      <c r="F315">
        <v>1015.42</v>
      </c>
      <c r="G315">
        <v>0.178454</v>
      </c>
      <c r="H315">
        <v>0.83702900000000002</v>
      </c>
      <c r="I315">
        <v>0</v>
      </c>
    </row>
    <row r="316" spans="1:9" x14ac:dyDescent="0.25">
      <c r="A316" t="s">
        <v>98</v>
      </c>
      <c r="B316">
        <v>3718.42</v>
      </c>
      <c r="C316">
        <v>3715.79</v>
      </c>
      <c r="D316">
        <v>3641.72</v>
      </c>
      <c r="E316">
        <v>3600.57</v>
      </c>
      <c r="F316">
        <v>1016.99</v>
      </c>
      <c r="G316">
        <v>0.17858599999999999</v>
      </c>
      <c r="H316">
        <v>0.83696499999999996</v>
      </c>
      <c r="I316">
        <v>0</v>
      </c>
    </row>
    <row r="317" spans="1:9" x14ac:dyDescent="0.25">
      <c r="A317" t="s">
        <v>98</v>
      </c>
      <c r="B317">
        <v>3733.78</v>
      </c>
      <c r="C317">
        <v>3730.81</v>
      </c>
      <c r="D317">
        <v>3633.34</v>
      </c>
      <c r="E317">
        <v>3592.23</v>
      </c>
      <c r="F317">
        <v>1012.3</v>
      </c>
      <c r="G317">
        <v>0.15105499999999999</v>
      </c>
      <c r="H317">
        <v>0.83702500000000002</v>
      </c>
      <c r="I317">
        <v>0</v>
      </c>
    </row>
    <row r="318" spans="1:9" x14ac:dyDescent="0.25">
      <c r="A318" t="s">
        <v>98</v>
      </c>
      <c r="B318">
        <v>3735.75</v>
      </c>
      <c r="C318">
        <v>3732.72</v>
      </c>
      <c r="D318">
        <v>3637.41</v>
      </c>
      <c r="E318">
        <v>3596.29</v>
      </c>
      <c r="F318">
        <v>1013.19</v>
      </c>
      <c r="G318">
        <v>0.17846999999999999</v>
      </c>
      <c r="H318">
        <v>0.83842000000000005</v>
      </c>
      <c r="I318">
        <v>0</v>
      </c>
    </row>
    <row r="319" spans="1:9" x14ac:dyDescent="0.25">
      <c r="A319" t="s">
        <v>98</v>
      </c>
      <c r="B319">
        <v>3739.34</v>
      </c>
      <c r="C319">
        <v>3736.08</v>
      </c>
      <c r="D319">
        <v>3640.8</v>
      </c>
      <c r="E319">
        <v>3599.63</v>
      </c>
      <c r="F319">
        <v>1014.59</v>
      </c>
      <c r="G319">
        <v>0.14710999999999999</v>
      </c>
      <c r="H319">
        <v>0.83641299999999996</v>
      </c>
      <c r="I319">
        <v>0</v>
      </c>
    </row>
    <row r="320" spans="1:9" x14ac:dyDescent="0.25">
      <c r="A320" t="s">
        <v>98</v>
      </c>
      <c r="B320">
        <v>3731.83</v>
      </c>
      <c r="C320">
        <v>3728.73</v>
      </c>
      <c r="D320">
        <v>3626.08</v>
      </c>
      <c r="E320">
        <v>3584.98</v>
      </c>
      <c r="F320">
        <v>1010.91</v>
      </c>
      <c r="G320">
        <v>0.14713899999999999</v>
      </c>
      <c r="H320">
        <v>0.83690399999999998</v>
      </c>
      <c r="I320">
        <v>0</v>
      </c>
    </row>
    <row r="321" spans="1:25" x14ac:dyDescent="0.25">
      <c r="A321" t="s">
        <v>98</v>
      </c>
      <c r="B321">
        <v>3741.43</v>
      </c>
      <c r="C321">
        <v>3737.9</v>
      </c>
      <c r="D321">
        <v>3641.8</v>
      </c>
      <c r="E321">
        <v>3600.61</v>
      </c>
      <c r="F321">
        <v>1012.85</v>
      </c>
      <c r="G321">
        <v>0.15167</v>
      </c>
      <c r="H321">
        <v>0.8367</v>
      </c>
      <c r="I321">
        <v>0</v>
      </c>
    </row>
    <row r="322" spans="1:25" x14ac:dyDescent="0.25">
      <c r="A322" t="s">
        <v>98</v>
      </c>
      <c r="B322">
        <v>3733.57</v>
      </c>
      <c r="C322">
        <v>3730.76</v>
      </c>
      <c r="D322">
        <v>3634.48</v>
      </c>
      <c r="E322">
        <v>3593.34</v>
      </c>
      <c r="F322">
        <v>1012.04</v>
      </c>
      <c r="G322">
        <v>0.156996</v>
      </c>
      <c r="H322">
        <v>0.83702799999999999</v>
      </c>
      <c r="I322">
        <v>0</v>
      </c>
    </row>
    <row r="323" spans="1:25" x14ac:dyDescent="0.25">
      <c r="A323" t="s">
        <v>98</v>
      </c>
      <c r="B323">
        <v>3717.12</v>
      </c>
      <c r="C323">
        <v>3712.99</v>
      </c>
      <c r="D323">
        <v>3622.82</v>
      </c>
      <c r="E323">
        <v>3581.85</v>
      </c>
      <c r="F323">
        <v>1013.87</v>
      </c>
      <c r="G323">
        <v>0.178455</v>
      </c>
      <c r="H323">
        <v>0.83689400000000003</v>
      </c>
      <c r="I323">
        <v>0</v>
      </c>
    </row>
    <row r="324" spans="1:25" x14ac:dyDescent="0.25">
      <c r="A324" t="s">
        <v>98</v>
      </c>
      <c r="B324">
        <v>3708.23</v>
      </c>
      <c r="C324">
        <v>3705.13</v>
      </c>
      <c r="D324">
        <v>3613.48</v>
      </c>
      <c r="E324">
        <v>3572.55</v>
      </c>
      <c r="F324">
        <v>1005.89</v>
      </c>
      <c r="G324">
        <v>0.14723</v>
      </c>
      <c r="H324">
        <v>0.83701099999999995</v>
      </c>
      <c r="I324">
        <v>0</v>
      </c>
    </row>
    <row r="325" spans="1:25" x14ac:dyDescent="0.25">
      <c r="A325" t="s">
        <v>98</v>
      </c>
      <c r="B325">
        <v>3716.16</v>
      </c>
      <c r="C325">
        <v>3713.21</v>
      </c>
      <c r="D325">
        <v>3620.16</v>
      </c>
      <c r="E325">
        <v>3579.22</v>
      </c>
      <c r="F325">
        <v>1010.34</v>
      </c>
      <c r="G325">
        <v>0.14882699999999999</v>
      </c>
      <c r="H325">
        <v>0.83621599999999996</v>
      </c>
      <c r="I325">
        <v>0</v>
      </c>
    </row>
    <row r="326" spans="1:25" x14ac:dyDescent="0.25">
      <c r="A326" t="s">
        <v>98</v>
      </c>
      <c r="B326">
        <v>3718.26</v>
      </c>
      <c r="C326">
        <v>3714.3</v>
      </c>
      <c r="D326">
        <v>3621.03</v>
      </c>
      <c r="E326">
        <v>3580.12</v>
      </c>
      <c r="F326">
        <v>1012.61</v>
      </c>
      <c r="G326">
        <v>0.14921300000000001</v>
      </c>
      <c r="H326">
        <v>0.85981399999999997</v>
      </c>
      <c r="I326">
        <v>0</v>
      </c>
    </row>
    <row r="327" spans="1:25" x14ac:dyDescent="0.25">
      <c r="A327" t="s">
        <v>98</v>
      </c>
      <c r="B327">
        <v>3704.49</v>
      </c>
      <c r="C327">
        <v>3701.56</v>
      </c>
      <c r="D327">
        <v>3606.17</v>
      </c>
      <c r="E327">
        <v>3565.29</v>
      </c>
      <c r="F327">
        <v>1002.85</v>
      </c>
      <c r="G327">
        <v>0.17874399999999999</v>
      </c>
      <c r="H327">
        <v>0.82009699999999996</v>
      </c>
      <c r="I327">
        <v>0</v>
      </c>
    </row>
    <row r="328" spans="1:25" x14ac:dyDescent="0.25">
      <c r="A328" t="s">
        <v>98</v>
      </c>
      <c r="B328">
        <v>3708.24</v>
      </c>
      <c r="C328">
        <v>3705.21</v>
      </c>
      <c r="D328">
        <v>3609.27</v>
      </c>
      <c r="E328">
        <v>3568.34</v>
      </c>
      <c r="F328">
        <v>1005.8</v>
      </c>
      <c r="G328">
        <v>0.14777699999999999</v>
      </c>
      <c r="H328">
        <v>0.83704900000000004</v>
      </c>
      <c r="I328">
        <v>0</v>
      </c>
    </row>
    <row r="329" spans="1:25" x14ac:dyDescent="0.25">
      <c r="A329" t="s">
        <v>98</v>
      </c>
      <c r="B329">
        <v>3711.44</v>
      </c>
      <c r="C329">
        <v>3708.42</v>
      </c>
      <c r="D329">
        <v>3611.79</v>
      </c>
      <c r="E329">
        <v>3570.85</v>
      </c>
      <c r="F329">
        <v>1005.23</v>
      </c>
      <c r="G329">
        <v>0.15149399999999999</v>
      </c>
      <c r="H329">
        <v>0.84954099999999999</v>
      </c>
      <c r="I329">
        <v>0</v>
      </c>
    </row>
    <row r="330" spans="1:25" x14ac:dyDescent="0.25">
      <c r="A330" t="s">
        <v>98</v>
      </c>
      <c r="B330">
        <v>3712.74</v>
      </c>
      <c r="C330">
        <v>3709.71</v>
      </c>
      <c r="D330">
        <v>3613.29</v>
      </c>
      <c r="E330">
        <v>3572.3</v>
      </c>
      <c r="F330">
        <v>1007.39</v>
      </c>
      <c r="G330">
        <v>0.170572</v>
      </c>
      <c r="H330">
        <v>0.83612299999999995</v>
      </c>
      <c r="I330">
        <v>0</v>
      </c>
    </row>
    <row r="331" spans="1:25" x14ac:dyDescent="0.25">
      <c r="A331" t="s">
        <v>98</v>
      </c>
      <c r="B331">
        <v>3711.26</v>
      </c>
      <c r="C331">
        <v>3708.41</v>
      </c>
      <c r="D331">
        <v>3618.06</v>
      </c>
      <c r="E331">
        <v>3577.14</v>
      </c>
      <c r="F331">
        <v>1011.52</v>
      </c>
      <c r="G331">
        <v>0.14710300000000001</v>
      </c>
      <c r="H331">
        <v>0.83686899999999997</v>
      </c>
      <c r="I331">
        <v>0</v>
      </c>
    </row>
    <row r="332" spans="1:25" x14ac:dyDescent="0.25">
      <c r="A332" t="s">
        <v>98</v>
      </c>
      <c r="B332">
        <v>3712.72</v>
      </c>
      <c r="C332">
        <v>3709.69</v>
      </c>
      <c r="D332">
        <v>3613.03</v>
      </c>
      <c r="E332">
        <v>3572.1</v>
      </c>
      <c r="F332">
        <v>1007.71</v>
      </c>
      <c r="G332">
        <v>0.157638</v>
      </c>
      <c r="H332">
        <v>0.85738000000000003</v>
      </c>
      <c r="I332">
        <v>0</v>
      </c>
    </row>
    <row r="333" spans="1:25" x14ac:dyDescent="0.25">
      <c r="A333" t="s">
        <v>98</v>
      </c>
      <c r="B333">
        <v>3714.5</v>
      </c>
      <c r="C333">
        <v>3711.4</v>
      </c>
      <c r="D333">
        <v>3617.05</v>
      </c>
      <c r="E333">
        <v>3576.08</v>
      </c>
      <c r="F333">
        <v>1009.84</v>
      </c>
      <c r="G333">
        <v>0.15296899999999999</v>
      </c>
      <c r="H333">
        <v>0.83704900000000004</v>
      </c>
      <c r="I333">
        <v>0</v>
      </c>
    </row>
    <row r="334" spans="1:25" x14ac:dyDescent="0.25">
      <c r="A334" t="s">
        <v>98</v>
      </c>
      <c r="B334">
        <v>3717.42</v>
      </c>
      <c r="C334">
        <v>3714.7</v>
      </c>
      <c r="D334">
        <v>3619.97</v>
      </c>
      <c r="E334">
        <v>3579.01</v>
      </c>
      <c r="F334">
        <v>1009.98</v>
      </c>
      <c r="G334">
        <v>0.17324999999999999</v>
      </c>
      <c r="H334">
        <v>0.83554899999999999</v>
      </c>
      <c r="I334">
        <v>0</v>
      </c>
    </row>
    <row r="335" spans="1:25" x14ac:dyDescent="0.25">
      <c r="A335" t="s">
        <v>98</v>
      </c>
      <c r="B335">
        <v>3704.88</v>
      </c>
      <c r="C335">
        <v>3702.11</v>
      </c>
      <c r="D335">
        <v>3609.84</v>
      </c>
      <c r="E335">
        <v>3568.89</v>
      </c>
      <c r="F335">
        <v>1003.82</v>
      </c>
      <c r="G335">
        <v>0.178454</v>
      </c>
      <c r="H335">
        <v>0.83690399999999998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3712.49</v>
      </c>
      <c r="C336">
        <v>3709.87</v>
      </c>
      <c r="D336">
        <v>3618.67</v>
      </c>
      <c r="E336">
        <v>3577.73</v>
      </c>
      <c r="F336">
        <v>1011.49</v>
      </c>
      <c r="G336">
        <v>0.17848800000000001</v>
      </c>
      <c r="H336">
        <v>0.86720399999999997</v>
      </c>
      <c r="I336">
        <v>0</v>
      </c>
      <c r="R336">
        <f>AVERAGE(B287:B336)</f>
        <v>3699.6797999999999</v>
      </c>
      <c r="S336">
        <f>AVERAGE(C287:C336)</f>
        <v>3696.7313999999988</v>
      </c>
      <c r="U336">
        <f>_xlfn.VAR.P(B287:B336)</f>
        <v>420.59347796000043</v>
      </c>
      <c r="V336">
        <f>_xlfn.VAR.P(C287:C336)</f>
        <v>415.05290803999952</v>
      </c>
      <c r="X336">
        <f>1.96*SQRT(U336)/50</f>
        <v>0.80392833136571018</v>
      </c>
      <c r="Y336">
        <f>1.96*SQRT(V336)/50</f>
        <v>0.79861561505556888</v>
      </c>
    </row>
    <row r="337" spans="1:9" x14ac:dyDescent="0.25">
      <c r="A337" t="s">
        <v>98</v>
      </c>
      <c r="B337">
        <v>185577.9975</v>
      </c>
      <c r="C337" t="s">
        <v>37</v>
      </c>
    </row>
    <row r="338" spans="1:9" x14ac:dyDescent="0.25">
      <c r="A338" t="s">
        <v>114</v>
      </c>
      <c r="B338">
        <v>4346.5600000000004</v>
      </c>
      <c r="C338">
        <v>4343.47</v>
      </c>
      <c r="D338">
        <v>4288.82</v>
      </c>
      <c r="E338">
        <v>4280.6000000000004</v>
      </c>
      <c r="F338">
        <v>703.16099999999994</v>
      </c>
      <c r="G338">
        <v>0.15062999999999999</v>
      </c>
      <c r="H338">
        <v>0.836947</v>
      </c>
      <c r="I338">
        <v>0</v>
      </c>
    </row>
    <row r="339" spans="1:9" x14ac:dyDescent="0.25">
      <c r="A339" t="s">
        <v>114</v>
      </c>
      <c r="B339">
        <v>4348.82</v>
      </c>
      <c r="C339">
        <v>4345.9799999999996</v>
      </c>
      <c r="D339">
        <v>4291.7299999999996</v>
      </c>
      <c r="E339">
        <v>4283.3500000000004</v>
      </c>
      <c r="F339">
        <v>705.54700000000003</v>
      </c>
      <c r="G339">
        <v>0.147233</v>
      </c>
      <c r="H339">
        <v>0.83638999999999997</v>
      </c>
      <c r="I339">
        <v>0</v>
      </c>
    </row>
    <row r="340" spans="1:9" x14ac:dyDescent="0.25">
      <c r="A340" t="s">
        <v>114</v>
      </c>
      <c r="B340">
        <v>4346.6000000000004</v>
      </c>
      <c r="C340">
        <v>4343.93</v>
      </c>
      <c r="D340">
        <v>4288.79</v>
      </c>
      <c r="E340">
        <v>4280.3500000000004</v>
      </c>
      <c r="F340">
        <v>703.79499999999996</v>
      </c>
      <c r="G340">
        <v>0.15842500000000001</v>
      </c>
      <c r="H340">
        <v>0.85891399999999996</v>
      </c>
      <c r="I340">
        <v>0</v>
      </c>
    </row>
    <row r="341" spans="1:9" x14ac:dyDescent="0.25">
      <c r="A341" t="s">
        <v>114</v>
      </c>
      <c r="B341">
        <v>4343.3500000000004</v>
      </c>
      <c r="C341">
        <v>4340.45</v>
      </c>
      <c r="D341">
        <v>4285.38</v>
      </c>
      <c r="E341">
        <v>4277.4799999999996</v>
      </c>
      <c r="F341">
        <v>705.00699999999995</v>
      </c>
      <c r="G341">
        <v>0.150005</v>
      </c>
      <c r="H341">
        <v>0.83692599999999995</v>
      </c>
      <c r="I341">
        <v>0</v>
      </c>
    </row>
    <row r="342" spans="1:9" x14ac:dyDescent="0.25">
      <c r="A342" t="s">
        <v>114</v>
      </c>
      <c r="B342">
        <v>4345.79</v>
      </c>
      <c r="C342">
        <v>4343.22</v>
      </c>
      <c r="D342">
        <v>4286.9799999999996</v>
      </c>
      <c r="E342">
        <v>4278.8900000000003</v>
      </c>
      <c r="F342">
        <v>705.10400000000004</v>
      </c>
      <c r="G342">
        <v>0.17845800000000001</v>
      </c>
      <c r="H342">
        <v>0.83703899999999998</v>
      </c>
      <c r="I342">
        <v>0</v>
      </c>
    </row>
    <row r="343" spans="1:9" x14ac:dyDescent="0.25">
      <c r="A343" t="s">
        <v>114</v>
      </c>
      <c r="B343">
        <v>4351.5</v>
      </c>
      <c r="C343">
        <v>4348.72</v>
      </c>
      <c r="D343">
        <v>4294.49</v>
      </c>
      <c r="E343">
        <v>4286.37</v>
      </c>
      <c r="F343">
        <v>705.23699999999997</v>
      </c>
      <c r="G343">
        <v>0.16861300000000001</v>
      </c>
      <c r="H343">
        <v>0.83671499999999999</v>
      </c>
      <c r="I343">
        <v>0</v>
      </c>
    </row>
    <row r="344" spans="1:9" x14ac:dyDescent="0.25">
      <c r="A344" t="s">
        <v>114</v>
      </c>
      <c r="B344">
        <v>4348.5600000000004</v>
      </c>
      <c r="C344">
        <v>4345.1899999999996</v>
      </c>
      <c r="D344">
        <v>4290.49</v>
      </c>
      <c r="E344">
        <v>4282.3999999999996</v>
      </c>
      <c r="F344">
        <v>705.279</v>
      </c>
      <c r="G344">
        <v>0.14716799999999999</v>
      </c>
      <c r="H344">
        <v>0.83735000000000004</v>
      </c>
      <c r="I344">
        <v>0</v>
      </c>
    </row>
    <row r="345" spans="1:9" x14ac:dyDescent="0.25">
      <c r="A345" t="s">
        <v>114</v>
      </c>
      <c r="B345">
        <v>4357.92</v>
      </c>
      <c r="C345">
        <v>4354.87</v>
      </c>
      <c r="D345">
        <v>4299.08</v>
      </c>
      <c r="E345">
        <v>4290.91</v>
      </c>
      <c r="F345">
        <v>706.04600000000005</v>
      </c>
      <c r="G345">
        <v>0.154256</v>
      </c>
      <c r="H345">
        <v>0.83704100000000004</v>
      </c>
      <c r="I345">
        <v>0</v>
      </c>
    </row>
    <row r="346" spans="1:9" x14ac:dyDescent="0.25">
      <c r="A346" t="s">
        <v>114</v>
      </c>
      <c r="B346">
        <v>4368.5200000000004</v>
      </c>
      <c r="C346">
        <v>4365.8</v>
      </c>
      <c r="D346">
        <v>4310.09</v>
      </c>
      <c r="E346">
        <v>4301.74</v>
      </c>
      <c r="F346">
        <v>701.95799999999997</v>
      </c>
      <c r="G346">
        <v>0.147205</v>
      </c>
      <c r="H346">
        <v>0.83658200000000005</v>
      </c>
      <c r="I346">
        <v>0</v>
      </c>
    </row>
    <row r="347" spans="1:9" x14ac:dyDescent="0.25">
      <c r="A347" t="s">
        <v>114</v>
      </c>
      <c r="B347">
        <v>4369.42</v>
      </c>
      <c r="C347">
        <v>4366.54</v>
      </c>
      <c r="D347">
        <v>4311.62</v>
      </c>
      <c r="E347">
        <v>4303.3999999999996</v>
      </c>
      <c r="F347">
        <v>703.59400000000005</v>
      </c>
      <c r="G347">
        <v>0.14872099999999999</v>
      </c>
      <c r="H347">
        <v>0.83699400000000002</v>
      </c>
      <c r="I347">
        <v>0</v>
      </c>
    </row>
    <row r="348" spans="1:9" x14ac:dyDescent="0.25">
      <c r="A348" t="s">
        <v>114</v>
      </c>
      <c r="B348">
        <v>4371.07</v>
      </c>
      <c r="C348">
        <v>4368.18</v>
      </c>
      <c r="D348">
        <v>4311.53</v>
      </c>
      <c r="E348">
        <v>4303.68</v>
      </c>
      <c r="F348">
        <v>703.99699999999996</v>
      </c>
      <c r="G348">
        <v>0.14912</v>
      </c>
      <c r="H348">
        <v>0.83693700000000004</v>
      </c>
      <c r="I348">
        <v>0</v>
      </c>
    </row>
    <row r="349" spans="1:9" x14ac:dyDescent="0.25">
      <c r="A349" t="s">
        <v>114</v>
      </c>
      <c r="B349">
        <v>4375.57</v>
      </c>
      <c r="C349">
        <v>4372.6000000000004</v>
      </c>
      <c r="D349">
        <v>4316.75</v>
      </c>
      <c r="E349">
        <v>4309.04</v>
      </c>
      <c r="F349">
        <v>707.71500000000003</v>
      </c>
      <c r="G349">
        <v>0.15018200000000001</v>
      </c>
      <c r="H349">
        <v>0.83680500000000002</v>
      </c>
      <c r="I349">
        <v>0</v>
      </c>
    </row>
    <row r="350" spans="1:9" x14ac:dyDescent="0.25">
      <c r="A350" t="s">
        <v>114</v>
      </c>
      <c r="B350">
        <v>4372.3999999999996</v>
      </c>
      <c r="C350">
        <v>4369.55</v>
      </c>
      <c r="D350">
        <v>4314.2</v>
      </c>
      <c r="E350">
        <v>4306.2299999999996</v>
      </c>
      <c r="F350">
        <v>704.24300000000005</v>
      </c>
      <c r="G350">
        <v>0.17848900000000001</v>
      </c>
      <c r="H350">
        <v>0.83604100000000003</v>
      </c>
      <c r="I350">
        <v>0</v>
      </c>
    </row>
    <row r="351" spans="1:9" x14ac:dyDescent="0.25">
      <c r="A351" t="s">
        <v>114</v>
      </c>
      <c r="B351">
        <v>4369.55</v>
      </c>
      <c r="C351">
        <v>4366.7</v>
      </c>
      <c r="D351">
        <v>4310.71</v>
      </c>
      <c r="E351">
        <v>4302.96</v>
      </c>
      <c r="F351">
        <v>703.99400000000003</v>
      </c>
      <c r="G351">
        <v>0.152228</v>
      </c>
      <c r="H351">
        <v>0.83378699999999994</v>
      </c>
      <c r="I351">
        <v>0</v>
      </c>
    </row>
    <row r="352" spans="1:9" x14ac:dyDescent="0.25">
      <c r="A352" t="s">
        <v>114</v>
      </c>
      <c r="B352">
        <v>4345.58</v>
      </c>
      <c r="C352">
        <v>4342.6099999999997</v>
      </c>
      <c r="D352">
        <v>4285.45</v>
      </c>
      <c r="E352">
        <v>4277.6400000000003</v>
      </c>
      <c r="F352">
        <v>705.92100000000005</v>
      </c>
      <c r="G352">
        <v>0.166744</v>
      </c>
      <c r="H352">
        <v>0.836978</v>
      </c>
      <c r="I352">
        <v>0</v>
      </c>
    </row>
    <row r="353" spans="1:9" x14ac:dyDescent="0.25">
      <c r="A353" t="s">
        <v>114</v>
      </c>
      <c r="B353">
        <v>4333.45</v>
      </c>
      <c r="C353">
        <v>4330.71</v>
      </c>
      <c r="D353">
        <v>4275.28</v>
      </c>
      <c r="E353">
        <v>4267.12</v>
      </c>
      <c r="F353">
        <v>703.48299999999995</v>
      </c>
      <c r="G353">
        <v>0.15094299999999999</v>
      </c>
      <c r="H353">
        <v>0.836897</v>
      </c>
      <c r="I353">
        <v>0</v>
      </c>
    </row>
    <row r="354" spans="1:9" x14ac:dyDescent="0.25">
      <c r="A354" t="s">
        <v>114</v>
      </c>
      <c r="B354">
        <v>4333.13</v>
      </c>
      <c r="C354">
        <v>4330.49</v>
      </c>
      <c r="D354">
        <v>4275.21</v>
      </c>
      <c r="E354">
        <v>4267.2299999999996</v>
      </c>
      <c r="F354">
        <v>706.82399999999996</v>
      </c>
      <c r="G354">
        <v>0.14732200000000001</v>
      </c>
      <c r="H354">
        <v>0.83704699999999999</v>
      </c>
      <c r="I354">
        <v>0</v>
      </c>
    </row>
    <row r="355" spans="1:9" x14ac:dyDescent="0.25">
      <c r="A355" t="s">
        <v>114</v>
      </c>
      <c r="B355">
        <v>4340.5200000000004</v>
      </c>
      <c r="C355">
        <v>4337.54</v>
      </c>
      <c r="D355">
        <v>4282.32</v>
      </c>
      <c r="E355">
        <v>4274.38</v>
      </c>
      <c r="F355">
        <v>710.40499999999997</v>
      </c>
      <c r="G355">
        <v>0.148622</v>
      </c>
      <c r="H355">
        <v>0.83689899999999995</v>
      </c>
      <c r="I355">
        <v>0</v>
      </c>
    </row>
    <row r="356" spans="1:9" x14ac:dyDescent="0.25">
      <c r="A356" t="s">
        <v>114</v>
      </c>
      <c r="B356">
        <v>4330.3500000000004</v>
      </c>
      <c r="C356">
        <v>4326.74</v>
      </c>
      <c r="D356">
        <v>4271.72</v>
      </c>
      <c r="E356">
        <v>4263.63</v>
      </c>
      <c r="F356">
        <v>703.76900000000001</v>
      </c>
      <c r="G356">
        <v>0.178455</v>
      </c>
      <c r="H356">
        <v>0.836677</v>
      </c>
      <c r="I356">
        <v>0</v>
      </c>
    </row>
    <row r="357" spans="1:9" x14ac:dyDescent="0.25">
      <c r="A357" t="s">
        <v>114</v>
      </c>
      <c r="B357">
        <v>4331.33</v>
      </c>
      <c r="C357">
        <v>4328.32</v>
      </c>
      <c r="D357">
        <v>4273.43</v>
      </c>
      <c r="E357">
        <v>4265.49</v>
      </c>
      <c r="F357">
        <v>702.71100000000001</v>
      </c>
      <c r="G357">
        <v>0.15196499999999999</v>
      </c>
      <c r="H357">
        <v>0.83672000000000002</v>
      </c>
      <c r="I357">
        <v>0</v>
      </c>
    </row>
    <row r="358" spans="1:9" x14ac:dyDescent="0.25">
      <c r="A358" t="s">
        <v>114</v>
      </c>
      <c r="B358">
        <v>4334.1000000000004</v>
      </c>
      <c r="C358">
        <v>4331.1499999999996</v>
      </c>
      <c r="D358">
        <v>4277.1899999999996</v>
      </c>
      <c r="E358">
        <v>4268.92</v>
      </c>
      <c r="F358">
        <v>706.15800000000002</v>
      </c>
      <c r="G358">
        <v>0.14724499999999999</v>
      </c>
      <c r="H358">
        <v>0.83591000000000004</v>
      </c>
      <c r="I358">
        <v>0</v>
      </c>
    </row>
    <row r="359" spans="1:9" x14ac:dyDescent="0.25">
      <c r="A359" t="s">
        <v>114</v>
      </c>
      <c r="B359">
        <v>4341.66</v>
      </c>
      <c r="C359">
        <v>4338.62</v>
      </c>
      <c r="D359">
        <v>4282.78</v>
      </c>
      <c r="E359">
        <v>4274.8999999999996</v>
      </c>
      <c r="F359">
        <v>705.06200000000001</v>
      </c>
      <c r="G359">
        <v>0.17708599999999999</v>
      </c>
      <c r="H359">
        <v>0.83705099999999999</v>
      </c>
      <c r="I359">
        <v>0</v>
      </c>
    </row>
    <row r="360" spans="1:9" x14ac:dyDescent="0.25">
      <c r="A360" t="s">
        <v>114</v>
      </c>
      <c r="B360">
        <v>4334.29</v>
      </c>
      <c r="C360">
        <v>4331.07</v>
      </c>
      <c r="D360">
        <v>4276.71</v>
      </c>
      <c r="E360">
        <v>4268.68</v>
      </c>
      <c r="F360">
        <v>701.07100000000003</v>
      </c>
      <c r="G360">
        <v>0.15356600000000001</v>
      </c>
      <c r="H360">
        <v>0.86546199999999995</v>
      </c>
      <c r="I360">
        <v>0</v>
      </c>
    </row>
    <row r="361" spans="1:9" x14ac:dyDescent="0.25">
      <c r="A361" t="s">
        <v>114</v>
      </c>
      <c r="B361">
        <v>4349.5</v>
      </c>
      <c r="C361">
        <v>4346.09</v>
      </c>
      <c r="D361">
        <v>4291.4399999999996</v>
      </c>
      <c r="E361">
        <v>4283.46</v>
      </c>
      <c r="F361">
        <v>705.67200000000003</v>
      </c>
      <c r="G361">
        <v>0.154118</v>
      </c>
      <c r="H361">
        <v>0.83640400000000004</v>
      </c>
      <c r="I361">
        <v>0</v>
      </c>
    </row>
    <row r="362" spans="1:9" x14ac:dyDescent="0.25">
      <c r="A362" t="s">
        <v>114</v>
      </c>
      <c r="B362">
        <v>4350.8</v>
      </c>
      <c r="C362">
        <v>4348.3</v>
      </c>
      <c r="D362">
        <v>4292.45</v>
      </c>
      <c r="E362">
        <v>4284.7</v>
      </c>
      <c r="F362">
        <v>708.04300000000001</v>
      </c>
      <c r="G362">
        <v>0.178454</v>
      </c>
      <c r="H362">
        <v>0.86292599999999997</v>
      </c>
      <c r="I362">
        <v>0</v>
      </c>
    </row>
    <row r="363" spans="1:9" x14ac:dyDescent="0.25">
      <c r="A363" t="s">
        <v>114</v>
      </c>
      <c r="B363">
        <v>4349.66</v>
      </c>
      <c r="C363">
        <v>4346.0600000000004</v>
      </c>
      <c r="D363">
        <v>4290.92</v>
      </c>
      <c r="E363">
        <v>4282.92</v>
      </c>
      <c r="F363">
        <v>704.42899999999997</v>
      </c>
      <c r="G363">
        <v>0.16677900000000001</v>
      </c>
      <c r="H363">
        <v>0.83655000000000002</v>
      </c>
      <c r="I363">
        <v>0</v>
      </c>
    </row>
    <row r="364" spans="1:9" x14ac:dyDescent="0.25">
      <c r="A364" t="s">
        <v>114</v>
      </c>
      <c r="B364">
        <v>4350.8599999999997</v>
      </c>
      <c r="C364">
        <v>4348.1099999999997</v>
      </c>
      <c r="D364">
        <v>4292.92</v>
      </c>
      <c r="E364">
        <v>4284.88</v>
      </c>
      <c r="F364">
        <v>706.62300000000005</v>
      </c>
      <c r="G364">
        <v>0.17845800000000001</v>
      </c>
      <c r="H364">
        <v>0.83692100000000003</v>
      </c>
      <c r="I364">
        <v>0</v>
      </c>
    </row>
    <row r="365" spans="1:9" x14ac:dyDescent="0.25">
      <c r="A365" t="s">
        <v>114</v>
      </c>
      <c r="B365">
        <v>4356.16</v>
      </c>
      <c r="C365">
        <v>4352.99</v>
      </c>
      <c r="D365">
        <v>4296.95</v>
      </c>
      <c r="E365">
        <v>4289.08</v>
      </c>
      <c r="F365">
        <v>707.86</v>
      </c>
      <c r="G365">
        <v>0.15543100000000001</v>
      </c>
      <c r="H365">
        <v>0.83682299999999998</v>
      </c>
      <c r="I365">
        <v>0</v>
      </c>
    </row>
    <row r="366" spans="1:9" x14ac:dyDescent="0.25">
      <c r="A366" t="s">
        <v>114</v>
      </c>
      <c r="B366">
        <v>4350.51</v>
      </c>
      <c r="C366">
        <v>4347.6499999999996</v>
      </c>
      <c r="D366">
        <v>4291.24</v>
      </c>
      <c r="E366">
        <v>4283.59</v>
      </c>
      <c r="F366">
        <v>705.05600000000004</v>
      </c>
      <c r="G366">
        <v>0.15160999999999999</v>
      </c>
      <c r="H366">
        <v>0.83704199999999995</v>
      </c>
      <c r="I366">
        <v>0</v>
      </c>
    </row>
    <row r="367" spans="1:9" x14ac:dyDescent="0.25">
      <c r="A367" t="s">
        <v>114</v>
      </c>
      <c r="B367">
        <v>4350.57</v>
      </c>
      <c r="C367">
        <v>4346.37</v>
      </c>
      <c r="D367">
        <v>4291.8</v>
      </c>
      <c r="E367">
        <v>4283.7</v>
      </c>
      <c r="F367">
        <v>708.596</v>
      </c>
      <c r="G367">
        <v>0.14765900000000001</v>
      </c>
      <c r="H367">
        <v>0.83691400000000005</v>
      </c>
      <c r="I367">
        <v>0</v>
      </c>
    </row>
    <row r="368" spans="1:9" x14ac:dyDescent="0.25">
      <c r="A368" t="s">
        <v>114</v>
      </c>
      <c r="B368">
        <v>4348.8599999999997</v>
      </c>
      <c r="C368">
        <v>4345.93</v>
      </c>
      <c r="D368">
        <v>4289.95</v>
      </c>
      <c r="E368">
        <v>4281.9799999999996</v>
      </c>
      <c r="F368">
        <v>706.44100000000003</v>
      </c>
      <c r="G368">
        <v>0.155496</v>
      </c>
      <c r="H368">
        <v>0.83696700000000002</v>
      </c>
      <c r="I368">
        <v>0</v>
      </c>
    </row>
    <row r="369" spans="1:9" x14ac:dyDescent="0.25">
      <c r="A369" t="s">
        <v>114</v>
      </c>
      <c r="B369">
        <v>4351.84</v>
      </c>
      <c r="C369">
        <v>4348.4799999999996</v>
      </c>
      <c r="D369">
        <v>4293.41</v>
      </c>
      <c r="E369">
        <v>4285.32</v>
      </c>
      <c r="F369">
        <v>704.61400000000003</v>
      </c>
      <c r="G369">
        <v>0.15279200000000001</v>
      </c>
      <c r="H369">
        <v>0.83705099999999999</v>
      </c>
      <c r="I369">
        <v>0</v>
      </c>
    </row>
    <row r="370" spans="1:9" x14ac:dyDescent="0.25">
      <c r="A370" t="s">
        <v>114</v>
      </c>
      <c r="B370">
        <v>4350.25</v>
      </c>
      <c r="C370">
        <v>4347.8599999999997</v>
      </c>
      <c r="D370">
        <v>4293.1099999999997</v>
      </c>
      <c r="E370">
        <v>4284.88</v>
      </c>
      <c r="F370">
        <v>704.14200000000005</v>
      </c>
      <c r="G370">
        <v>0.178454</v>
      </c>
      <c r="H370">
        <v>0.83671399999999996</v>
      </c>
      <c r="I370">
        <v>0</v>
      </c>
    </row>
    <row r="371" spans="1:9" x14ac:dyDescent="0.25">
      <c r="A371" t="s">
        <v>114</v>
      </c>
      <c r="B371">
        <v>4327</v>
      </c>
      <c r="C371">
        <v>4324.0600000000004</v>
      </c>
      <c r="D371">
        <v>4268.84</v>
      </c>
      <c r="E371">
        <v>4260.75</v>
      </c>
      <c r="F371">
        <v>705.69100000000003</v>
      </c>
      <c r="G371">
        <v>0.17846500000000001</v>
      </c>
      <c r="H371">
        <v>0.83668900000000002</v>
      </c>
      <c r="I371">
        <v>0</v>
      </c>
    </row>
    <row r="372" spans="1:9" x14ac:dyDescent="0.25">
      <c r="A372" t="s">
        <v>114</v>
      </c>
      <c r="B372">
        <v>4335.0200000000004</v>
      </c>
      <c r="C372">
        <v>4332</v>
      </c>
      <c r="D372">
        <v>4276.24</v>
      </c>
      <c r="E372">
        <v>4268.1499999999996</v>
      </c>
      <c r="F372">
        <v>704.23900000000003</v>
      </c>
      <c r="G372">
        <v>0.14923600000000001</v>
      </c>
      <c r="H372">
        <v>0.83657199999999998</v>
      </c>
      <c r="I372">
        <v>0</v>
      </c>
    </row>
    <row r="373" spans="1:9" x14ac:dyDescent="0.25">
      <c r="A373" t="s">
        <v>114</v>
      </c>
      <c r="B373">
        <v>4338.6099999999997</v>
      </c>
      <c r="C373">
        <v>4336.1000000000004</v>
      </c>
      <c r="D373">
        <v>4281.4799999999996</v>
      </c>
      <c r="E373">
        <v>4273.49</v>
      </c>
      <c r="F373">
        <v>704.41200000000003</v>
      </c>
      <c r="G373">
        <v>0.16387299999999999</v>
      </c>
      <c r="H373">
        <v>0.83699800000000002</v>
      </c>
      <c r="I373">
        <v>0</v>
      </c>
    </row>
    <row r="374" spans="1:9" x14ac:dyDescent="0.25">
      <c r="A374" t="s">
        <v>114</v>
      </c>
      <c r="B374">
        <v>4325.49</v>
      </c>
      <c r="C374">
        <v>4322.8599999999997</v>
      </c>
      <c r="D374">
        <v>4268.4799999999996</v>
      </c>
      <c r="E374">
        <v>4260.5</v>
      </c>
      <c r="F374">
        <v>707.01</v>
      </c>
      <c r="G374">
        <v>0.178485</v>
      </c>
      <c r="H374">
        <v>0.83703300000000003</v>
      </c>
      <c r="I374">
        <v>0</v>
      </c>
    </row>
    <row r="375" spans="1:9" x14ac:dyDescent="0.25">
      <c r="A375" t="s">
        <v>114</v>
      </c>
      <c r="B375">
        <v>4359.91</v>
      </c>
      <c r="C375">
        <v>4357.04</v>
      </c>
      <c r="D375">
        <v>4301.3500000000004</v>
      </c>
      <c r="E375">
        <v>4293.38</v>
      </c>
      <c r="F375">
        <v>708.76900000000001</v>
      </c>
      <c r="G375">
        <v>0.15026800000000001</v>
      </c>
      <c r="H375">
        <v>0.82890699999999995</v>
      </c>
      <c r="I375">
        <v>0</v>
      </c>
    </row>
    <row r="376" spans="1:9" x14ac:dyDescent="0.25">
      <c r="A376" t="s">
        <v>114</v>
      </c>
      <c r="B376">
        <v>4368.13</v>
      </c>
      <c r="C376">
        <v>4365.13</v>
      </c>
      <c r="D376">
        <v>4309.49</v>
      </c>
      <c r="E376">
        <v>4301.18</v>
      </c>
      <c r="F376">
        <v>704.221</v>
      </c>
      <c r="G376">
        <v>0.14827799999999999</v>
      </c>
      <c r="H376">
        <v>0.83650100000000005</v>
      </c>
      <c r="I376">
        <v>0</v>
      </c>
    </row>
    <row r="377" spans="1:9" x14ac:dyDescent="0.25">
      <c r="A377" t="s">
        <v>114</v>
      </c>
      <c r="B377">
        <v>4365.5</v>
      </c>
      <c r="C377">
        <v>4362.38</v>
      </c>
      <c r="D377">
        <v>4306.7700000000004</v>
      </c>
      <c r="E377">
        <v>4298.6899999999996</v>
      </c>
      <c r="F377">
        <v>702.48</v>
      </c>
      <c r="G377">
        <v>0.17721899999999999</v>
      </c>
      <c r="H377">
        <v>0.83667400000000003</v>
      </c>
      <c r="I377">
        <v>0</v>
      </c>
    </row>
    <row r="378" spans="1:9" x14ac:dyDescent="0.25">
      <c r="A378" t="s">
        <v>114</v>
      </c>
      <c r="B378">
        <v>4372.22</v>
      </c>
      <c r="C378">
        <v>4369.38</v>
      </c>
      <c r="D378">
        <v>4314.37</v>
      </c>
      <c r="E378">
        <v>4306.12</v>
      </c>
      <c r="F378">
        <v>707.68499999999995</v>
      </c>
      <c r="G378">
        <v>0.160274</v>
      </c>
      <c r="H378">
        <v>0.83690100000000001</v>
      </c>
      <c r="I378">
        <v>0</v>
      </c>
    </row>
    <row r="379" spans="1:9" x14ac:dyDescent="0.25">
      <c r="A379" t="s">
        <v>114</v>
      </c>
      <c r="B379">
        <v>4370.57</v>
      </c>
      <c r="C379">
        <v>4367.1000000000004</v>
      </c>
      <c r="D379">
        <v>4311.91</v>
      </c>
      <c r="E379">
        <v>4303.84</v>
      </c>
      <c r="F379">
        <v>702.61599999999999</v>
      </c>
      <c r="G379">
        <v>0.14711299999999999</v>
      </c>
      <c r="H379">
        <v>0.83699299999999999</v>
      </c>
      <c r="I379">
        <v>0</v>
      </c>
    </row>
    <row r="380" spans="1:9" x14ac:dyDescent="0.25">
      <c r="A380" t="s">
        <v>114</v>
      </c>
      <c r="B380">
        <v>4365.09</v>
      </c>
      <c r="C380">
        <v>4362.3500000000004</v>
      </c>
      <c r="D380">
        <v>4307.4399999999996</v>
      </c>
      <c r="E380">
        <v>4299.37</v>
      </c>
      <c r="F380">
        <v>705.54</v>
      </c>
      <c r="G380">
        <v>0.14722099999999999</v>
      </c>
      <c r="H380">
        <v>0.83530599999999999</v>
      </c>
      <c r="I380">
        <v>0</v>
      </c>
    </row>
    <row r="381" spans="1:9" x14ac:dyDescent="0.25">
      <c r="A381" t="s">
        <v>114</v>
      </c>
      <c r="B381">
        <v>4372.9399999999996</v>
      </c>
      <c r="C381">
        <v>4370.21</v>
      </c>
      <c r="D381">
        <v>4313.5</v>
      </c>
      <c r="E381">
        <v>4305.63</v>
      </c>
      <c r="F381">
        <v>705.30899999999997</v>
      </c>
      <c r="G381">
        <v>0.14883299999999999</v>
      </c>
      <c r="H381">
        <v>0.83704900000000004</v>
      </c>
      <c r="I381">
        <v>0</v>
      </c>
    </row>
    <row r="382" spans="1:9" x14ac:dyDescent="0.25">
      <c r="A382" t="s">
        <v>114</v>
      </c>
      <c r="B382">
        <v>4367.9799999999996</v>
      </c>
      <c r="C382">
        <v>4365.3599999999997</v>
      </c>
      <c r="D382">
        <v>4308.55</v>
      </c>
      <c r="E382">
        <v>4300.54</v>
      </c>
      <c r="F382">
        <v>706.81799999999998</v>
      </c>
      <c r="G382">
        <v>0.15309</v>
      </c>
      <c r="H382">
        <v>0.83705200000000002</v>
      </c>
      <c r="I382">
        <v>0</v>
      </c>
    </row>
    <row r="383" spans="1:9" x14ac:dyDescent="0.25">
      <c r="A383" t="s">
        <v>114</v>
      </c>
      <c r="B383">
        <v>4351.5</v>
      </c>
      <c r="C383">
        <v>4348.25</v>
      </c>
      <c r="D383">
        <v>4292.8500000000004</v>
      </c>
      <c r="E383">
        <v>4284.88</v>
      </c>
      <c r="F383">
        <v>705.57799999999997</v>
      </c>
      <c r="G383">
        <v>0.17846699999999999</v>
      </c>
      <c r="H383">
        <v>0.83645400000000003</v>
      </c>
      <c r="I383">
        <v>0</v>
      </c>
    </row>
    <row r="384" spans="1:9" x14ac:dyDescent="0.25">
      <c r="A384" t="s">
        <v>114</v>
      </c>
      <c r="B384">
        <v>4350.55</v>
      </c>
      <c r="C384">
        <v>4347.2700000000004</v>
      </c>
      <c r="D384">
        <v>4291.04</v>
      </c>
      <c r="E384">
        <v>4283.05</v>
      </c>
      <c r="F384">
        <v>704.56500000000005</v>
      </c>
      <c r="G384">
        <v>0.178456</v>
      </c>
      <c r="H384">
        <v>0.83687900000000004</v>
      </c>
      <c r="I384">
        <v>0</v>
      </c>
    </row>
    <row r="385" spans="1:25" x14ac:dyDescent="0.25">
      <c r="A385" t="s">
        <v>114</v>
      </c>
      <c r="B385">
        <v>4350.16</v>
      </c>
      <c r="C385">
        <v>4347.46</v>
      </c>
      <c r="D385">
        <v>4291.97</v>
      </c>
      <c r="E385">
        <v>4283.9399999999996</v>
      </c>
      <c r="F385">
        <v>704.96100000000001</v>
      </c>
      <c r="G385">
        <v>0.178454</v>
      </c>
      <c r="H385">
        <v>0.83701700000000001</v>
      </c>
      <c r="I385">
        <v>0</v>
      </c>
    </row>
    <row r="386" spans="1:25" x14ac:dyDescent="0.25">
      <c r="A386" t="s">
        <v>114</v>
      </c>
      <c r="B386">
        <v>4351.18</v>
      </c>
      <c r="C386">
        <v>4348.26</v>
      </c>
      <c r="D386">
        <v>4292.26</v>
      </c>
      <c r="E386">
        <v>4284.43</v>
      </c>
      <c r="F386">
        <v>705.18399999999997</v>
      </c>
      <c r="G386">
        <v>0.11573600000000001</v>
      </c>
      <c r="H386">
        <v>0.83672899999999995</v>
      </c>
      <c r="I386">
        <v>0</v>
      </c>
    </row>
    <row r="387" spans="1:25" x14ac:dyDescent="0.25">
      <c r="A387" t="s">
        <v>114</v>
      </c>
      <c r="B387">
        <v>4361.7700000000004</v>
      </c>
      <c r="C387">
        <v>4358.42</v>
      </c>
      <c r="D387">
        <v>4302.17</v>
      </c>
      <c r="E387">
        <v>4294</v>
      </c>
      <c r="F387">
        <v>709.00099999999998</v>
      </c>
      <c r="G387">
        <v>0.14863999999999999</v>
      </c>
      <c r="H387">
        <v>0.83698099999999998</v>
      </c>
      <c r="I387">
        <v>0</v>
      </c>
    </row>
    <row r="388" spans="1:25" x14ac:dyDescent="0.25">
      <c r="A388" t="s">
        <v>114</v>
      </c>
      <c r="B388">
        <v>4354.82</v>
      </c>
      <c r="C388">
        <v>4351.99</v>
      </c>
      <c r="D388">
        <v>4296.18</v>
      </c>
      <c r="E388">
        <v>4288.12</v>
      </c>
      <c r="F388">
        <v>705.32500000000005</v>
      </c>
      <c r="G388">
        <v>0.14862700000000001</v>
      </c>
      <c r="H388">
        <v>0.83603499999999997</v>
      </c>
      <c r="I388">
        <v>0</v>
      </c>
    </row>
    <row r="389" spans="1:25" x14ac:dyDescent="0.25">
      <c r="A389" t="s">
        <v>114</v>
      </c>
      <c r="B389">
        <v>4355.99</v>
      </c>
      <c r="C389">
        <v>4352.7299999999996</v>
      </c>
      <c r="D389">
        <v>4296.4399999999996</v>
      </c>
      <c r="E389">
        <v>4288.66</v>
      </c>
      <c r="F389">
        <v>706.89599999999996</v>
      </c>
      <c r="G389">
        <v>0.178454</v>
      </c>
      <c r="H389">
        <v>0.83694999999999997</v>
      </c>
      <c r="I389">
        <v>0</v>
      </c>
    </row>
    <row r="390" spans="1:25" x14ac:dyDescent="0.25">
      <c r="A390" t="s">
        <v>114</v>
      </c>
      <c r="B390">
        <v>4356.6099999999997</v>
      </c>
      <c r="C390">
        <v>4353.68</v>
      </c>
      <c r="D390">
        <v>4297.2299999999996</v>
      </c>
      <c r="E390">
        <v>4289.33</v>
      </c>
      <c r="F390">
        <v>708.99300000000005</v>
      </c>
      <c r="G390">
        <v>0.116594</v>
      </c>
      <c r="H390">
        <v>0.83705099999999999</v>
      </c>
      <c r="I390">
        <v>0</v>
      </c>
    </row>
    <row r="391" spans="1:25" x14ac:dyDescent="0.25">
      <c r="A391" t="s">
        <v>114</v>
      </c>
      <c r="B391">
        <v>4351.7</v>
      </c>
      <c r="C391">
        <v>4348.05</v>
      </c>
      <c r="D391">
        <v>4291.53</v>
      </c>
      <c r="E391">
        <v>4283.6400000000003</v>
      </c>
      <c r="F391">
        <v>706.52200000000005</v>
      </c>
      <c r="G391">
        <v>0.16714300000000001</v>
      </c>
      <c r="H391">
        <v>0.83704500000000004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4346.45</v>
      </c>
      <c r="C392">
        <v>4343.6099999999997</v>
      </c>
      <c r="D392">
        <v>4288.87</v>
      </c>
      <c r="E392">
        <v>4280.75</v>
      </c>
      <c r="F392">
        <v>702.60400000000004</v>
      </c>
      <c r="G392">
        <v>0.178454</v>
      </c>
      <c r="H392">
        <v>0.83698700000000004</v>
      </c>
      <c r="I392">
        <v>0</v>
      </c>
      <c r="R392">
        <f>AVERAGE(B343:B392)</f>
        <v>4352.3423999999995</v>
      </c>
      <c r="S392">
        <f>AVERAGE(C343:C392)</f>
        <v>4349.3385999999991</v>
      </c>
      <c r="U392">
        <f>_xlfn.VAR.P(B343:B392)</f>
        <v>178.34543023999879</v>
      </c>
      <c r="V392">
        <f>_xlfn.VAR.P(C343:C392)</f>
        <v>178.82362004000208</v>
      </c>
      <c r="X392">
        <f>1.96*SQRT(U392)/50</f>
        <v>0.52350045073905305</v>
      </c>
      <c r="Y392">
        <f>1.96*SQRT(V392)/50</f>
        <v>0.52420180035771413</v>
      </c>
    </row>
    <row r="393" spans="1:25" x14ac:dyDescent="0.25">
      <c r="A393" t="s">
        <v>114</v>
      </c>
      <c r="B393">
        <v>218233.13769999999</v>
      </c>
      <c r="C393" t="s">
        <v>37</v>
      </c>
    </row>
    <row r="394" spans="1:25" x14ac:dyDescent="0.25">
      <c r="A394" t="s">
        <v>115</v>
      </c>
      <c r="B394">
        <v>4307.12</v>
      </c>
      <c r="C394">
        <v>0</v>
      </c>
      <c r="D394">
        <v>0</v>
      </c>
      <c r="E394">
        <v>0</v>
      </c>
      <c r="F394">
        <v>0</v>
      </c>
      <c r="G394">
        <v>0.162605</v>
      </c>
      <c r="H394">
        <v>0.83605499999999999</v>
      </c>
      <c r="I394">
        <v>0</v>
      </c>
    </row>
    <row r="395" spans="1:25" x14ac:dyDescent="0.25">
      <c r="A395" t="s">
        <v>115</v>
      </c>
      <c r="B395">
        <v>4302.47</v>
      </c>
      <c r="C395">
        <v>0</v>
      </c>
      <c r="D395">
        <v>0</v>
      </c>
      <c r="E395">
        <v>0</v>
      </c>
      <c r="F395">
        <v>0</v>
      </c>
      <c r="G395">
        <v>0.178455</v>
      </c>
      <c r="H395">
        <v>0.83349899999999999</v>
      </c>
      <c r="I395">
        <v>0</v>
      </c>
    </row>
    <row r="396" spans="1:25" x14ac:dyDescent="0.25">
      <c r="A396" t="s">
        <v>115</v>
      </c>
      <c r="B396">
        <v>4299.75</v>
      </c>
      <c r="C396">
        <v>0</v>
      </c>
      <c r="D396">
        <v>0</v>
      </c>
      <c r="E396">
        <v>0</v>
      </c>
      <c r="F396">
        <v>0</v>
      </c>
      <c r="G396">
        <v>0.162108</v>
      </c>
      <c r="H396">
        <v>0.83636200000000005</v>
      </c>
      <c r="I396">
        <v>0</v>
      </c>
    </row>
    <row r="397" spans="1:25" x14ac:dyDescent="0.25">
      <c r="A397" t="s">
        <v>115</v>
      </c>
      <c r="B397">
        <v>4299.57</v>
      </c>
      <c r="C397">
        <v>0</v>
      </c>
      <c r="D397">
        <v>0</v>
      </c>
      <c r="E397">
        <v>0</v>
      </c>
      <c r="F397">
        <v>0</v>
      </c>
      <c r="G397">
        <v>0.14757000000000001</v>
      </c>
      <c r="H397">
        <v>0.83672400000000002</v>
      </c>
      <c r="I397">
        <v>0</v>
      </c>
    </row>
    <row r="398" spans="1:25" x14ac:dyDescent="0.25">
      <c r="A398" t="s">
        <v>115</v>
      </c>
      <c r="B398">
        <v>4295.1400000000003</v>
      </c>
      <c r="C398">
        <v>0</v>
      </c>
      <c r="D398">
        <v>0</v>
      </c>
      <c r="E398">
        <v>0</v>
      </c>
      <c r="F398">
        <v>0</v>
      </c>
      <c r="G398">
        <v>0.14810000000000001</v>
      </c>
      <c r="H398">
        <v>0.83704800000000001</v>
      </c>
      <c r="I398">
        <v>0</v>
      </c>
    </row>
    <row r="399" spans="1:25" x14ac:dyDescent="0.25">
      <c r="A399" t="s">
        <v>115</v>
      </c>
      <c r="B399">
        <v>4298.71</v>
      </c>
      <c r="C399">
        <v>0</v>
      </c>
      <c r="D399">
        <v>0</v>
      </c>
      <c r="E399">
        <v>0</v>
      </c>
      <c r="F399">
        <v>0</v>
      </c>
      <c r="G399">
        <v>0.17845900000000001</v>
      </c>
      <c r="H399">
        <v>0.83699999999999997</v>
      </c>
      <c r="I399">
        <v>0</v>
      </c>
    </row>
    <row r="400" spans="1:25" x14ac:dyDescent="0.25">
      <c r="A400" t="s">
        <v>115</v>
      </c>
      <c r="B400">
        <v>4296.1899999999996</v>
      </c>
      <c r="C400">
        <v>0</v>
      </c>
      <c r="D400">
        <v>0</v>
      </c>
      <c r="E400">
        <v>0</v>
      </c>
      <c r="F400">
        <v>0</v>
      </c>
      <c r="G400">
        <v>0.15321100000000001</v>
      </c>
      <c r="H400">
        <v>0.83705200000000002</v>
      </c>
      <c r="I400">
        <v>0</v>
      </c>
    </row>
    <row r="401" spans="1:9" x14ac:dyDescent="0.25">
      <c r="A401" t="s">
        <v>115</v>
      </c>
      <c r="B401">
        <v>4326.6499999999996</v>
      </c>
      <c r="C401">
        <v>0</v>
      </c>
      <c r="D401">
        <v>0</v>
      </c>
      <c r="E401">
        <v>0</v>
      </c>
      <c r="F401">
        <v>0</v>
      </c>
      <c r="G401">
        <v>0.166021</v>
      </c>
      <c r="H401">
        <v>0.83681000000000005</v>
      </c>
      <c r="I401">
        <v>0</v>
      </c>
    </row>
    <row r="402" spans="1:9" x14ac:dyDescent="0.25">
      <c r="A402" t="s">
        <v>115</v>
      </c>
      <c r="B402">
        <v>4325.28</v>
      </c>
      <c r="C402">
        <v>0</v>
      </c>
      <c r="D402">
        <v>0</v>
      </c>
      <c r="E402">
        <v>0</v>
      </c>
      <c r="F402">
        <v>0</v>
      </c>
      <c r="G402">
        <v>0.15037400000000001</v>
      </c>
      <c r="H402">
        <v>0.83503000000000005</v>
      </c>
      <c r="I402">
        <v>0</v>
      </c>
    </row>
    <row r="403" spans="1:9" x14ac:dyDescent="0.25">
      <c r="A403" t="s">
        <v>115</v>
      </c>
      <c r="B403">
        <v>4316.55</v>
      </c>
      <c r="C403">
        <v>0</v>
      </c>
      <c r="D403">
        <v>0</v>
      </c>
      <c r="E403">
        <v>0</v>
      </c>
      <c r="F403">
        <v>0</v>
      </c>
      <c r="G403">
        <v>0.150288</v>
      </c>
      <c r="H403">
        <v>0.83668799999999999</v>
      </c>
      <c r="I403">
        <v>0</v>
      </c>
    </row>
    <row r="404" spans="1:9" x14ac:dyDescent="0.25">
      <c r="A404" t="s">
        <v>115</v>
      </c>
      <c r="B404">
        <v>4337.99</v>
      </c>
      <c r="C404">
        <v>0</v>
      </c>
      <c r="D404">
        <v>0</v>
      </c>
      <c r="E404">
        <v>0</v>
      </c>
      <c r="F404">
        <v>0</v>
      </c>
      <c r="G404">
        <v>0.14760499999999999</v>
      </c>
      <c r="H404">
        <v>0.836893</v>
      </c>
      <c r="I404">
        <v>0</v>
      </c>
    </row>
    <row r="405" spans="1:9" x14ac:dyDescent="0.25">
      <c r="A405" t="s">
        <v>115</v>
      </c>
      <c r="B405">
        <v>4325.68</v>
      </c>
      <c r="C405">
        <v>0</v>
      </c>
      <c r="D405">
        <v>0</v>
      </c>
      <c r="E405">
        <v>0</v>
      </c>
      <c r="F405">
        <v>0</v>
      </c>
      <c r="G405">
        <v>0.14793500000000001</v>
      </c>
      <c r="H405">
        <v>0.83677299999999999</v>
      </c>
      <c r="I405">
        <v>0</v>
      </c>
    </row>
    <row r="406" spans="1:9" x14ac:dyDescent="0.25">
      <c r="A406" t="s">
        <v>115</v>
      </c>
      <c r="B406">
        <v>4301.24</v>
      </c>
      <c r="C406">
        <v>0</v>
      </c>
      <c r="D406">
        <v>0</v>
      </c>
      <c r="E406">
        <v>0</v>
      </c>
      <c r="F406">
        <v>0</v>
      </c>
      <c r="G406">
        <v>0.14910699999999999</v>
      </c>
      <c r="H406">
        <v>0.83693499999999998</v>
      </c>
      <c r="I406">
        <v>0</v>
      </c>
    </row>
    <row r="407" spans="1:9" x14ac:dyDescent="0.25">
      <c r="A407" t="s">
        <v>115</v>
      </c>
      <c r="B407">
        <v>4327.2299999999996</v>
      </c>
      <c r="C407">
        <v>0</v>
      </c>
      <c r="D407">
        <v>0</v>
      </c>
      <c r="E407">
        <v>0</v>
      </c>
      <c r="F407">
        <v>0</v>
      </c>
      <c r="G407">
        <v>0.150447</v>
      </c>
      <c r="H407">
        <v>0.83635999999999999</v>
      </c>
      <c r="I407">
        <v>0</v>
      </c>
    </row>
    <row r="408" spans="1:9" x14ac:dyDescent="0.25">
      <c r="A408" t="s">
        <v>115</v>
      </c>
      <c r="B408">
        <v>4288.1899999999996</v>
      </c>
      <c r="C408">
        <v>0</v>
      </c>
      <c r="D408">
        <v>0</v>
      </c>
      <c r="E408">
        <v>0</v>
      </c>
      <c r="F408">
        <v>0</v>
      </c>
      <c r="G408">
        <v>0.15262999999999999</v>
      </c>
      <c r="H408">
        <v>0.83701099999999995</v>
      </c>
      <c r="I408">
        <v>0</v>
      </c>
    </row>
    <row r="409" spans="1:9" x14ac:dyDescent="0.25">
      <c r="A409" t="s">
        <v>115</v>
      </c>
      <c r="B409">
        <v>4285.21</v>
      </c>
      <c r="C409">
        <v>0</v>
      </c>
      <c r="D409">
        <v>0</v>
      </c>
      <c r="E409">
        <v>0</v>
      </c>
      <c r="F409">
        <v>0</v>
      </c>
      <c r="G409">
        <v>0.15465799999999999</v>
      </c>
      <c r="H409">
        <v>0.83705300000000005</v>
      </c>
      <c r="I409">
        <v>0</v>
      </c>
    </row>
    <row r="410" spans="1:9" x14ac:dyDescent="0.25">
      <c r="A410" t="s">
        <v>115</v>
      </c>
      <c r="B410">
        <v>4293.68</v>
      </c>
      <c r="C410">
        <v>0</v>
      </c>
      <c r="D410">
        <v>0</v>
      </c>
      <c r="E410">
        <v>0</v>
      </c>
      <c r="F410">
        <v>0</v>
      </c>
      <c r="G410">
        <v>0.17846100000000001</v>
      </c>
      <c r="H410">
        <v>0.83686400000000005</v>
      </c>
      <c r="I410">
        <v>0</v>
      </c>
    </row>
    <row r="411" spans="1:9" x14ac:dyDescent="0.25">
      <c r="A411" t="s">
        <v>115</v>
      </c>
      <c r="B411">
        <v>4283.92</v>
      </c>
      <c r="C411">
        <v>0</v>
      </c>
      <c r="D411">
        <v>0</v>
      </c>
      <c r="E411">
        <v>0</v>
      </c>
      <c r="F411">
        <v>0</v>
      </c>
      <c r="G411">
        <v>0.160581</v>
      </c>
      <c r="H411">
        <v>0.83650800000000003</v>
      </c>
      <c r="I411">
        <v>0</v>
      </c>
    </row>
    <row r="412" spans="1:9" x14ac:dyDescent="0.25">
      <c r="A412" t="s">
        <v>115</v>
      </c>
      <c r="B412">
        <v>4289.07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0.83678300000000005</v>
      </c>
      <c r="I412">
        <v>0</v>
      </c>
    </row>
    <row r="413" spans="1:9" x14ac:dyDescent="0.25">
      <c r="A413" t="s">
        <v>115</v>
      </c>
      <c r="B413">
        <v>4280.24</v>
      </c>
      <c r="C413">
        <v>0</v>
      </c>
      <c r="D413">
        <v>0</v>
      </c>
      <c r="E413">
        <v>0</v>
      </c>
      <c r="F413">
        <v>0</v>
      </c>
      <c r="G413">
        <v>0.17485700000000001</v>
      </c>
      <c r="H413">
        <v>0.83589999999999998</v>
      </c>
      <c r="I413">
        <v>0</v>
      </c>
    </row>
    <row r="414" spans="1:9" x14ac:dyDescent="0.25">
      <c r="A414" t="s">
        <v>115</v>
      </c>
      <c r="B414">
        <v>4286.8599999999997</v>
      </c>
      <c r="C414">
        <v>0</v>
      </c>
      <c r="D414">
        <v>0</v>
      </c>
      <c r="E414">
        <v>0</v>
      </c>
      <c r="F414">
        <v>0</v>
      </c>
      <c r="G414">
        <v>0.14858299999999999</v>
      </c>
      <c r="H414">
        <v>0.83672199999999997</v>
      </c>
      <c r="I414">
        <v>0</v>
      </c>
    </row>
    <row r="415" spans="1:9" x14ac:dyDescent="0.25">
      <c r="A415" t="s">
        <v>115</v>
      </c>
      <c r="B415">
        <v>4283.6400000000003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0.83704699999999999</v>
      </c>
      <c r="I415">
        <v>0</v>
      </c>
    </row>
    <row r="416" spans="1:9" x14ac:dyDescent="0.25">
      <c r="A416" t="s">
        <v>115</v>
      </c>
      <c r="B416">
        <v>4300.49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0.83704299999999998</v>
      </c>
      <c r="I416">
        <v>0</v>
      </c>
    </row>
    <row r="417" spans="1:9" x14ac:dyDescent="0.25">
      <c r="A417" t="s">
        <v>115</v>
      </c>
      <c r="B417">
        <v>4302.68</v>
      </c>
      <c r="C417">
        <v>0</v>
      </c>
      <c r="D417">
        <v>0</v>
      </c>
      <c r="E417">
        <v>0</v>
      </c>
      <c r="F417">
        <v>0</v>
      </c>
      <c r="G417">
        <v>0.17852899999999999</v>
      </c>
      <c r="H417">
        <v>0.83702399999999999</v>
      </c>
      <c r="I417">
        <v>0</v>
      </c>
    </row>
    <row r="418" spans="1:9" x14ac:dyDescent="0.25">
      <c r="A418" t="s">
        <v>115</v>
      </c>
      <c r="B418">
        <v>4300.8599999999997</v>
      </c>
      <c r="C418">
        <v>0</v>
      </c>
      <c r="D418">
        <v>0</v>
      </c>
      <c r="E418">
        <v>0</v>
      </c>
      <c r="F418">
        <v>0</v>
      </c>
      <c r="G418">
        <v>0.16820099999999999</v>
      </c>
      <c r="H418">
        <v>0.83705200000000002</v>
      </c>
      <c r="I418">
        <v>0</v>
      </c>
    </row>
    <row r="419" spans="1:9" x14ac:dyDescent="0.25">
      <c r="A419" t="s">
        <v>115</v>
      </c>
      <c r="B419">
        <v>4304.38</v>
      </c>
      <c r="C419">
        <v>0</v>
      </c>
      <c r="D419">
        <v>0</v>
      </c>
      <c r="E419">
        <v>0</v>
      </c>
      <c r="F419">
        <v>0</v>
      </c>
      <c r="G419">
        <v>0.178455</v>
      </c>
      <c r="H419">
        <v>0.83705200000000002</v>
      </c>
      <c r="I419">
        <v>0</v>
      </c>
    </row>
    <row r="420" spans="1:9" x14ac:dyDescent="0.25">
      <c r="A420" t="s">
        <v>115</v>
      </c>
      <c r="B420">
        <v>4287.8999999999996</v>
      </c>
      <c r="C420">
        <v>0</v>
      </c>
      <c r="D420">
        <v>0</v>
      </c>
      <c r="E420">
        <v>0</v>
      </c>
      <c r="F420">
        <v>0</v>
      </c>
      <c r="G420">
        <v>0.14710400000000001</v>
      </c>
      <c r="H420">
        <v>0.83671399999999996</v>
      </c>
      <c r="I420">
        <v>0</v>
      </c>
    </row>
    <row r="421" spans="1:9" x14ac:dyDescent="0.25">
      <c r="A421" t="s">
        <v>115</v>
      </c>
      <c r="B421">
        <v>4306.6499999999996</v>
      </c>
      <c r="C421">
        <v>0</v>
      </c>
      <c r="D421">
        <v>0</v>
      </c>
      <c r="E421">
        <v>0</v>
      </c>
      <c r="F421">
        <v>0</v>
      </c>
      <c r="G421">
        <v>0.169707</v>
      </c>
      <c r="H421">
        <v>0.83668900000000002</v>
      </c>
      <c r="I421">
        <v>0</v>
      </c>
    </row>
    <row r="422" spans="1:9" x14ac:dyDescent="0.25">
      <c r="A422" t="s">
        <v>115</v>
      </c>
      <c r="B422">
        <v>4303.5</v>
      </c>
      <c r="C422">
        <v>0</v>
      </c>
      <c r="D422">
        <v>0</v>
      </c>
      <c r="E422">
        <v>0</v>
      </c>
      <c r="F422">
        <v>0</v>
      </c>
      <c r="G422">
        <v>0.17064799999999999</v>
      </c>
      <c r="H422">
        <v>0.83703499999999997</v>
      </c>
      <c r="I422">
        <v>0</v>
      </c>
    </row>
    <row r="423" spans="1:9" x14ac:dyDescent="0.25">
      <c r="A423" t="s">
        <v>115</v>
      </c>
      <c r="B423">
        <v>4297.5600000000004</v>
      </c>
      <c r="C423">
        <v>0</v>
      </c>
      <c r="D423">
        <v>0</v>
      </c>
      <c r="E423">
        <v>0</v>
      </c>
      <c r="F423">
        <v>0</v>
      </c>
      <c r="G423">
        <v>0.148372</v>
      </c>
      <c r="H423">
        <v>0.83705300000000005</v>
      </c>
      <c r="I423">
        <v>0</v>
      </c>
    </row>
    <row r="424" spans="1:9" x14ac:dyDescent="0.25">
      <c r="A424" t="s">
        <v>115</v>
      </c>
      <c r="B424">
        <v>4300.49</v>
      </c>
      <c r="C424">
        <v>0</v>
      </c>
      <c r="D424">
        <v>0</v>
      </c>
      <c r="E424">
        <v>0</v>
      </c>
      <c r="F424">
        <v>0</v>
      </c>
      <c r="G424">
        <v>0.14772399999999999</v>
      </c>
      <c r="H424">
        <v>0.83730599999999999</v>
      </c>
      <c r="I424">
        <v>0</v>
      </c>
    </row>
    <row r="425" spans="1:9" x14ac:dyDescent="0.25">
      <c r="A425" t="s">
        <v>115</v>
      </c>
      <c r="B425">
        <v>4310.92</v>
      </c>
      <c r="C425">
        <v>0</v>
      </c>
      <c r="D425">
        <v>0</v>
      </c>
      <c r="E425">
        <v>0</v>
      </c>
      <c r="F425">
        <v>0</v>
      </c>
      <c r="G425">
        <v>0.17846300000000001</v>
      </c>
      <c r="H425">
        <v>0.83697100000000002</v>
      </c>
      <c r="I425">
        <v>0</v>
      </c>
    </row>
    <row r="426" spans="1:9" x14ac:dyDescent="0.25">
      <c r="A426" t="s">
        <v>115</v>
      </c>
      <c r="B426">
        <v>4302.22</v>
      </c>
      <c r="C426">
        <v>0</v>
      </c>
      <c r="D426">
        <v>0</v>
      </c>
      <c r="E426">
        <v>0</v>
      </c>
      <c r="F426">
        <v>0</v>
      </c>
      <c r="G426">
        <v>0.17846100000000001</v>
      </c>
      <c r="H426">
        <v>0.83616000000000001</v>
      </c>
      <c r="I426">
        <v>0</v>
      </c>
    </row>
    <row r="427" spans="1:9" x14ac:dyDescent="0.25">
      <c r="A427" t="s">
        <v>115</v>
      </c>
      <c r="B427">
        <v>4285.13</v>
      </c>
      <c r="C427">
        <v>0</v>
      </c>
      <c r="D427">
        <v>0</v>
      </c>
      <c r="E427">
        <v>0</v>
      </c>
      <c r="F427">
        <v>0</v>
      </c>
      <c r="G427">
        <v>0.14006199999999999</v>
      </c>
      <c r="H427">
        <v>0.83688799999999997</v>
      </c>
      <c r="I427">
        <v>0</v>
      </c>
    </row>
    <row r="428" spans="1:9" x14ac:dyDescent="0.25">
      <c r="A428" t="s">
        <v>115</v>
      </c>
      <c r="B428">
        <v>4288.2700000000004</v>
      </c>
      <c r="C428">
        <v>0</v>
      </c>
      <c r="D428">
        <v>0</v>
      </c>
      <c r="E428">
        <v>0</v>
      </c>
      <c r="F428">
        <v>0</v>
      </c>
      <c r="G428">
        <v>0.14795700000000001</v>
      </c>
      <c r="H428">
        <v>0.83692299999999997</v>
      </c>
      <c r="I428">
        <v>0</v>
      </c>
    </row>
    <row r="429" spans="1:9" x14ac:dyDescent="0.25">
      <c r="A429" t="s">
        <v>115</v>
      </c>
      <c r="B429">
        <v>4291.25</v>
      </c>
      <c r="C429">
        <v>0</v>
      </c>
      <c r="D429">
        <v>0</v>
      </c>
      <c r="E429">
        <v>0</v>
      </c>
      <c r="F429">
        <v>0</v>
      </c>
      <c r="G429">
        <v>0.178457</v>
      </c>
      <c r="H429">
        <v>0.83679700000000001</v>
      </c>
      <c r="I429">
        <v>0</v>
      </c>
    </row>
    <row r="430" spans="1:9" x14ac:dyDescent="0.25">
      <c r="A430" t="s">
        <v>115</v>
      </c>
      <c r="B430">
        <v>4275.78</v>
      </c>
      <c r="C430">
        <v>0</v>
      </c>
      <c r="D430">
        <v>0</v>
      </c>
      <c r="E430">
        <v>0</v>
      </c>
      <c r="F430">
        <v>0</v>
      </c>
      <c r="G430">
        <v>0.148118</v>
      </c>
      <c r="H430">
        <v>0.83626400000000001</v>
      </c>
      <c r="I430">
        <v>0</v>
      </c>
    </row>
    <row r="431" spans="1:9" x14ac:dyDescent="0.25">
      <c r="A431" t="s">
        <v>115</v>
      </c>
      <c r="B431">
        <v>4302.41</v>
      </c>
      <c r="C431">
        <v>0</v>
      </c>
      <c r="D431">
        <v>0</v>
      </c>
      <c r="E431">
        <v>0</v>
      </c>
      <c r="F431">
        <v>0</v>
      </c>
      <c r="G431">
        <v>0.14710599999999999</v>
      </c>
      <c r="H431">
        <v>0.83680299999999996</v>
      </c>
      <c r="I431">
        <v>0</v>
      </c>
    </row>
    <row r="432" spans="1:9" x14ac:dyDescent="0.25">
      <c r="A432" t="s">
        <v>115</v>
      </c>
      <c r="B432">
        <v>4329.2700000000004</v>
      </c>
      <c r="C432">
        <v>0</v>
      </c>
      <c r="D432">
        <v>0</v>
      </c>
      <c r="E432">
        <v>0</v>
      </c>
      <c r="F432">
        <v>0</v>
      </c>
      <c r="G432">
        <v>0.162581</v>
      </c>
      <c r="H432">
        <v>0.83699500000000004</v>
      </c>
      <c r="I432">
        <v>0</v>
      </c>
    </row>
    <row r="433" spans="1:25" x14ac:dyDescent="0.25">
      <c r="A433" t="s">
        <v>115</v>
      </c>
      <c r="B433">
        <v>4320.28</v>
      </c>
      <c r="C433">
        <v>0</v>
      </c>
      <c r="D433">
        <v>0</v>
      </c>
      <c r="E433">
        <v>0</v>
      </c>
      <c r="F433">
        <v>0</v>
      </c>
      <c r="G433">
        <v>0.147476</v>
      </c>
      <c r="H433">
        <v>0.83687999999999996</v>
      </c>
      <c r="I433">
        <v>0</v>
      </c>
    </row>
    <row r="434" spans="1:25" x14ac:dyDescent="0.25">
      <c r="A434" t="s">
        <v>115</v>
      </c>
      <c r="B434">
        <v>4318.01</v>
      </c>
      <c r="C434">
        <v>0</v>
      </c>
      <c r="D434">
        <v>0</v>
      </c>
      <c r="E434">
        <v>0</v>
      </c>
      <c r="F434">
        <v>0</v>
      </c>
      <c r="G434">
        <v>0.147428</v>
      </c>
      <c r="H434">
        <v>0.83701800000000004</v>
      </c>
      <c r="I434">
        <v>0</v>
      </c>
    </row>
    <row r="435" spans="1:25" x14ac:dyDescent="0.25">
      <c r="A435" t="s">
        <v>115</v>
      </c>
      <c r="B435">
        <v>4322.0600000000004</v>
      </c>
      <c r="C435">
        <v>0</v>
      </c>
      <c r="D435">
        <v>0</v>
      </c>
      <c r="E435">
        <v>0</v>
      </c>
      <c r="F435">
        <v>0</v>
      </c>
      <c r="G435">
        <v>0.17847399999999999</v>
      </c>
      <c r="H435">
        <v>0.837036</v>
      </c>
      <c r="I435">
        <v>0</v>
      </c>
    </row>
    <row r="436" spans="1:25" x14ac:dyDescent="0.25">
      <c r="A436" t="s">
        <v>115</v>
      </c>
      <c r="B436">
        <v>4337.9399999999996</v>
      </c>
      <c r="C436">
        <v>0</v>
      </c>
      <c r="D436">
        <v>0</v>
      </c>
      <c r="E436">
        <v>0</v>
      </c>
      <c r="F436">
        <v>0</v>
      </c>
      <c r="G436">
        <v>0.15348000000000001</v>
      </c>
      <c r="H436">
        <v>0.83687</v>
      </c>
      <c r="I436">
        <v>0</v>
      </c>
    </row>
    <row r="437" spans="1:25" x14ac:dyDescent="0.25">
      <c r="A437" t="s">
        <v>115</v>
      </c>
      <c r="B437">
        <v>4313.57</v>
      </c>
      <c r="C437">
        <v>0</v>
      </c>
      <c r="D437">
        <v>0</v>
      </c>
      <c r="E437">
        <v>0</v>
      </c>
      <c r="F437">
        <v>0</v>
      </c>
      <c r="G437">
        <v>0.147707</v>
      </c>
      <c r="H437">
        <v>0.83702299999999996</v>
      </c>
      <c r="I437">
        <v>0</v>
      </c>
    </row>
    <row r="438" spans="1:25" x14ac:dyDescent="0.25">
      <c r="A438" t="s">
        <v>115</v>
      </c>
      <c r="B438">
        <v>4328.45</v>
      </c>
      <c r="C438">
        <v>0</v>
      </c>
      <c r="D438">
        <v>0</v>
      </c>
      <c r="E438">
        <v>0</v>
      </c>
      <c r="F438">
        <v>0</v>
      </c>
      <c r="G438">
        <v>0.15256900000000001</v>
      </c>
      <c r="H438">
        <v>0.83704299999999998</v>
      </c>
      <c r="I438">
        <v>0</v>
      </c>
    </row>
    <row r="439" spans="1:25" x14ac:dyDescent="0.25">
      <c r="A439" t="s">
        <v>115</v>
      </c>
      <c r="B439">
        <v>4309.7</v>
      </c>
      <c r="C439">
        <v>0</v>
      </c>
      <c r="D439">
        <v>0</v>
      </c>
      <c r="E439">
        <v>0</v>
      </c>
      <c r="F439">
        <v>0</v>
      </c>
      <c r="G439">
        <v>0.178457</v>
      </c>
      <c r="H439">
        <v>0.83666600000000002</v>
      </c>
      <c r="I439">
        <v>0</v>
      </c>
    </row>
    <row r="440" spans="1:25" x14ac:dyDescent="0.25">
      <c r="A440" t="s">
        <v>115</v>
      </c>
      <c r="B440">
        <v>4298.3100000000004</v>
      </c>
      <c r="C440">
        <v>0</v>
      </c>
      <c r="D440">
        <v>0</v>
      </c>
      <c r="E440">
        <v>0</v>
      </c>
      <c r="F440">
        <v>0</v>
      </c>
      <c r="G440">
        <v>0.14710300000000001</v>
      </c>
      <c r="H440">
        <v>0.83519699999999997</v>
      </c>
      <c r="I440">
        <v>0</v>
      </c>
    </row>
    <row r="441" spans="1:25" x14ac:dyDescent="0.25">
      <c r="A441" t="s">
        <v>115</v>
      </c>
      <c r="B441">
        <v>4301.3900000000003</v>
      </c>
      <c r="C441">
        <v>0</v>
      </c>
      <c r="D441">
        <v>0</v>
      </c>
      <c r="E441">
        <v>0</v>
      </c>
      <c r="F441">
        <v>0</v>
      </c>
      <c r="G441">
        <v>0.17849400000000001</v>
      </c>
      <c r="H441">
        <v>0.83695200000000003</v>
      </c>
      <c r="I441">
        <v>0</v>
      </c>
    </row>
    <row r="442" spans="1:25" x14ac:dyDescent="0.25">
      <c r="A442" t="s">
        <v>115</v>
      </c>
      <c r="B442">
        <v>4301.8999999999996</v>
      </c>
      <c r="C442">
        <v>0</v>
      </c>
      <c r="D442">
        <v>0</v>
      </c>
      <c r="E442">
        <v>0</v>
      </c>
      <c r="F442">
        <v>0</v>
      </c>
      <c r="G442">
        <v>0.15712100000000001</v>
      </c>
      <c r="H442">
        <v>0.83696199999999998</v>
      </c>
      <c r="I442">
        <v>0</v>
      </c>
    </row>
    <row r="443" spans="1:25" x14ac:dyDescent="0.25">
      <c r="A443" t="s">
        <v>115</v>
      </c>
      <c r="B443">
        <v>4299.5</v>
      </c>
      <c r="C443">
        <v>0</v>
      </c>
      <c r="D443">
        <v>0</v>
      </c>
      <c r="E443">
        <v>0</v>
      </c>
      <c r="F443">
        <v>0</v>
      </c>
      <c r="G443">
        <v>0.178456</v>
      </c>
      <c r="H443">
        <v>0.83699400000000002</v>
      </c>
      <c r="I443">
        <v>0</v>
      </c>
    </row>
    <row r="444" spans="1:25" x14ac:dyDescent="0.25">
      <c r="A444" t="s">
        <v>115</v>
      </c>
      <c r="B444">
        <v>4299.04</v>
      </c>
      <c r="C444">
        <v>0</v>
      </c>
      <c r="D444">
        <v>0</v>
      </c>
      <c r="E444">
        <v>0</v>
      </c>
      <c r="F444">
        <v>0</v>
      </c>
      <c r="G444">
        <v>0.14740800000000001</v>
      </c>
      <c r="H444">
        <v>0.83693399999999996</v>
      </c>
      <c r="I444">
        <v>0</v>
      </c>
    </row>
    <row r="445" spans="1:25" x14ac:dyDescent="0.25">
      <c r="A445" t="s">
        <v>115</v>
      </c>
      <c r="B445">
        <v>4305.5600000000004</v>
      </c>
      <c r="C445">
        <v>0</v>
      </c>
      <c r="D445">
        <v>0</v>
      </c>
      <c r="E445">
        <v>0</v>
      </c>
      <c r="F445">
        <v>0</v>
      </c>
      <c r="G445">
        <v>0.14898900000000001</v>
      </c>
      <c r="H445">
        <v>0.83692900000000003</v>
      </c>
      <c r="I445">
        <v>0</v>
      </c>
    </row>
    <row r="446" spans="1:25" x14ac:dyDescent="0.25">
      <c r="A446" t="s">
        <v>115</v>
      </c>
      <c r="B446">
        <v>4278.03</v>
      </c>
      <c r="C446">
        <v>0</v>
      </c>
      <c r="D446">
        <v>0</v>
      </c>
      <c r="E446">
        <v>0</v>
      </c>
      <c r="F446">
        <v>0</v>
      </c>
      <c r="G446">
        <v>0.155475</v>
      </c>
      <c r="H446">
        <v>0.83747799999999994</v>
      </c>
      <c r="I446">
        <v>0</v>
      </c>
    </row>
    <row r="447" spans="1:25" x14ac:dyDescent="0.25">
      <c r="A447" t="s">
        <v>115</v>
      </c>
      <c r="B447">
        <v>4297.96</v>
      </c>
      <c r="C447">
        <v>0</v>
      </c>
      <c r="D447">
        <v>0</v>
      </c>
      <c r="E447">
        <v>0</v>
      </c>
      <c r="F447">
        <v>0</v>
      </c>
      <c r="G447">
        <v>0.15612200000000001</v>
      </c>
      <c r="H447">
        <v>0.83684199999999997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4307.1400000000003</v>
      </c>
      <c r="C448">
        <v>0</v>
      </c>
      <c r="D448">
        <v>0</v>
      </c>
      <c r="E448">
        <v>0</v>
      </c>
      <c r="F448">
        <v>0</v>
      </c>
      <c r="G448">
        <v>0.15227099999999999</v>
      </c>
      <c r="H448">
        <v>0.83701499999999995</v>
      </c>
      <c r="I448">
        <v>0</v>
      </c>
      <c r="R448">
        <f>AVERAGE(B399:B448)</f>
        <v>4303.4986000000008</v>
      </c>
      <c r="S448">
        <f>AVERAGE(C399:C448)</f>
        <v>0</v>
      </c>
      <c r="U448">
        <f>_xlfn.VAR.P(B399:B448)</f>
        <v>241.05470003999974</v>
      </c>
      <c r="V448">
        <f>_xlfn.VAR.P(C399:C448)</f>
        <v>0</v>
      </c>
      <c r="X448">
        <f>1.96*SQRT(U448)/50</f>
        <v>0.60861670554583458</v>
      </c>
      <c r="Y448">
        <f>1.96*SQRT(V448)/50</f>
        <v>0</v>
      </c>
    </row>
    <row r="449" spans="1:9" x14ac:dyDescent="0.25">
      <c r="A449" t="s">
        <v>115</v>
      </c>
      <c r="B449">
        <v>215764.3082</v>
      </c>
      <c r="C449" t="s">
        <v>37</v>
      </c>
    </row>
    <row r="450" spans="1:9" x14ac:dyDescent="0.25">
      <c r="A450" t="s">
        <v>116</v>
      </c>
      <c r="B450">
        <v>3586.77</v>
      </c>
      <c r="C450">
        <v>3583.24</v>
      </c>
      <c r="D450">
        <v>3528.4</v>
      </c>
      <c r="E450">
        <v>3520.15</v>
      </c>
      <c r="F450">
        <v>713.78200000000004</v>
      </c>
      <c r="G450">
        <v>0.14812800000000001</v>
      </c>
      <c r="H450">
        <v>0.83001400000000003</v>
      </c>
      <c r="I450">
        <v>0</v>
      </c>
    </row>
    <row r="451" spans="1:9" x14ac:dyDescent="0.25">
      <c r="A451" t="s">
        <v>116</v>
      </c>
      <c r="B451">
        <v>3579.93</v>
      </c>
      <c r="C451">
        <v>3577.39</v>
      </c>
      <c r="D451">
        <v>3522.23</v>
      </c>
      <c r="E451">
        <v>3514.26</v>
      </c>
      <c r="F451">
        <v>705.928</v>
      </c>
      <c r="G451">
        <v>0.17352400000000001</v>
      </c>
      <c r="H451">
        <v>0.85667800000000005</v>
      </c>
      <c r="I451">
        <v>0</v>
      </c>
    </row>
    <row r="452" spans="1:9" x14ac:dyDescent="0.25">
      <c r="A452" t="s">
        <v>116</v>
      </c>
      <c r="B452">
        <v>3573.75</v>
      </c>
      <c r="C452">
        <v>3570.37</v>
      </c>
      <c r="D452">
        <v>3515.91</v>
      </c>
      <c r="E452">
        <v>3507.79</v>
      </c>
      <c r="F452">
        <v>708.29700000000003</v>
      </c>
      <c r="G452">
        <v>0.178595</v>
      </c>
      <c r="H452">
        <v>0.868927</v>
      </c>
      <c r="I452">
        <v>0</v>
      </c>
    </row>
    <row r="453" spans="1:9" x14ac:dyDescent="0.25">
      <c r="A453" t="s">
        <v>116</v>
      </c>
      <c r="B453">
        <v>3571.99</v>
      </c>
      <c r="C453">
        <v>3568.53</v>
      </c>
      <c r="D453">
        <v>3513.35</v>
      </c>
      <c r="E453">
        <v>3505.23</v>
      </c>
      <c r="F453">
        <v>708.51599999999996</v>
      </c>
      <c r="G453">
        <v>0.178454</v>
      </c>
      <c r="H453">
        <v>0.83528400000000003</v>
      </c>
      <c r="I453">
        <v>0</v>
      </c>
    </row>
    <row r="454" spans="1:9" x14ac:dyDescent="0.25">
      <c r="A454" t="s">
        <v>116</v>
      </c>
      <c r="B454">
        <v>3579.46</v>
      </c>
      <c r="C454">
        <v>3576.97</v>
      </c>
      <c r="D454">
        <v>3522.66</v>
      </c>
      <c r="E454">
        <v>3514.46</v>
      </c>
      <c r="F454">
        <v>709.95600000000002</v>
      </c>
      <c r="G454">
        <v>0.17845900000000001</v>
      </c>
      <c r="H454">
        <v>0.83701700000000001</v>
      </c>
      <c r="I454">
        <v>0</v>
      </c>
    </row>
    <row r="455" spans="1:9" x14ac:dyDescent="0.25">
      <c r="A455" t="s">
        <v>116</v>
      </c>
      <c r="B455">
        <v>3576.98</v>
      </c>
      <c r="C455">
        <v>3573.66</v>
      </c>
      <c r="D455">
        <v>3519.59</v>
      </c>
      <c r="E455">
        <v>3511.1</v>
      </c>
      <c r="F455">
        <v>703.89200000000005</v>
      </c>
      <c r="G455">
        <v>0.14721300000000001</v>
      </c>
      <c r="H455">
        <v>0.86603699999999995</v>
      </c>
      <c r="I455">
        <v>0</v>
      </c>
    </row>
    <row r="456" spans="1:9" x14ac:dyDescent="0.25">
      <c r="A456" t="s">
        <v>116</v>
      </c>
      <c r="B456">
        <v>3574.69</v>
      </c>
      <c r="C456">
        <v>3571.82</v>
      </c>
      <c r="D456">
        <v>3516.8</v>
      </c>
      <c r="E456">
        <v>3508.76</v>
      </c>
      <c r="F456">
        <v>706.88499999999999</v>
      </c>
      <c r="G456">
        <v>0.147233</v>
      </c>
      <c r="H456">
        <v>0.83696800000000005</v>
      </c>
      <c r="I456">
        <v>0</v>
      </c>
    </row>
    <row r="457" spans="1:9" x14ac:dyDescent="0.25">
      <c r="A457" t="s">
        <v>116</v>
      </c>
      <c r="B457">
        <v>3577.98</v>
      </c>
      <c r="C457">
        <v>3575.06</v>
      </c>
      <c r="D457">
        <v>3520.41</v>
      </c>
      <c r="E457">
        <v>3512.45</v>
      </c>
      <c r="F457">
        <v>705.58</v>
      </c>
      <c r="G457">
        <v>0.178454</v>
      </c>
      <c r="H457">
        <v>0.834901</v>
      </c>
      <c r="I457">
        <v>0</v>
      </c>
    </row>
    <row r="458" spans="1:9" x14ac:dyDescent="0.25">
      <c r="A458" t="s">
        <v>116</v>
      </c>
      <c r="B458">
        <v>3573.62</v>
      </c>
      <c r="C458">
        <v>3570.57</v>
      </c>
      <c r="D458">
        <v>3515.14</v>
      </c>
      <c r="E458">
        <v>3507.34</v>
      </c>
      <c r="F458">
        <v>702.45399999999995</v>
      </c>
      <c r="G458">
        <v>0.17849699999999999</v>
      </c>
      <c r="H458">
        <v>0.83703399999999994</v>
      </c>
      <c r="I458">
        <v>0</v>
      </c>
    </row>
    <row r="459" spans="1:9" x14ac:dyDescent="0.25">
      <c r="A459" t="s">
        <v>116</v>
      </c>
      <c r="B459">
        <v>3586</v>
      </c>
      <c r="C459">
        <v>3583.1</v>
      </c>
      <c r="D459">
        <v>3528.98</v>
      </c>
      <c r="E459">
        <v>3520.85</v>
      </c>
      <c r="F459">
        <v>705.30200000000002</v>
      </c>
      <c r="G459">
        <v>0.161689</v>
      </c>
      <c r="H459">
        <v>0.83702200000000004</v>
      </c>
      <c r="I459">
        <v>0</v>
      </c>
    </row>
    <row r="460" spans="1:9" x14ac:dyDescent="0.25">
      <c r="A460" t="s">
        <v>116</v>
      </c>
      <c r="B460">
        <v>3595.08</v>
      </c>
      <c r="C460">
        <v>3592.13</v>
      </c>
      <c r="D460">
        <v>3537.27</v>
      </c>
      <c r="E460">
        <v>3529.53</v>
      </c>
      <c r="F460">
        <v>708.86400000000003</v>
      </c>
      <c r="G460">
        <v>0.149307</v>
      </c>
      <c r="H460">
        <v>0.83704599999999996</v>
      </c>
      <c r="I460">
        <v>0</v>
      </c>
    </row>
    <row r="461" spans="1:9" x14ac:dyDescent="0.25">
      <c r="A461" t="s">
        <v>116</v>
      </c>
      <c r="B461">
        <v>3588.56</v>
      </c>
      <c r="C461">
        <v>3585.01</v>
      </c>
      <c r="D461">
        <v>3530.56</v>
      </c>
      <c r="E461">
        <v>3522.31</v>
      </c>
      <c r="F461">
        <v>704.29700000000003</v>
      </c>
      <c r="G461">
        <v>0.17848</v>
      </c>
      <c r="H461">
        <v>0.836897</v>
      </c>
      <c r="I461">
        <v>0</v>
      </c>
    </row>
    <row r="462" spans="1:9" x14ac:dyDescent="0.25">
      <c r="A462" t="s">
        <v>116</v>
      </c>
      <c r="B462">
        <v>3593.8</v>
      </c>
      <c r="C462">
        <v>3589.97</v>
      </c>
      <c r="D462">
        <v>3535.87</v>
      </c>
      <c r="E462">
        <v>3527.63</v>
      </c>
      <c r="F462">
        <v>708.38499999999999</v>
      </c>
      <c r="G462">
        <v>0.17845900000000001</v>
      </c>
      <c r="H462">
        <v>0.83698899999999998</v>
      </c>
      <c r="I462">
        <v>0</v>
      </c>
    </row>
    <row r="463" spans="1:9" x14ac:dyDescent="0.25">
      <c r="A463" t="s">
        <v>116</v>
      </c>
      <c r="B463">
        <v>3597.42</v>
      </c>
      <c r="C463">
        <v>3594.2</v>
      </c>
      <c r="D463">
        <v>3538.33</v>
      </c>
      <c r="E463">
        <v>3530.35</v>
      </c>
      <c r="F463">
        <v>707.24199999999996</v>
      </c>
      <c r="G463">
        <v>0.15349299999999999</v>
      </c>
      <c r="H463">
        <v>0.83658999999999994</v>
      </c>
      <c r="I463">
        <v>0</v>
      </c>
    </row>
    <row r="464" spans="1:9" x14ac:dyDescent="0.25">
      <c r="A464" t="s">
        <v>116</v>
      </c>
      <c r="B464">
        <v>3596.33</v>
      </c>
      <c r="C464">
        <v>3593.19</v>
      </c>
      <c r="D464">
        <v>3537.14</v>
      </c>
      <c r="E464">
        <v>3529.4</v>
      </c>
      <c r="F464">
        <v>704.04200000000003</v>
      </c>
      <c r="G464">
        <v>0.17846000000000001</v>
      </c>
      <c r="H464">
        <v>0.83704999999999996</v>
      </c>
      <c r="I464">
        <v>0</v>
      </c>
    </row>
    <row r="465" spans="1:9" x14ac:dyDescent="0.25">
      <c r="A465" t="s">
        <v>116</v>
      </c>
      <c r="B465">
        <v>3586.48</v>
      </c>
      <c r="C465">
        <v>3583.61</v>
      </c>
      <c r="D465">
        <v>3528.74</v>
      </c>
      <c r="E465">
        <v>3520.71</v>
      </c>
      <c r="F465">
        <v>705.00800000000004</v>
      </c>
      <c r="G465">
        <v>0.178454</v>
      </c>
      <c r="H465">
        <v>0.83704900000000004</v>
      </c>
      <c r="I465">
        <v>0</v>
      </c>
    </row>
    <row r="466" spans="1:9" x14ac:dyDescent="0.25">
      <c r="A466" t="s">
        <v>116</v>
      </c>
      <c r="B466">
        <v>3587.98</v>
      </c>
      <c r="C466">
        <v>3585.35</v>
      </c>
      <c r="D466">
        <v>3530.77</v>
      </c>
      <c r="E466">
        <v>3522.54</v>
      </c>
      <c r="F466">
        <v>706.3</v>
      </c>
      <c r="G466">
        <v>0.14937</v>
      </c>
      <c r="H466">
        <v>0.83699699999999999</v>
      </c>
      <c r="I466">
        <v>0</v>
      </c>
    </row>
    <row r="467" spans="1:9" x14ac:dyDescent="0.25">
      <c r="A467" t="s">
        <v>116</v>
      </c>
      <c r="B467">
        <v>3580.6</v>
      </c>
      <c r="C467">
        <v>3577.4</v>
      </c>
      <c r="D467">
        <v>3522.3</v>
      </c>
      <c r="E467">
        <v>3514.26</v>
      </c>
      <c r="F467">
        <v>704.87199999999996</v>
      </c>
      <c r="G467">
        <v>0.149696</v>
      </c>
      <c r="H467">
        <v>0.83552899999999997</v>
      </c>
      <c r="I467">
        <v>0</v>
      </c>
    </row>
    <row r="468" spans="1:9" x14ac:dyDescent="0.25">
      <c r="A468" t="s">
        <v>116</v>
      </c>
      <c r="B468">
        <v>3570.9</v>
      </c>
      <c r="C468">
        <v>3568.07</v>
      </c>
      <c r="D468">
        <v>3513.27</v>
      </c>
      <c r="E468">
        <v>3504.91</v>
      </c>
      <c r="F468">
        <v>710.59699999999998</v>
      </c>
      <c r="G468">
        <v>0.16005900000000001</v>
      </c>
      <c r="H468">
        <v>0.83411400000000002</v>
      </c>
      <c r="I468">
        <v>0</v>
      </c>
    </row>
    <row r="469" spans="1:9" x14ac:dyDescent="0.25">
      <c r="A469" t="s">
        <v>116</v>
      </c>
      <c r="B469">
        <v>3560.78</v>
      </c>
      <c r="C469">
        <v>3557.87</v>
      </c>
      <c r="D469">
        <v>3503.04</v>
      </c>
      <c r="E469">
        <v>3494.92</v>
      </c>
      <c r="F469">
        <v>702.91</v>
      </c>
      <c r="G469">
        <v>0.178454</v>
      </c>
      <c r="H469">
        <v>0.83352499999999996</v>
      </c>
      <c r="I469">
        <v>0</v>
      </c>
    </row>
    <row r="470" spans="1:9" x14ac:dyDescent="0.25">
      <c r="A470" t="s">
        <v>116</v>
      </c>
      <c r="B470">
        <v>3558.81</v>
      </c>
      <c r="C470">
        <v>3555.82</v>
      </c>
      <c r="D470">
        <v>3501.32</v>
      </c>
      <c r="E470">
        <v>3493.78</v>
      </c>
      <c r="F470">
        <v>709.09</v>
      </c>
      <c r="G470">
        <v>0.14835899999999999</v>
      </c>
      <c r="H470">
        <v>0.83704699999999999</v>
      </c>
      <c r="I470">
        <v>0</v>
      </c>
    </row>
    <row r="471" spans="1:9" x14ac:dyDescent="0.25">
      <c r="A471" t="s">
        <v>116</v>
      </c>
      <c r="B471">
        <v>3574.49</v>
      </c>
      <c r="C471">
        <v>3571.04</v>
      </c>
      <c r="D471">
        <v>3515.93</v>
      </c>
      <c r="E471">
        <v>3507.89</v>
      </c>
      <c r="F471">
        <v>708.18299999999999</v>
      </c>
      <c r="G471">
        <v>0.14727799999999999</v>
      </c>
      <c r="H471">
        <v>0.83584999999999998</v>
      </c>
      <c r="I471">
        <v>0</v>
      </c>
    </row>
    <row r="472" spans="1:9" x14ac:dyDescent="0.25">
      <c r="A472" t="s">
        <v>116</v>
      </c>
      <c r="B472">
        <v>3565.7</v>
      </c>
      <c r="C472">
        <v>3562.66</v>
      </c>
      <c r="D472">
        <v>3507.08</v>
      </c>
      <c r="E472">
        <v>3499.45</v>
      </c>
      <c r="F472">
        <v>706.20100000000002</v>
      </c>
      <c r="G472">
        <v>0.178454</v>
      </c>
      <c r="H472">
        <v>0.86141999999999996</v>
      </c>
      <c r="I472">
        <v>0</v>
      </c>
    </row>
    <row r="473" spans="1:9" x14ac:dyDescent="0.25">
      <c r="A473" t="s">
        <v>116</v>
      </c>
      <c r="B473">
        <v>3558.09</v>
      </c>
      <c r="C473">
        <v>3555.32</v>
      </c>
      <c r="D473">
        <v>3500.61</v>
      </c>
      <c r="E473">
        <v>3493.08</v>
      </c>
      <c r="F473">
        <v>704.49199999999996</v>
      </c>
      <c r="G473">
        <v>0.14908399999999999</v>
      </c>
      <c r="H473">
        <v>0.83704900000000004</v>
      </c>
      <c r="I473">
        <v>0</v>
      </c>
    </row>
    <row r="474" spans="1:9" x14ac:dyDescent="0.25">
      <c r="A474" t="s">
        <v>116</v>
      </c>
      <c r="B474">
        <v>3562.15</v>
      </c>
      <c r="C474">
        <v>3559.56</v>
      </c>
      <c r="D474">
        <v>3504.49</v>
      </c>
      <c r="E474">
        <v>3496.32</v>
      </c>
      <c r="F474">
        <v>704.32600000000002</v>
      </c>
      <c r="G474">
        <v>0.178507</v>
      </c>
      <c r="H474">
        <v>0.83660100000000004</v>
      </c>
      <c r="I474">
        <v>0</v>
      </c>
    </row>
    <row r="475" spans="1:9" x14ac:dyDescent="0.25">
      <c r="A475" t="s">
        <v>116</v>
      </c>
      <c r="B475">
        <v>3570.26</v>
      </c>
      <c r="C475">
        <v>3566.96</v>
      </c>
      <c r="D475">
        <v>3512.19</v>
      </c>
      <c r="E475">
        <v>3504.24</v>
      </c>
      <c r="F475">
        <v>711.202</v>
      </c>
      <c r="G475">
        <v>0.148815</v>
      </c>
      <c r="H475">
        <v>0.83702699999999997</v>
      </c>
      <c r="I475">
        <v>0</v>
      </c>
    </row>
    <row r="476" spans="1:9" x14ac:dyDescent="0.25">
      <c r="A476" t="s">
        <v>116</v>
      </c>
      <c r="B476">
        <v>3568.24</v>
      </c>
      <c r="C476">
        <v>3564.92</v>
      </c>
      <c r="D476">
        <v>3509.15</v>
      </c>
      <c r="E476">
        <v>3501.19</v>
      </c>
      <c r="F476">
        <v>703.11599999999999</v>
      </c>
      <c r="G476">
        <v>0.178454</v>
      </c>
      <c r="H476">
        <v>0.836696</v>
      </c>
      <c r="I476">
        <v>0</v>
      </c>
    </row>
    <row r="477" spans="1:9" x14ac:dyDescent="0.25">
      <c r="A477" t="s">
        <v>116</v>
      </c>
      <c r="B477">
        <v>3573.66</v>
      </c>
      <c r="C477">
        <v>3570.81</v>
      </c>
      <c r="D477">
        <v>3515.38</v>
      </c>
      <c r="E477">
        <v>3507.32</v>
      </c>
      <c r="F477">
        <v>708.32899999999995</v>
      </c>
      <c r="G477">
        <v>0.162936</v>
      </c>
      <c r="H477">
        <v>0.83680200000000005</v>
      </c>
      <c r="I477">
        <v>0</v>
      </c>
    </row>
    <row r="478" spans="1:9" x14ac:dyDescent="0.25">
      <c r="A478" t="s">
        <v>116</v>
      </c>
      <c r="B478">
        <v>3567.78</v>
      </c>
      <c r="C478">
        <v>3564.96</v>
      </c>
      <c r="D478">
        <v>3510.21</v>
      </c>
      <c r="E478">
        <v>3502.3</v>
      </c>
      <c r="F478">
        <v>707.76099999999997</v>
      </c>
      <c r="G478">
        <v>0.14732700000000001</v>
      </c>
      <c r="H478">
        <v>0.83647199999999999</v>
      </c>
      <c r="I478">
        <v>0</v>
      </c>
    </row>
    <row r="479" spans="1:9" x14ac:dyDescent="0.25">
      <c r="A479" t="s">
        <v>116</v>
      </c>
      <c r="B479">
        <v>3585</v>
      </c>
      <c r="C479">
        <v>3582.19</v>
      </c>
      <c r="D479">
        <v>3527.18</v>
      </c>
      <c r="E479">
        <v>3519.1</v>
      </c>
      <c r="F479">
        <v>710.16600000000005</v>
      </c>
      <c r="G479">
        <v>0.16086500000000001</v>
      </c>
      <c r="H479">
        <v>0.83578600000000003</v>
      </c>
      <c r="I479">
        <v>0</v>
      </c>
    </row>
    <row r="480" spans="1:9" x14ac:dyDescent="0.25">
      <c r="A480" t="s">
        <v>116</v>
      </c>
      <c r="B480">
        <v>3577.35</v>
      </c>
      <c r="C480">
        <v>3574.27</v>
      </c>
      <c r="D480">
        <v>3519.16</v>
      </c>
      <c r="E480">
        <v>3511.04</v>
      </c>
      <c r="F480">
        <v>707.19899999999996</v>
      </c>
      <c r="G480">
        <v>0.15883700000000001</v>
      </c>
      <c r="H480">
        <v>0.83701999999999999</v>
      </c>
      <c r="I480">
        <v>0</v>
      </c>
    </row>
    <row r="481" spans="1:9" x14ac:dyDescent="0.25">
      <c r="A481" t="s">
        <v>116</v>
      </c>
      <c r="B481">
        <v>3572.08</v>
      </c>
      <c r="C481">
        <v>3569.01</v>
      </c>
      <c r="D481">
        <v>3514.5</v>
      </c>
      <c r="E481">
        <v>3506.43</v>
      </c>
      <c r="F481">
        <v>706.99199999999996</v>
      </c>
      <c r="G481">
        <v>0.178484</v>
      </c>
      <c r="H481">
        <v>0.83696999999999999</v>
      </c>
      <c r="I481">
        <v>0</v>
      </c>
    </row>
    <row r="482" spans="1:9" x14ac:dyDescent="0.25">
      <c r="A482" t="s">
        <v>116</v>
      </c>
      <c r="B482">
        <v>3562.31</v>
      </c>
      <c r="C482">
        <v>3559.48</v>
      </c>
      <c r="D482">
        <v>3505.38</v>
      </c>
      <c r="E482">
        <v>3497.42</v>
      </c>
      <c r="F482">
        <v>705.91099999999994</v>
      </c>
      <c r="G482">
        <v>0.14715200000000001</v>
      </c>
      <c r="H482">
        <v>0.836955</v>
      </c>
      <c r="I482">
        <v>0</v>
      </c>
    </row>
    <row r="483" spans="1:9" x14ac:dyDescent="0.25">
      <c r="A483" t="s">
        <v>116</v>
      </c>
      <c r="B483">
        <v>3573.25</v>
      </c>
      <c r="C483">
        <v>3570.12</v>
      </c>
      <c r="D483">
        <v>3515.88</v>
      </c>
      <c r="E483">
        <v>3507.98</v>
      </c>
      <c r="F483">
        <v>707.99699999999996</v>
      </c>
      <c r="G483">
        <v>0.147679</v>
      </c>
      <c r="H483">
        <v>0.83691899999999997</v>
      </c>
      <c r="I483">
        <v>0</v>
      </c>
    </row>
    <row r="484" spans="1:9" x14ac:dyDescent="0.25">
      <c r="A484" t="s">
        <v>116</v>
      </c>
      <c r="B484">
        <v>3574.93</v>
      </c>
      <c r="C484">
        <v>3572.04</v>
      </c>
      <c r="D484">
        <v>3516.72</v>
      </c>
      <c r="E484">
        <v>3508.56</v>
      </c>
      <c r="F484">
        <v>706.15700000000004</v>
      </c>
      <c r="G484">
        <v>0.15468599999999999</v>
      </c>
      <c r="H484">
        <v>0.83678799999999998</v>
      </c>
      <c r="I484">
        <v>0</v>
      </c>
    </row>
    <row r="485" spans="1:9" x14ac:dyDescent="0.25">
      <c r="A485" t="s">
        <v>116</v>
      </c>
      <c r="B485">
        <v>3566.26</v>
      </c>
      <c r="C485">
        <v>3563.67</v>
      </c>
      <c r="D485">
        <v>3508.59</v>
      </c>
      <c r="E485">
        <v>3500.47</v>
      </c>
      <c r="F485">
        <v>705.17200000000003</v>
      </c>
      <c r="G485">
        <v>0.15512100000000001</v>
      </c>
      <c r="H485">
        <v>0.83653</v>
      </c>
      <c r="I485">
        <v>0</v>
      </c>
    </row>
    <row r="486" spans="1:9" x14ac:dyDescent="0.25">
      <c r="A486" t="s">
        <v>116</v>
      </c>
      <c r="B486">
        <v>3584.53</v>
      </c>
      <c r="C486">
        <v>3581.7</v>
      </c>
      <c r="D486">
        <v>3526.61</v>
      </c>
      <c r="E486">
        <v>3518.6</v>
      </c>
      <c r="F486">
        <v>705.53800000000001</v>
      </c>
      <c r="G486">
        <v>0.14944199999999999</v>
      </c>
      <c r="H486">
        <v>0.83704100000000004</v>
      </c>
      <c r="I486">
        <v>0</v>
      </c>
    </row>
    <row r="487" spans="1:9" x14ac:dyDescent="0.25">
      <c r="A487" t="s">
        <v>116</v>
      </c>
      <c r="B487">
        <v>3580.2</v>
      </c>
      <c r="C487">
        <v>3577.49</v>
      </c>
      <c r="D487">
        <v>3522.22</v>
      </c>
      <c r="E487">
        <v>3514.52</v>
      </c>
      <c r="F487">
        <v>708.03399999999999</v>
      </c>
      <c r="G487">
        <v>0.147281</v>
      </c>
      <c r="H487">
        <v>0.84263100000000002</v>
      </c>
      <c r="I487">
        <v>0</v>
      </c>
    </row>
    <row r="488" spans="1:9" x14ac:dyDescent="0.25">
      <c r="A488" t="s">
        <v>116</v>
      </c>
      <c r="B488">
        <v>3586.07</v>
      </c>
      <c r="C488">
        <v>3583.07</v>
      </c>
      <c r="D488">
        <v>3528.31</v>
      </c>
      <c r="E488">
        <v>3520.43</v>
      </c>
      <c r="F488">
        <v>715.73800000000006</v>
      </c>
      <c r="G488">
        <v>0.14860100000000001</v>
      </c>
      <c r="H488">
        <v>0.83627899999999999</v>
      </c>
      <c r="I488">
        <v>0</v>
      </c>
    </row>
    <row r="489" spans="1:9" x14ac:dyDescent="0.25">
      <c r="A489" t="s">
        <v>116</v>
      </c>
      <c r="B489">
        <v>3574.04</v>
      </c>
      <c r="C489">
        <v>3571.26</v>
      </c>
      <c r="D489">
        <v>3516.31</v>
      </c>
      <c r="E489">
        <v>3508.36</v>
      </c>
      <c r="F489">
        <v>707.06399999999996</v>
      </c>
      <c r="G489">
        <v>0.178454</v>
      </c>
      <c r="H489">
        <v>0.835731</v>
      </c>
      <c r="I489">
        <v>0</v>
      </c>
    </row>
    <row r="490" spans="1:9" x14ac:dyDescent="0.25">
      <c r="A490" t="s">
        <v>116</v>
      </c>
      <c r="B490">
        <v>3571</v>
      </c>
      <c r="C490">
        <v>3568.16</v>
      </c>
      <c r="D490">
        <v>3514.1</v>
      </c>
      <c r="E490">
        <v>3506.27</v>
      </c>
      <c r="F490">
        <v>708.16499999999996</v>
      </c>
      <c r="G490">
        <v>0.178454</v>
      </c>
      <c r="H490">
        <v>0.85646599999999995</v>
      </c>
      <c r="I490">
        <v>0</v>
      </c>
    </row>
    <row r="491" spans="1:9" x14ac:dyDescent="0.25">
      <c r="A491" t="s">
        <v>116</v>
      </c>
      <c r="B491">
        <v>3566.7</v>
      </c>
      <c r="C491">
        <v>3563.47</v>
      </c>
      <c r="D491">
        <v>3508.63</v>
      </c>
      <c r="E491">
        <v>3500.69</v>
      </c>
      <c r="F491">
        <v>707.56899999999996</v>
      </c>
      <c r="G491">
        <v>0.15121999999999999</v>
      </c>
      <c r="H491">
        <v>0.83533900000000005</v>
      </c>
      <c r="I491">
        <v>0</v>
      </c>
    </row>
    <row r="492" spans="1:9" x14ac:dyDescent="0.25">
      <c r="A492" t="s">
        <v>116</v>
      </c>
      <c r="B492">
        <v>3564.76</v>
      </c>
      <c r="C492">
        <v>3562.37</v>
      </c>
      <c r="D492">
        <v>3507.62</v>
      </c>
      <c r="E492">
        <v>3499.69</v>
      </c>
      <c r="F492">
        <v>712.00699999999995</v>
      </c>
      <c r="G492">
        <v>0.178455</v>
      </c>
      <c r="H492">
        <v>0.83704999999999996</v>
      </c>
      <c r="I492">
        <v>0</v>
      </c>
    </row>
    <row r="493" spans="1:9" x14ac:dyDescent="0.25">
      <c r="A493" t="s">
        <v>116</v>
      </c>
      <c r="B493">
        <v>3567.77</v>
      </c>
      <c r="C493">
        <v>3564.97</v>
      </c>
      <c r="D493">
        <v>3509.86</v>
      </c>
      <c r="E493">
        <v>3501.78</v>
      </c>
      <c r="F493">
        <v>706.49300000000005</v>
      </c>
      <c r="G493">
        <v>0.16959399999999999</v>
      </c>
      <c r="H493">
        <v>0.83701199999999998</v>
      </c>
      <c r="I493">
        <v>0</v>
      </c>
    </row>
    <row r="494" spans="1:9" x14ac:dyDescent="0.25">
      <c r="A494" t="s">
        <v>116</v>
      </c>
      <c r="B494">
        <v>3582.56</v>
      </c>
      <c r="C494">
        <v>3579.34</v>
      </c>
      <c r="D494">
        <v>3522.09</v>
      </c>
      <c r="E494">
        <v>3514.34</v>
      </c>
      <c r="F494">
        <v>712.47699999999998</v>
      </c>
      <c r="G494">
        <v>0.15324099999999999</v>
      </c>
      <c r="H494">
        <v>0.83700200000000002</v>
      </c>
      <c r="I494">
        <v>0</v>
      </c>
    </row>
    <row r="495" spans="1:9" x14ac:dyDescent="0.25">
      <c r="A495" t="s">
        <v>116</v>
      </c>
      <c r="B495">
        <v>3555.86</v>
      </c>
      <c r="C495">
        <v>3552.7</v>
      </c>
      <c r="D495">
        <v>3497.16</v>
      </c>
      <c r="E495">
        <v>3489.47</v>
      </c>
      <c r="F495">
        <v>706.173</v>
      </c>
      <c r="G495">
        <v>0.168962</v>
      </c>
      <c r="H495">
        <v>0.83685500000000002</v>
      </c>
      <c r="I495">
        <v>0</v>
      </c>
    </row>
    <row r="496" spans="1:9" x14ac:dyDescent="0.25">
      <c r="A496" t="s">
        <v>116</v>
      </c>
      <c r="B496">
        <v>3581.25</v>
      </c>
      <c r="C496">
        <v>3578.41</v>
      </c>
      <c r="D496">
        <v>3522.05</v>
      </c>
      <c r="E496">
        <v>3514.16</v>
      </c>
      <c r="F496">
        <v>704.85500000000002</v>
      </c>
      <c r="G496">
        <v>0.178457</v>
      </c>
      <c r="H496">
        <v>0.83660500000000004</v>
      </c>
      <c r="I496">
        <v>0</v>
      </c>
    </row>
    <row r="497" spans="1:25" x14ac:dyDescent="0.25">
      <c r="A497" t="s">
        <v>116</v>
      </c>
      <c r="B497">
        <v>3596.86</v>
      </c>
      <c r="C497">
        <v>3594.1</v>
      </c>
      <c r="D497">
        <v>3537.93</v>
      </c>
      <c r="E497">
        <v>3530.09</v>
      </c>
      <c r="F497">
        <v>709.798</v>
      </c>
      <c r="G497">
        <v>0.178455</v>
      </c>
      <c r="H497">
        <v>0.83704100000000004</v>
      </c>
      <c r="I497">
        <v>0</v>
      </c>
    </row>
    <row r="498" spans="1:25" x14ac:dyDescent="0.25">
      <c r="A498" t="s">
        <v>116</v>
      </c>
      <c r="B498">
        <v>3589.97</v>
      </c>
      <c r="C498">
        <v>3586.72</v>
      </c>
      <c r="D498">
        <v>3531.78</v>
      </c>
      <c r="E498">
        <v>3523.31</v>
      </c>
      <c r="F498">
        <v>705.47199999999998</v>
      </c>
      <c r="G498">
        <v>0.1502</v>
      </c>
      <c r="H498">
        <v>0.837001</v>
      </c>
      <c r="I498">
        <v>0</v>
      </c>
    </row>
    <row r="499" spans="1:25" x14ac:dyDescent="0.25">
      <c r="A499" t="s">
        <v>116</v>
      </c>
      <c r="B499">
        <v>3592.35</v>
      </c>
      <c r="C499">
        <v>3588.83</v>
      </c>
      <c r="D499">
        <v>3533.32</v>
      </c>
      <c r="E499">
        <v>3525.31</v>
      </c>
      <c r="F499">
        <v>704.55100000000004</v>
      </c>
      <c r="G499">
        <v>0.17783199999999999</v>
      </c>
      <c r="H499">
        <v>0.83642399999999995</v>
      </c>
      <c r="I499">
        <v>0</v>
      </c>
    </row>
    <row r="500" spans="1:25" x14ac:dyDescent="0.25">
      <c r="A500" t="s">
        <v>116</v>
      </c>
      <c r="B500">
        <v>3585.22</v>
      </c>
      <c r="C500">
        <v>3582.32</v>
      </c>
      <c r="D500">
        <v>3526.11</v>
      </c>
      <c r="E500">
        <v>3518.32</v>
      </c>
      <c r="F500">
        <v>702.41099999999994</v>
      </c>
      <c r="G500">
        <v>0.151001</v>
      </c>
      <c r="H500">
        <v>0.83691899999999997</v>
      </c>
      <c r="I500">
        <v>0</v>
      </c>
    </row>
    <row r="501" spans="1:25" x14ac:dyDescent="0.25">
      <c r="A501" t="s">
        <v>116</v>
      </c>
      <c r="B501">
        <v>3594.42</v>
      </c>
      <c r="C501">
        <v>3591.52</v>
      </c>
      <c r="D501">
        <v>3535.85</v>
      </c>
      <c r="E501">
        <v>3528.14</v>
      </c>
      <c r="F501">
        <v>704.19</v>
      </c>
      <c r="G501">
        <v>0.178454</v>
      </c>
      <c r="H501">
        <v>0.83513000000000004</v>
      </c>
      <c r="I501">
        <v>0</v>
      </c>
    </row>
    <row r="502" spans="1:25" x14ac:dyDescent="0.25">
      <c r="A502" t="s">
        <v>116</v>
      </c>
      <c r="B502">
        <v>3588.28</v>
      </c>
      <c r="C502">
        <v>3584.79</v>
      </c>
      <c r="D502">
        <v>3528.99</v>
      </c>
      <c r="E502">
        <v>3521.12</v>
      </c>
      <c r="F502">
        <v>707.10599999999999</v>
      </c>
      <c r="G502">
        <v>0.16986399999999999</v>
      </c>
      <c r="H502">
        <v>0.83514900000000003</v>
      </c>
      <c r="I502">
        <v>0</v>
      </c>
    </row>
    <row r="503" spans="1:25" x14ac:dyDescent="0.25">
      <c r="A503" t="s">
        <v>116</v>
      </c>
      <c r="B503">
        <v>3596.83</v>
      </c>
      <c r="C503">
        <v>3594.39</v>
      </c>
      <c r="D503">
        <v>3537.28</v>
      </c>
      <c r="E503">
        <v>3529.8</v>
      </c>
      <c r="F503">
        <v>704.39599999999996</v>
      </c>
      <c r="G503">
        <v>0.15183099999999999</v>
      </c>
      <c r="H503">
        <v>0.837036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3587.04</v>
      </c>
      <c r="C504">
        <v>3583.96</v>
      </c>
      <c r="D504">
        <v>3529</v>
      </c>
      <c r="E504">
        <v>3520.94</v>
      </c>
      <c r="F504">
        <v>705.57500000000005</v>
      </c>
      <c r="G504">
        <v>0.178455</v>
      </c>
      <c r="H504">
        <v>0.83676700000000004</v>
      </c>
      <c r="I504">
        <v>0</v>
      </c>
      <c r="R504">
        <f>AVERAGE(B455:B504)</f>
        <v>3578.065399999999</v>
      </c>
      <c r="S504">
        <f>AVERAGE(C455:C504)</f>
        <v>3575.0682000000002</v>
      </c>
      <c r="U504">
        <f>_xlfn.VAR.P(B455:B504)</f>
        <v>132.39336483999972</v>
      </c>
      <c r="V504">
        <f>_xlfn.VAR.P(C455:C504)</f>
        <v>130.97057075999976</v>
      </c>
      <c r="X504">
        <f>1.96*SQRT(U504)/50</f>
        <v>0.45104427736945868</v>
      </c>
      <c r="Y504">
        <f>1.96*SQRT(V504)/50</f>
        <v>0.44861410795097162</v>
      </c>
    </row>
    <row r="505" spans="1:25" x14ac:dyDescent="0.25">
      <c r="A505" t="s">
        <v>116</v>
      </c>
      <c r="B505">
        <v>179524.098</v>
      </c>
      <c r="C505" t="s">
        <v>37</v>
      </c>
    </row>
    <row r="506" spans="1:25" x14ac:dyDescent="0.25">
      <c r="A506" t="s">
        <v>117</v>
      </c>
      <c r="B506">
        <v>8037.11</v>
      </c>
      <c r="C506">
        <v>8035.56</v>
      </c>
      <c r="D506">
        <v>7993.56</v>
      </c>
      <c r="E506">
        <v>7908.38</v>
      </c>
      <c r="F506">
        <v>1635.1</v>
      </c>
      <c r="G506">
        <v>0.178454</v>
      </c>
      <c r="H506">
        <v>0.83703000000000005</v>
      </c>
      <c r="I506">
        <v>0</v>
      </c>
    </row>
    <row r="507" spans="1:25" x14ac:dyDescent="0.25">
      <c r="A507" t="s">
        <v>117</v>
      </c>
      <c r="B507">
        <v>9472.17</v>
      </c>
      <c r="C507">
        <v>9471.02</v>
      </c>
      <c r="D507">
        <v>9419.83</v>
      </c>
      <c r="E507">
        <v>9278.5</v>
      </c>
      <c r="F507">
        <v>2772.4</v>
      </c>
      <c r="G507">
        <v>0.151111</v>
      </c>
      <c r="H507">
        <v>0.83696300000000001</v>
      </c>
      <c r="I507">
        <v>0</v>
      </c>
    </row>
    <row r="508" spans="1:25" x14ac:dyDescent="0.25">
      <c r="A508" t="s">
        <v>117</v>
      </c>
      <c r="B508">
        <v>9354.9</v>
      </c>
      <c r="C508">
        <v>9353.4699999999993</v>
      </c>
      <c r="D508">
        <v>9308.4</v>
      </c>
      <c r="E508">
        <v>9167.48</v>
      </c>
      <c r="F508">
        <v>2708.82</v>
      </c>
      <c r="G508">
        <v>0.15074199999999999</v>
      </c>
      <c r="H508">
        <v>0.83533000000000002</v>
      </c>
      <c r="I508">
        <v>0</v>
      </c>
    </row>
    <row r="509" spans="1:25" x14ac:dyDescent="0.25">
      <c r="A509" t="s">
        <v>117</v>
      </c>
      <c r="B509">
        <v>9322.19</v>
      </c>
      <c r="C509">
        <v>9320.3799999999992</v>
      </c>
      <c r="D509">
        <v>9271.89</v>
      </c>
      <c r="E509">
        <v>9133.08</v>
      </c>
      <c r="F509">
        <v>2654.66</v>
      </c>
      <c r="G509">
        <v>0.178455</v>
      </c>
      <c r="H509">
        <v>0.83684000000000003</v>
      </c>
      <c r="I509">
        <v>0</v>
      </c>
    </row>
    <row r="510" spans="1:25" x14ac:dyDescent="0.25">
      <c r="A510" t="s">
        <v>117</v>
      </c>
      <c r="B510">
        <v>9598.64</v>
      </c>
      <c r="C510">
        <v>9597.56</v>
      </c>
      <c r="D510">
        <v>9550.39</v>
      </c>
      <c r="E510">
        <v>9401.34</v>
      </c>
      <c r="F510">
        <v>2858.47</v>
      </c>
      <c r="G510">
        <v>0.152887</v>
      </c>
      <c r="H510">
        <v>0.83705300000000005</v>
      </c>
      <c r="I510">
        <v>0</v>
      </c>
    </row>
    <row r="511" spans="1:25" x14ac:dyDescent="0.25">
      <c r="A511" t="s">
        <v>117</v>
      </c>
      <c r="B511">
        <v>9673.2900000000009</v>
      </c>
      <c r="C511">
        <v>9671.94</v>
      </c>
      <c r="D511">
        <v>9623.07</v>
      </c>
      <c r="E511">
        <v>9478.06</v>
      </c>
      <c r="F511">
        <v>2903.26</v>
      </c>
      <c r="G511">
        <v>0.14775199999999999</v>
      </c>
      <c r="H511">
        <v>0.836731</v>
      </c>
      <c r="I511">
        <v>0</v>
      </c>
    </row>
    <row r="512" spans="1:25" x14ac:dyDescent="0.25">
      <c r="A512" t="s">
        <v>117</v>
      </c>
      <c r="B512">
        <v>9400.0400000000009</v>
      </c>
      <c r="C512">
        <v>9398.52</v>
      </c>
      <c r="D512">
        <v>9350.09</v>
      </c>
      <c r="E512">
        <v>9207.4500000000007</v>
      </c>
      <c r="F512">
        <v>2729.34</v>
      </c>
      <c r="G512">
        <v>0.178457</v>
      </c>
      <c r="H512">
        <v>0.83699299999999999</v>
      </c>
      <c r="I512">
        <v>0</v>
      </c>
    </row>
    <row r="513" spans="1:9" x14ac:dyDescent="0.25">
      <c r="A513" t="s">
        <v>117</v>
      </c>
      <c r="B513">
        <v>9312.7999999999993</v>
      </c>
      <c r="C513">
        <v>9311.2900000000009</v>
      </c>
      <c r="D513">
        <v>9260.52</v>
      </c>
      <c r="E513">
        <v>9124.7000000000007</v>
      </c>
      <c r="F513">
        <v>2662.12</v>
      </c>
      <c r="G513">
        <v>0.15492300000000001</v>
      </c>
      <c r="H513">
        <v>0.836839</v>
      </c>
      <c r="I513">
        <v>0</v>
      </c>
    </row>
    <row r="514" spans="1:9" x14ac:dyDescent="0.25">
      <c r="A514" t="s">
        <v>117</v>
      </c>
      <c r="B514">
        <v>9514.86</v>
      </c>
      <c r="C514">
        <v>9513.67</v>
      </c>
      <c r="D514">
        <v>9462.17</v>
      </c>
      <c r="E514">
        <v>9319.14</v>
      </c>
      <c r="F514">
        <v>2789.02</v>
      </c>
      <c r="G514">
        <v>0.15110299999999999</v>
      </c>
      <c r="H514">
        <v>0.83701400000000004</v>
      </c>
      <c r="I514">
        <v>0</v>
      </c>
    </row>
    <row r="515" spans="1:9" x14ac:dyDescent="0.25">
      <c r="A515" t="s">
        <v>117</v>
      </c>
      <c r="B515">
        <v>9407.4599999999991</v>
      </c>
      <c r="C515">
        <v>9405.99</v>
      </c>
      <c r="D515">
        <v>9355.08</v>
      </c>
      <c r="E515">
        <v>9212.4599999999991</v>
      </c>
      <c r="F515">
        <v>2740.04</v>
      </c>
      <c r="G515">
        <v>0.17846200000000001</v>
      </c>
      <c r="H515">
        <v>0.83686300000000002</v>
      </c>
      <c r="I515">
        <v>0</v>
      </c>
    </row>
    <row r="516" spans="1:9" x14ac:dyDescent="0.25">
      <c r="A516" t="s">
        <v>117</v>
      </c>
      <c r="B516">
        <v>9702.5499999999993</v>
      </c>
      <c r="C516">
        <v>9701.2800000000007</v>
      </c>
      <c r="D516">
        <v>9651.5</v>
      </c>
      <c r="E516">
        <v>9499.9699999999993</v>
      </c>
      <c r="F516">
        <v>2938.29</v>
      </c>
      <c r="G516">
        <v>0.16508500000000001</v>
      </c>
      <c r="H516">
        <v>0.83699299999999999</v>
      </c>
      <c r="I516">
        <v>0</v>
      </c>
    </row>
    <row r="517" spans="1:9" x14ac:dyDescent="0.25">
      <c r="A517" t="s">
        <v>117</v>
      </c>
      <c r="B517">
        <v>9504.73</v>
      </c>
      <c r="C517">
        <v>9498.7800000000007</v>
      </c>
      <c r="D517">
        <v>9447.48</v>
      </c>
      <c r="E517">
        <v>9304.7000000000007</v>
      </c>
      <c r="F517">
        <v>2784.55</v>
      </c>
      <c r="G517">
        <v>0.178454</v>
      </c>
      <c r="H517">
        <v>0.83704299999999998</v>
      </c>
      <c r="I517">
        <v>0</v>
      </c>
    </row>
    <row r="518" spans="1:9" x14ac:dyDescent="0.25">
      <c r="A518" t="s">
        <v>117</v>
      </c>
      <c r="B518">
        <v>9424.86</v>
      </c>
      <c r="C518">
        <v>9421.77</v>
      </c>
      <c r="D518">
        <v>9373.7999999999993</v>
      </c>
      <c r="E518">
        <v>9231.85</v>
      </c>
      <c r="F518">
        <v>2748.64</v>
      </c>
      <c r="G518">
        <v>0.148144</v>
      </c>
      <c r="H518">
        <v>0.83670199999999995</v>
      </c>
      <c r="I518">
        <v>0</v>
      </c>
    </row>
    <row r="519" spans="1:9" x14ac:dyDescent="0.25">
      <c r="A519" t="s">
        <v>117</v>
      </c>
      <c r="B519">
        <v>9489.9500000000007</v>
      </c>
      <c r="C519">
        <v>9488.66</v>
      </c>
      <c r="D519">
        <v>9439.35</v>
      </c>
      <c r="E519">
        <v>9293.0499999999993</v>
      </c>
      <c r="F519">
        <v>2772.27</v>
      </c>
      <c r="G519">
        <v>0.147202</v>
      </c>
      <c r="H519">
        <v>0.83629600000000004</v>
      </c>
      <c r="I519">
        <v>0</v>
      </c>
    </row>
    <row r="520" spans="1:9" x14ac:dyDescent="0.25">
      <c r="A520" t="s">
        <v>117</v>
      </c>
      <c r="B520">
        <v>9497.5300000000007</v>
      </c>
      <c r="C520">
        <v>9494.8799999999992</v>
      </c>
      <c r="D520">
        <v>9445.86</v>
      </c>
      <c r="E520">
        <v>9303.99</v>
      </c>
      <c r="F520">
        <v>2810</v>
      </c>
      <c r="G520">
        <v>0.14769299999999999</v>
      </c>
      <c r="H520">
        <v>0.83677400000000002</v>
      </c>
      <c r="I520">
        <v>0</v>
      </c>
    </row>
    <row r="521" spans="1:9" x14ac:dyDescent="0.25">
      <c r="A521" t="s">
        <v>117</v>
      </c>
      <c r="B521">
        <v>9428.89</v>
      </c>
      <c r="C521">
        <v>9427.69</v>
      </c>
      <c r="D521">
        <v>9377.0400000000009</v>
      </c>
      <c r="E521">
        <v>9231.02</v>
      </c>
      <c r="F521">
        <v>2720.56</v>
      </c>
      <c r="G521">
        <v>0.178454</v>
      </c>
      <c r="H521">
        <v>0.83692299999999997</v>
      </c>
      <c r="I521">
        <v>0</v>
      </c>
    </row>
    <row r="522" spans="1:9" x14ac:dyDescent="0.25">
      <c r="A522" t="s">
        <v>117</v>
      </c>
      <c r="B522">
        <v>9700.09</v>
      </c>
      <c r="C522">
        <v>9699.0499999999993</v>
      </c>
      <c r="D522">
        <v>9647.17</v>
      </c>
      <c r="E522">
        <v>9500.4500000000007</v>
      </c>
      <c r="F522">
        <v>2929.49</v>
      </c>
      <c r="G522">
        <v>0.14857999999999999</v>
      </c>
      <c r="H522">
        <v>0.83696499999999996</v>
      </c>
      <c r="I522">
        <v>0</v>
      </c>
    </row>
    <row r="523" spans="1:9" x14ac:dyDescent="0.25">
      <c r="A523" t="s">
        <v>117</v>
      </c>
      <c r="B523">
        <v>9381.64</v>
      </c>
      <c r="C523">
        <v>9380.2999999999993</v>
      </c>
      <c r="D523">
        <v>9327.8700000000008</v>
      </c>
      <c r="E523">
        <v>9183.51</v>
      </c>
      <c r="F523">
        <v>2700.34</v>
      </c>
      <c r="G523">
        <v>0.178455</v>
      </c>
      <c r="H523">
        <v>0.83564300000000002</v>
      </c>
      <c r="I523">
        <v>0</v>
      </c>
    </row>
    <row r="524" spans="1:9" x14ac:dyDescent="0.25">
      <c r="A524" t="s">
        <v>117</v>
      </c>
      <c r="B524">
        <v>9558.99</v>
      </c>
      <c r="C524">
        <v>9556.82</v>
      </c>
      <c r="D524">
        <v>9508.5</v>
      </c>
      <c r="E524">
        <v>9366.33</v>
      </c>
      <c r="F524">
        <v>2835.46</v>
      </c>
      <c r="G524">
        <v>0.15898499999999999</v>
      </c>
      <c r="H524">
        <v>0.83704000000000001</v>
      </c>
      <c r="I524">
        <v>0</v>
      </c>
    </row>
    <row r="525" spans="1:9" x14ac:dyDescent="0.25">
      <c r="A525" t="s">
        <v>117</v>
      </c>
      <c r="B525">
        <v>9343.91</v>
      </c>
      <c r="C525">
        <v>9342.6299999999992</v>
      </c>
      <c r="D525">
        <v>9290.6</v>
      </c>
      <c r="E525">
        <v>9149.59</v>
      </c>
      <c r="F525">
        <v>2668.43</v>
      </c>
      <c r="G525">
        <v>0.178485</v>
      </c>
      <c r="H525">
        <v>0.83684700000000001</v>
      </c>
      <c r="I525">
        <v>0</v>
      </c>
    </row>
    <row r="526" spans="1:9" x14ac:dyDescent="0.25">
      <c r="A526" t="s">
        <v>117</v>
      </c>
      <c r="B526">
        <v>9435.7000000000007</v>
      </c>
      <c r="C526">
        <v>9434.41</v>
      </c>
      <c r="D526">
        <v>9386.43</v>
      </c>
      <c r="E526">
        <v>9246.02</v>
      </c>
      <c r="F526">
        <v>2754.67</v>
      </c>
      <c r="G526">
        <v>0.14729800000000001</v>
      </c>
      <c r="H526">
        <v>0.83548800000000001</v>
      </c>
      <c r="I526">
        <v>0</v>
      </c>
    </row>
    <row r="527" spans="1:9" x14ac:dyDescent="0.25">
      <c r="A527" t="s">
        <v>117</v>
      </c>
      <c r="B527">
        <v>9542.7199999999993</v>
      </c>
      <c r="C527">
        <v>9541.2199999999993</v>
      </c>
      <c r="D527">
        <v>9490.6200000000008</v>
      </c>
      <c r="E527">
        <v>9348.9699999999993</v>
      </c>
      <c r="F527">
        <v>2838.93</v>
      </c>
      <c r="G527">
        <v>0.17847299999999999</v>
      </c>
      <c r="H527">
        <v>0.83701899999999996</v>
      </c>
      <c r="I527">
        <v>0</v>
      </c>
    </row>
    <row r="528" spans="1:9" x14ac:dyDescent="0.25">
      <c r="A528" t="s">
        <v>117</v>
      </c>
      <c r="B528">
        <v>9269.09</v>
      </c>
      <c r="C528">
        <v>9267.94</v>
      </c>
      <c r="D528">
        <v>9221.32</v>
      </c>
      <c r="E528">
        <v>9088.59</v>
      </c>
      <c r="F528">
        <v>2621.17</v>
      </c>
      <c r="G528">
        <v>0.178454</v>
      </c>
      <c r="H528">
        <v>0.83653900000000003</v>
      </c>
      <c r="I528">
        <v>0</v>
      </c>
    </row>
    <row r="529" spans="1:9" x14ac:dyDescent="0.25">
      <c r="A529" t="s">
        <v>117</v>
      </c>
      <c r="B529">
        <v>9269.5499999999993</v>
      </c>
      <c r="C529">
        <v>9267.57</v>
      </c>
      <c r="D529">
        <v>9217.2199999999993</v>
      </c>
      <c r="E529">
        <v>9080.2199999999993</v>
      </c>
      <c r="F529">
        <v>2610.7800000000002</v>
      </c>
      <c r="G529">
        <v>0.15490100000000001</v>
      </c>
      <c r="H529">
        <v>0.83704400000000001</v>
      </c>
      <c r="I529">
        <v>0</v>
      </c>
    </row>
    <row r="530" spans="1:9" x14ac:dyDescent="0.25">
      <c r="A530" t="s">
        <v>117</v>
      </c>
      <c r="B530">
        <v>9438.99</v>
      </c>
      <c r="C530">
        <v>9437.7099999999991</v>
      </c>
      <c r="D530">
        <v>9385.75</v>
      </c>
      <c r="E530">
        <v>9242.36</v>
      </c>
      <c r="F530">
        <v>2747.99</v>
      </c>
      <c r="G530">
        <v>0.14716399999999999</v>
      </c>
      <c r="H530">
        <v>0.83662899999999996</v>
      </c>
      <c r="I530">
        <v>0</v>
      </c>
    </row>
    <row r="531" spans="1:9" x14ac:dyDescent="0.25">
      <c r="A531" t="s">
        <v>117</v>
      </c>
      <c r="B531">
        <v>9444.66</v>
      </c>
      <c r="C531">
        <v>9443.4</v>
      </c>
      <c r="D531">
        <v>9392.9699999999993</v>
      </c>
      <c r="E531">
        <v>9251.83</v>
      </c>
      <c r="F531">
        <v>2756.21</v>
      </c>
      <c r="G531">
        <v>0.178455</v>
      </c>
      <c r="H531">
        <v>0.83699999999999997</v>
      </c>
      <c r="I531">
        <v>0</v>
      </c>
    </row>
    <row r="532" spans="1:9" x14ac:dyDescent="0.25">
      <c r="A532" t="s">
        <v>117</v>
      </c>
      <c r="B532">
        <v>9476.8700000000008</v>
      </c>
      <c r="C532">
        <v>9475.64</v>
      </c>
      <c r="D532">
        <v>9425.3799999999992</v>
      </c>
      <c r="E532">
        <v>9282.93</v>
      </c>
      <c r="F532">
        <v>2784.97</v>
      </c>
      <c r="G532">
        <v>0.149058</v>
      </c>
      <c r="H532">
        <v>0.83496800000000004</v>
      </c>
      <c r="I532">
        <v>0</v>
      </c>
    </row>
    <row r="533" spans="1:9" x14ac:dyDescent="0.25">
      <c r="A533" t="s">
        <v>117</v>
      </c>
      <c r="B533">
        <v>9519.51</v>
      </c>
      <c r="C533">
        <v>9517.73</v>
      </c>
      <c r="D533">
        <v>9470.2900000000009</v>
      </c>
      <c r="E533">
        <v>9330.73</v>
      </c>
      <c r="F533">
        <v>2792.94</v>
      </c>
      <c r="G533">
        <v>0.177561</v>
      </c>
      <c r="H533">
        <v>0.83618999999999999</v>
      </c>
      <c r="I533">
        <v>0</v>
      </c>
    </row>
    <row r="534" spans="1:9" x14ac:dyDescent="0.25">
      <c r="A534" t="s">
        <v>117</v>
      </c>
      <c r="B534">
        <v>9493.57</v>
      </c>
      <c r="C534">
        <v>9492.06</v>
      </c>
      <c r="D534">
        <v>9442.9</v>
      </c>
      <c r="E534">
        <v>9301.27</v>
      </c>
      <c r="F534">
        <v>2778.28</v>
      </c>
      <c r="G534">
        <v>0.147116</v>
      </c>
      <c r="H534">
        <v>0.83702100000000002</v>
      </c>
      <c r="I534">
        <v>0</v>
      </c>
    </row>
    <row r="535" spans="1:9" x14ac:dyDescent="0.25">
      <c r="A535" t="s">
        <v>117</v>
      </c>
      <c r="B535">
        <v>9407.4699999999993</v>
      </c>
      <c r="C535">
        <v>9406.1</v>
      </c>
      <c r="D535">
        <v>9355.84</v>
      </c>
      <c r="E535">
        <v>9212.91</v>
      </c>
      <c r="F535">
        <v>2728.54</v>
      </c>
      <c r="G535">
        <v>0.17846899999999999</v>
      </c>
      <c r="H535">
        <v>0.83702500000000002</v>
      </c>
      <c r="I535">
        <v>0</v>
      </c>
    </row>
    <row r="536" spans="1:9" x14ac:dyDescent="0.25">
      <c r="A536" t="s">
        <v>117</v>
      </c>
      <c r="B536">
        <v>9595.11</v>
      </c>
      <c r="C536">
        <v>9593.68</v>
      </c>
      <c r="D536">
        <v>9540.81</v>
      </c>
      <c r="E536">
        <v>9394.4699999999993</v>
      </c>
      <c r="F536">
        <v>2847.94</v>
      </c>
      <c r="G536">
        <v>0.17846400000000001</v>
      </c>
      <c r="H536">
        <v>0.835812</v>
      </c>
      <c r="I536">
        <v>0</v>
      </c>
    </row>
    <row r="537" spans="1:9" x14ac:dyDescent="0.25">
      <c r="A537" t="s">
        <v>117</v>
      </c>
      <c r="B537">
        <v>9488.57</v>
      </c>
      <c r="C537">
        <v>9487.2900000000009</v>
      </c>
      <c r="D537">
        <v>9435.86</v>
      </c>
      <c r="E537">
        <v>9290.1299999999992</v>
      </c>
      <c r="F537">
        <v>2800</v>
      </c>
      <c r="G537">
        <v>0.15142800000000001</v>
      </c>
      <c r="H537">
        <v>0.83593300000000004</v>
      </c>
      <c r="I537">
        <v>0</v>
      </c>
    </row>
    <row r="538" spans="1:9" x14ac:dyDescent="0.25">
      <c r="A538" t="s">
        <v>117</v>
      </c>
      <c r="B538">
        <v>9720.06</v>
      </c>
      <c r="C538">
        <v>9714.7199999999993</v>
      </c>
      <c r="D538">
        <v>9662.7199999999993</v>
      </c>
      <c r="E538">
        <v>9515.36</v>
      </c>
      <c r="F538">
        <v>2937.29</v>
      </c>
      <c r="G538">
        <v>0.163217</v>
      </c>
      <c r="H538">
        <v>0.83684800000000004</v>
      </c>
      <c r="I538">
        <v>0</v>
      </c>
    </row>
    <row r="539" spans="1:9" x14ac:dyDescent="0.25">
      <c r="A539" t="s">
        <v>117</v>
      </c>
      <c r="B539">
        <v>9339.35</v>
      </c>
      <c r="C539">
        <v>9336.06</v>
      </c>
      <c r="D539">
        <v>9285.27</v>
      </c>
      <c r="E539">
        <v>9145.99</v>
      </c>
      <c r="F539">
        <v>2663.69</v>
      </c>
      <c r="G539">
        <v>0.166884</v>
      </c>
      <c r="H539">
        <v>0.85980100000000004</v>
      </c>
      <c r="I539">
        <v>0</v>
      </c>
    </row>
    <row r="540" spans="1:9" x14ac:dyDescent="0.25">
      <c r="A540" t="s">
        <v>117</v>
      </c>
      <c r="B540">
        <v>9422.09</v>
      </c>
      <c r="C540">
        <v>9419.66</v>
      </c>
      <c r="D540">
        <v>9367.01</v>
      </c>
      <c r="E540">
        <v>9222.34</v>
      </c>
      <c r="F540">
        <v>2743.26</v>
      </c>
      <c r="G540">
        <v>0.14863799999999999</v>
      </c>
      <c r="H540">
        <v>0.83649200000000001</v>
      </c>
      <c r="I540">
        <v>0</v>
      </c>
    </row>
    <row r="541" spans="1:9" x14ac:dyDescent="0.25">
      <c r="A541" t="s">
        <v>117</v>
      </c>
      <c r="B541">
        <v>9497.02</v>
      </c>
      <c r="C541">
        <v>9495.41</v>
      </c>
      <c r="D541">
        <v>9447.84</v>
      </c>
      <c r="E541">
        <v>9301.19</v>
      </c>
      <c r="F541">
        <v>2780.29</v>
      </c>
      <c r="G541">
        <v>0.14802799999999999</v>
      </c>
      <c r="H541">
        <v>0.83702100000000002</v>
      </c>
      <c r="I541">
        <v>0</v>
      </c>
    </row>
    <row r="542" spans="1:9" x14ac:dyDescent="0.25">
      <c r="A542" t="s">
        <v>117</v>
      </c>
      <c r="B542">
        <v>9330.18</v>
      </c>
      <c r="C542">
        <v>9329.08</v>
      </c>
      <c r="D542">
        <v>9275.92</v>
      </c>
      <c r="E542">
        <v>9137.59</v>
      </c>
      <c r="F542">
        <v>2651.96</v>
      </c>
      <c r="G542">
        <v>0.13177</v>
      </c>
      <c r="H542">
        <v>0.840063</v>
      </c>
      <c r="I542">
        <v>0</v>
      </c>
    </row>
    <row r="543" spans="1:9" x14ac:dyDescent="0.25">
      <c r="A543" t="s">
        <v>117</v>
      </c>
      <c r="B543">
        <v>9506.82</v>
      </c>
      <c r="C543">
        <v>9504.82</v>
      </c>
      <c r="D543">
        <v>9454.01</v>
      </c>
      <c r="E543">
        <v>9306.2099999999991</v>
      </c>
      <c r="F543">
        <v>2798.8</v>
      </c>
      <c r="G543">
        <v>0.14713599999999999</v>
      </c>
      <c r="H543">
        <v>0.83538900000000005</v>
      </c>
      <c r="I543">
        <v>0</v>
      </c>
    </row>
    <row r="544" spans="1:9" x14ac:dyDescent="0.25">
      <c r="A544" t="s">
        <v>117</v>
      </c>
      <c r="B544">
        <v>9554.1200000000008</v>
      </c>
      <c r="C544">
        <v>9552.6299999999992</v>
      </c>
      <c r="D544">
        <v>9501.64</v>
      </c>
      <c r="E544">
        <v>9359.42</v>
      </c>
      <c r="F544">
        <v>2808.37</v>
      </c>
      <c r="G544">
        <v>0.178484</v>
      </c>
      <c r="H544">
        <v>0.83693200000000001</v>
      </c>
      <c r="I544">
        <v>0</v>
      </c>
    </row>
    <row r="545" spans="1:25" x14ac:dyDescent="0.25">
      <c r="A545" t="s">
        <v>117</v>
      </c>
      <c r="B545">
        <v>9443.31</v>
      </c>
      <c r="C545">
        <v>9441.74</v>
      </c>
      <c r="D545">
        <v>9390.64</v>
      </c>
      <c r="E545">
        <v>9253.2099999999991</v>
      </c>
      <c r="F545">
        <v>2738.5</v>
      </c>
      <c r="G545">
        <v>0.14958199999999999</v>
      </c>
      <c r="H545">
        <v>0.83617900000000001</v>
      </c>
      <c r="I545">
        <v>0</v>
      </c>
    </row>
    <row r="546" spans="1:25" x14ac:dyDescent="0.25">
      <c r="A546" t="s">
        <v>117</v>
      </c>
      <c r="B546">
        <v>9418.18</v>
      </c>
      <c r="C546">
        <v>9416.7099999999991</v>
      </c>
      <c r="D546">
        <v>9368.86</v>
      </c>
      <c r="E546">
        <v>9228.1</v>
      </c>
      <c r="F546">
        <v>2746.89</v>
      </c>
      <c r="G546">
        <v>0.178454</v>
      </c>
      <c r="H546">
        <v>0.83655800000000002</v>
      </c>
      <c r="I546">
        <v>0</v>
      </c>
    </row>
    <row r="547" spans="1:25" x14ac:dyDescent="0.25">
      <c r="A547" t="s">
        <v>117</v>
      </c>
      <c r="B547">
        <v>9530.8700000000008</v>
      </c>
      <c r="C547">
        <v>9529.91</v>
      </c>
      <c r="D547">
        <v>9482.68</v>
      </c>
      <c r="E547">
        <v>9338.51</v>
      </c>
      <c r="F547">
        <v>2818.61</v>
      </c>
      <c r="G547">
        <v>0.14874000000000001</v>
      </c>
      <c r="H547">
        <v>0.83641799999999999</v>
      </c>
      <c r="I547">
        <v>0</v>
      </c>
    </row>
    <row r="548" spans="1:25" x14ac:dyDescent="0.25">
      <c r="A548" t="s">
        <v>117</v>
      </c>
      <c r="B548">
        <v>9676.2800000000007</v>
      </c>
      <c r="C548">
        <v>9674.67</v>
      </c>
      <c r="D548">
        <v>9622.75</v>
      </c>
      <c r="E548">
        <v>9471.4699999999993</v>
      </c>
      <c r="F548">
        <v>2901.1</v>
      </c>
      <c r="G548">
        <v>0.15764900000000001</v>
      </c>
      <c r="H548">
        <v>0.84229500000000002</v>
      </c>
      <c r="I548">
        <v>0</v>
      </c>
    </row>
    <row r="549" spans="1:25" x14ac:dyDescent="0.25">
      <c r="A549" t="s">
        <v>117</v>
      </c>
      <c r="B549">
        <v>9365.58</v>
      </c>
      <c r="C549">
        <v>9364.43</v>
      </c>
      <c r="D549">
        <v>9314.3799999999992</v>
      </c>
      <c r="E549">
        <v>9172.15</v>
      </c>
      <c r="F549">
        <v>2715.59</v>
      </c>
      <c r="G549">
        <v>0.14874799999999999</v>
      </c>
      <c r="H549">
        <v>0.83704699999999999</v>
      </c>
      <c r="I549">
        <v>0</v>
      </c>
    </row>
    <row r="550" spans="1:25" x14ac:dyDescent="0.25">
      <c r="A550" t="s">
        <v>117</v>
      </c>
      <c r="B550">
        <v>9634.77</v>
      </c>
      <c r="C550">
        <v>9633.4500000000007</v>
      </c>
      <c r="D550">
        <v>9579.93</v>
      </c>
      <c r="E550">
        <v>9434.93</v>
      </c>
      <c r="F550">
        <v>2849.35</v>
      </c>
      <c r="G550">
        <v>0.15017900000000001</v>
      </c>
      <c r="H550">
        <v>0.834866</v>
      </c>
      <c r="I550">
        <v>0</v>
      </c>
    </row>
    <row r="551" spans="1:25" x14ac:dyDescent="0.25">
      <c r="A551" t="s">
        <v>117</v>
      </c>
      <c r="B551">
        <v>9413.19</v>
      </c>
      <c r="C551">
        <v>9409.2900000000009</v>
      </c>
      <c r="D551">
        <v>9360.19</v>
      </c>
      <c r="E551">
        <v>9222.49</v>
      </c>
      <c r="F551">
        <v>2743.95</v>
      </c>
      <c r="G551">
        <v>0.15057400000000001</v>
      </c>
      <c r="H551">
        <v>0.83705200000000002</v>
      </c>
      <c r="I551">
        <v>0</v>
      </c>
    </row>
    <row r="552" spans="1:25" x14ac:dyDescent="0.25">
      <c r="A552" t="s">
        <v>117</v>
      </c>
      <c r="B552">
        <v>9365.26</v>
      </c>
      <c r="C552">
        <v>9364.26</v>
      </c>
      <c r="D552">
        <v>9316.2900000000009</v>
      </c>
      <c r="E552">
        <v>9175.3799999999992</v>
      </c>
      <c r="F552">
        <v>2706.35</v>
      </c>
      <c r="G552">
        <v>0.14759700000000001</v>
      </c>
      <c r="H552">
        <v>0.83687599999999995</v>
      </c>
      <c r="I552">
        <v>0</v>
      </c>
    </row>
    <row r="553" spans="1:25" x14ac:dyDescent="0.25">
      <c r="A553" t="s">
        <v>117</v>
      </c>
      <c r="B553">
        <v>9651.91</v>
      </c>
      <c r="C553">
        <v>9650.43</v>
      </c>
      <c r="D553">
        <v>9599.86</v>
      </c>
      <c r="E553">
        <v>9453.82</v>
      </c>
      <c r="F553">
        <v>2893.47</v>
      </c>
      <c r="G553">
        <v>0.17849599999999999</v>
      </c>
      <c r="H553">
        <v>0.83701899999999996</v>
      </c>
      <c r="I553">
        <v>0</v>
      </c>
    </row>
    <row r="554" spans="1:25" x14ac:dyDescent="0.25">
      <c r="A554" t="s">
        <v>117</v>
      </c>
      <c r="B554">
        <v>9441.82</v>
      </c>
      <c r="C554">
        <v>9440.2900000000009</v>
      </c>
      <c r="D554">
        <v>9390.2099999999991</v>
      </c>
      <c r="E554">
        <v>9249.85</v>
      </c>
      <c r="F554">
        <v>2750.26</v>
      </c>
      <c r="G554">
        <v>0.14815500000000001</v>
      </c>
      <c r="H554">
        <v>0.83644099999999999</v>
      </c>
      <c r="I554">
        <v>0</v>
      </c>
    </row>
    <row r="555" spans="1:25" x14ac:dyDescent="0.25">
      <c r="A555" t="s">
        <v>117</v>
      </c>
      <c r="B555">
        <v>9428</v>
      </c>
      <c r="C555">
        <v>9425.98</v>
      </c>
      <c r="D555">
        <v>9373.16</v>
      </c>
      <c r="E555">
        <v>9231.41</v>
      </c>
      <c r="F555">
        <v>2721.48</v>
      </c>
      <c r="G555">
        <v>0.14710300000000001</v>
      </c>
      <c r="H555">
        <v>0.83409299999999997</v>
      </c>
      <c r="I555">
        <v>0</v>
      </c>
    </row>
    <row r="556" spans="1:25" x14ac:dyDescent="0.25">
      <c r="A556" t="s">
        <v>117</v>
      </c>
      <c r="B556">
        <v>9432.61</v>
      </c>
      <c r="C556">
        <v>9429.7900000000009</v>
      </c>
      <c r="D556">
        <v>9381.82</v>
      </c>
      <c r="E556">
        <v>9237.8799999999992</v>
      </c>
      <c r="F556">
        <v>2756.08</v>
      </c>
      <c r="G556">
        <v>0.14710899999999999</v>
      </c>
      <c r="H556">
        <v>0.85441299999999998</v>
      </c>
      <c r="I556">
        <v>0</v>
      </c>
    </row>
    <row r="557" spans="1:25" x14ac:dyDescent="0.25">
      <c r="A557" t="s">
        <v>117</v>
      </c>
      <c r="B557">
        <v>9486.44</v>
      </c>
      <c r="C557">
        <v>9485.2999999999993</v>
      </c>
      <c r="D557">
        <v>9435.2900000000009</v>
      </c>
      <c r="E557">
        <v>9293.2099999999991</v>
      </c>
      <c r="F557">
        <v>2779.32</v>
      </c>
      <c r="G557">
        <v>0.17846000000000001</v>
      </c>
      <c r="H557">
        <v>0.83703799999999995</v>
      </c>
      <c r="I557">
        <v>0</v>
      </c>
    </row>
    <row r="558" spans="1:25" x14ac:dyDescent="0.25">
      <c r="A558" t="s">
        <v>117</v>
      </c>
      <c r="B558">
        <v>9444</v>
      </c>
      <c r="C558">
        <v>9442.7000000000007</v>
      </c>
      <c r="D558">
        <v>9393.84</v>
      </c>
      <c r="E558">
        <v>9253.56</v>
      </c>
      <c r="F558">
        <v>2757.46</v>
      </c>
      <c r="G558">
        <v>0.17847499999999999</v>
      </c>
      <c r="H558">
        <v>0.86721099999999995</v>
      </c>
      <c r="I558">
        <v>0</v>
      </c>
    </row>
    <row r="559" spans="1:25" x14ac:dyDescent="0.25">
      <c r="A559" t="s">
        <v>117</v>
      </c>
      <c r="B559">
        <v>9372.67</v>
      </c>
      <c r="C559">
        <v>9371.32</v>
      </c>
      <c r="D559">
        <v>9319.26</v>
      </c>
      <c r="E559">
        <v>9178.0400000000009</v>
      </c>
      <c r="F559">
        <v>2693.53</v>
      </c>
      <c r="G559">
        <v>0.17855399999999999</v>
      </c>
      <c r="H559">
        <v>0.83702600000000005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9472.08</v>
      </c>
      <c r="C560">
        <v>9470.82</v>
      </c>
      <c r="D560">
        <v>9422.59</v>
      </c>
      <c r="E560">
        <v>9281.67</v>
      </c>
      <c r="F560">
        <v>2771.07</v>
      </c>
      <c r="G560">
        <v>0.14735000000000001</v>
      </c>
      <c r="H560">
        <v>0.83702699999999997</v>
      </c>
      <c r="I560">
        <v>0</v>
      </c>
      <c r="R560">
        <f>AVERAGE(B511:B560)</f>
        <v>9473.4002000000019</v>
      </c>
      <c r="S560">
        <f>AVERAGE(C511:C560)</f>
        <v>9471.6297999999988</v>
      </c>
      <c r="U560">
        <f>_xlfn.VAR.P(B511:B560)</f>
        <v>11851.435837960014</v>
      </c>
      <c r="V560">
        <f>_xlfn.VAR.P(C511:C560)</f>
        <v>11829.093429960001</v>
      </c>
      <c r="X560">
        <f>1.96*SQRT(U560)/50</f>
        <v>4.2674805642255569</v>
      </c>
      <c r="Y560">
        <f>1.96*SQRT(V560)/50</f>
        <v>4.2634561248139677</v>
      </c>
    </row>
    <row r="561" spans="1:9" x14ac:dyDescent="0.25">
      <c r="A561" t="s">
        <v>118</v>
      </c>
      <c r="B561">
        <v>475950.39889999997</v>
      </c>
      <c r="C561" t="s">
        <v>37</v>
      </c>
    </row>
    <row r="562" spans="1:9" x14ac:dyDescent="0.25">
      <c r="A562" t="s">
        <v>39</v>
      </c>
      <c r="B562">
        <v>664.72500000000002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483.27800000000002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480.75799999999998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482.06900000000002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483.61700000000002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485.45299999999997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485.23200000000003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485.27100000000002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481.37799999999999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485.17099999999999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485.50400000000002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483.25099999999998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484.17599999999999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484.40899999999999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485.71699999999998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480.41399999999999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486.60199999999998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486.11399999999998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484.4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485.40800000000002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483.78899999999999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484.68099999999998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485.38299999999998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485.43700000000001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483.512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485.27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483.48899999999998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486.197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482.67899999999997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487.91800000000001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485.89100000000002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485.25799999999998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484.63799999999998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484.19099999999997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482.779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483.959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483.03399999999999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487.21600000000001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484.23099999999999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484.79500000000002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485.11500000000001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483.12599999999998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489.66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483.96199999999999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483.15699999999998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484.483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482.90699999999998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485.952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484.327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483.83199999999999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486.22199999999998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484.12799999999999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486.86099999999999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484.39800000000002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487.834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484.77622000000002</v>
      </c>
      <c r="S616">
        <f>AVERAGE(C567:C616)</f>
        <v>0</v>
      </c>
      <c r="U616">
        <f>_xlfn.VAR.P(B567:B616)</f>
        <v>2.6255370916000191</v>
      </c>
      <c r="V616">
        <f>_xlfn.VAR.P(C567:C616)</f>
        <v>0</v>
      </c>
      <c r="X616">
        <f>1.96*SQRT(U616)/50</f>
        <v>6.3517755914675178E-2</v>
      </c>
      <c r="Y616">
        <f>1.96*SQRT(V616)/50</f>
        <v>0</v>
      </c>
    </row>
    <row r="617" spans="1:25" x14ac:dyDescent="0.25">
      <c r="A617" t="s">
        <v>39</v>
      </c>
      <c r="B617">
        <v>24838.801200000002</v>
      </c>
      <c r="C617" t="s">
        <v>37</v>
      </c>
    </row>
    <row r="618" spans="1:25" x14ac:dyDescent="0.25">
      <c r="A618" t="s">
        <v>40</v>
      </c>
      <c r="B618">
        <v>484.42599999999999</v>
      </c>
      <c r="C618">
        <v>481.07799999999997</v>
      </c>
      <c r="D618">
        <v>418.79199999999997</v>
      </c>
      <c r="E618">
        <v>0.97677000000000003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483.68400000000003</v>
      </c>
      <c r="C619">
        <v>480.29700000000003</v>
      </c>
      <c r="D619">
        <v>417.81</v>
      </c>
      <c r="E619">
        <v>0.967746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483.29899999999998</v>
      </c>
      <c r="C620">
        <v>479.71499999999997</v>
      </c>
      <c r="D620">
        <v>417.25200000000001</v>
      </c>
      <c r="E620">
        <v>0.96352199999999999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482.17099999999999</v>
      </c>
      <c r="C621">
        <v>478.87700000000001</v>
      </c>
      <c r="D621">
        <v>416.86099999999999</v>
      </c>
      <c r="E621">
        <v>0.95190600000000003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480.55099999999999</v>
      </c>
      <c r="C622">
        <v>477.06</v>
      </c>
      <c r="D622">
        <v>414.96699999999998</v>
      </c>
      <c r="E622">
        <v>0.96742600000000001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480.452</v>
      </c>
      <c r="C623">
        <v>477.31099999999998</v>
      </c>
      <c r="D623">
        <v>414.27699999999999</v>
      </c>
      <c r="E623">
        <v>0.94736200000000004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477.44200000000001</v>
      </c>
      <c r="C624">
        <v>474.13200000000001</v>
      </c>
      <c r="D624">
        <v>412.27199999999999</v>
      </c>
      <c r="E624">
        <v>0.95216199999999995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477.32400000000001</v>
      </c>
      <c r="C625">
        <v>474.19400000000002</v>
      </c>
      <c r="D625">
        <v>411.22300000000001</v>
      </c>
      <c r="E625">
        <v>0.96032200000000001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481.173</v>
      </c>
      <c r="C626">
        <v>478.22199999999998</v>
      </c>
      <c r="D626">
        <v>414.822</v>
      </c>
      <c r="E626">
        <v>0.95321800000000001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478.36</v>
      </c>
      <c r="C627">
        <v>474.73200000000003</v>
      </c>
      <c r="D627">
        <v>412.78800000000001</v>
      </c>
      <c r="E627">
        <v>0.95811400000000002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479.28100000000001</v>
      </c>
      <c r="C628">
        <v>476.22500000000002</v>
      </c>
      <c r="D628">
        <v>412.94600000000003</v>
      </c>
      <c r="E628">
        <v>0.95603400000000005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481.92200000000003</v>
      </c>
      <c r="C629">
        <v>478.30900000000003</v>
      </c>
      <c r="D629">
        <v>415.51100000000002</v>
      </c>
      <c r="E629">
        <v>0.96422600000000003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479.17099999999999</v>
      </c>
      <c r="C630">
        <v>475.62099999999998</v>
      </c>
      <c r="D630">
        <v>413.39600000000002</v>
      </c>
      <c r="E630">
        <v>0.95504199999999995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480.02199999999999</v>
      </c>
      <c r="C631">
        <v>476.71</v>
      </c>
      <c r="D631">
        <v>413.721</v>
      </c>
      <c r="E631">
        <v>0.95059400000000005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478.07600000000002</v>
      </c>
      <c r="C632">
        <v>474.85399999999998</v>
      </c>
      <c r="D632">
        <v>412.45100000000002</v>
      </c>
      <c r="E632">
        <v>0.96096199999999998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477.98099999999999</v>
      </c>
      <c r="C633">
        <v>474.18200000000002</v>
      </c>
      <c r="D633">
        <v>412.22</v>
      </c>
      <c r="E633">
        <v>0.96041799999999999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479.13299999999998</v>
      </c>
      <c r="C634">
        <v>475.43</v>
      </c>
      <c r="D634">
        <v>413.24900000000002</v>
      </c>
      <c r="E634">
        <v>0.94764999999999999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478.29399999999998</v>
      </c>
      <c r="C635">
        <v>475.072</v>
      </c>
      <c r="D635">
        <v>412.697</v>
      </c>
      <c r="E635">
        <v>0.94185799999999997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479.19</v>
      </c>
      <c r="C636">
        <v>476.012</v>
      </c>
      <c r="D636">
        <v>412.577</v>
      </c>
      <c r="E636">
        <v>0.97084999999999999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479.10399999999998</v>
      </c>
      <c r="C637">
        <v>475.34800000000001</v>
      </c>
      <c r="D637">
        <v>413.54199999999997</v>
      </c>
      <c r="E637">
        <v>0.96333000000000002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477.79300000000001</v>
      </c>
      <c r="C638">
        <v>473.88499999999999</v>
      </c>
      <c r="D638">
        <v>411.68900000000002</v>
      </c>
      <c r="E638">
        <v>0.94352199999999997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480.84500000000003</v>
      </c>
      <c r="C639">
        <v>477.64</v>
      </c>
      <c r="D639">
        <v>414.06299999999999</v>
      </c>
      <c r="E639">
        <v>0.95257800000000004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476.96100000000001</v>
      </c>
      <c r="C640">
        <v>474.14800000000002</v>
      </c>
      <c r="D640">
        <v>412.36</v>
      </c>
      <c r="E640">
        <v>0.95446600000000004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479.21199999999999</v>
      </c>
      <c r="C641">
        <v>475.584</v>
      </c>
      <c r="D641">
        <v>413.99799999999999</v>
      </c>
      <c r="E641">
        <v>0.967746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482.37799999999999</v>
      </c>
      <c r="C642">
        <v>479.02300000000002</v>
      </c>
      <c r="D642">
        <v>415.54399999999998</v>
      </c>
      <c r="E642">
        <v>0.96742600000000001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478.03800000000001</v>
      </c>
      <c r="C643">
        <v>474.721</v>
      </c>
      <c r="D643">
        <v>412.334</v>
      </c>
      <c r="E643">
        <v>0.95248200000000005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478.88299999999998</v>
      </c>
      <c r="C644">
        <v>475.62799999999999</v>
      </c>
      <c r="D644">
        <v>412.78699999999998</v>
      </c>
      <c r="E644">
        <v>0.96611400000000003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480.43299999999999</v>
      </c>
      <c r="C645">
        <v>476.98099999999999</v>
      </c>
      <c r="D645">
        <v>413.76</v>
      </c>
      <c r="E645">
        <v>0.95433800000000002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478.17599999999999</v>
      </c>
      <c r="C646">
        <v>475.04700000000003</v>
      </c>
      <c r="D646">
        <v>412.54899999999998</v>
      </c>
      <c r="E646">
        <v>0.95827399999999996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481.23099999999999</v>
      </c>
      <c r="C647">
        <v>478.32400000000001</v>
      </c>
      <c r="D647">
        <v>414.84500000000003</v>
      </c>
      <c r="E647">
        <v>0.95452999999999999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477.62700000000001</v>
      </c>
      <c r="C648">
        <v>474.40699999999998</v>
      </c>
      <c r="D648">
        <v>412.05</v>
      </c>
      <c r="E648">
        <v>0.948322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479.17500000000001</v>
      </c>
      <c r="C649">
        <v>476.05200000000002</v>
      </c>
      <c r="D649">
        <v>413.54399999999998</v>
      </c>
      <c r="E649">
        <v>0.95481799999999994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480.42700000000002</v>
      </c>
      <c r="C650">
        <v>477.32400000000001</v>
      </c>
      <c r="D650">
        <v>414.15100000000001</v>
      </c>
      <c r="E650">
        <v>0.94691400000000003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480.58800000000002</v>
      </c>
      <c r="C651">
        <v>476.86399999999998</v>
      </c>
      <c r="D651">
        <v>413.81400000000002</v>
      </c>
      <c r="E651">
        <v>0.96128199999999997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477.85599999999999</v>
      </c>
      <c r="C652">
        <v>474.73200000000003</v>
      </c>
      <c r="D652">
        <v>412.29</v>
      </c>
      <c r="E652">
        <v>0.94796899999999995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480.23200000000003</v>
      </c>
      <c r="C653">
        <v>477.05900000000003</v>
      </c>
      <c r="D653">
        <v>414.37099999999998</v>
      </c>
      <c r="E653">
        <v>0.95709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479.75900000000001</v>
      </c>
      <c r="C654">
        <v>476.56099999999998</v>
      </c>
      <c r="D654">
        <v>414.43299999999999</v>
      </c>
      <c r="E654">
        <v>0.95305799999999996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476.459</v>
      </c>
      <c r="C655">
        <v>473.21300000000002</v>
      </c>
      <c r="D655">
        <v>410.75799999999998</v>
      </c>
      <c r="E655">
        <v>0.95664199999999999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478.28</v>
      </c>
      <c r="C656">
        <v>474.18799999999999</v>
      </c>
      <c r="D656">
        <v>411.87700000000001</v>
      </c>
      <c r="E656">
        <v>0.96189000000000002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479.28500000000003</v>
      </c>
      <c r="C657">
        <v>476.43400000000003</v>
      </c>
      <c r="D657">
        <v>413.37200000000001</v>
      </c>
      <c r="E657">
        <v>0.96755400000000003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479.10899999999998</v>
      </c>
      <c r="C658">
        <v>475.88299999999998</v>
      </c>
      <c r="D658">
        <v>413.48200000000003</v>
      </c>
      <c r="E658">
        <v>0.95955400000000002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479.298</v>
      </c>
      <c r="C659">
        <v>476.45699999999999</v>
      </c>
      <c r="D659">
        <v>413.596</v>
      </c>
      <c r="E659">
        <v>0.96505799999999997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476.94299999999998</v>
      </c>
      <c r="C660">
        <v>473.20699999999999</v>
      </c>
      <c r="D660">
        <v>411.51600000000002</v>
      </c>
      <c r="E660">
        <v>0.95955400000000002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478.05200000000002</v>
      </c>
      <c r="C661">
        <v>475.11599999999999</v>
      </c>
      <c r="D661">
        <v>412.14299999999997</v>
      </c>
      <c r="E661">
        <v>0.95709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475.529</v>
      </c>
      <c r="C662">
        <v>472.14299999999997</v>
      </c>
      <c r="D662">
        <v>410.24799999999999</v>
      </c>
      <c r="E662">
        <v>0.95539399999999997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481.48700000000002</v>
      </c>
      <c r="C663">
        <v>477.63900000000001</v>
      </c>
      <c r="D663">
        <v>414.06</v>
      </c>
      <c r="E663">
        <v>0.95869000000000004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475.96</v>
      </c>
      <c r="C664">
        <v>471.93</v>
      </c>
      <c r="D664">
        <v>411.75</v>
      </c>
      <c r="E664">
        <v>0.95462599999999997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476.04700000000003</v>
      </c>
      <c r="C665">
        <v>472.57499999999999</v>
      </c>
      <c r="D665">
        <v>410.03500000000003</v>
      </c>
      <c r="E665">
        <v>0.94886599999999999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481.52300000000002</v>
      </c>
      <c r="C666">
        <v>478.64699999999999</v>
      </c>
      <c r="D666">
        <v>415.81299999999999</v>
      </c>
      <c r="E666">
        <v>0.95529799999999998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479.96199999999999</v>
      </c>
      <c r="C667">
        <v>476.52800000000002</v>
      </c>
      <c r="D667">
        <v>413.43299999999999</v>
      </c>
      <c r="E667">
        <v>0.95750599999999997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479.20800000000003</v>
      </c>
      <c r="C668">
        <v>475.73</v>
      </c>
      <c r="D668">
        <v>412.84899999999999</v>
      </c>
      <c r="E668">
        <v>0.959202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479.30900000000003</v>
      </c>
      <c r="C669">
        <v>475.89699999999999</v>
      </c>
      <c r="D669">
        <v>413.15800000000002</v>
      </c>
      <c r="E669">
        <v>0.96912200000000004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478.68599999999998</v>
      </c>
      <c r="C670">
        <v>474.76799999999997</v>
      </c>
      <c r="D670">
        <v>413.79599999999999</v>
      </c>
      <c r="E670">
        <v>0.96780999999999995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476.89400000000001</v>
      </c>
      <c r="C671">
        <v>473.44400000000002</v>
      </c>
      <c r="D671">
        <v>411.51299999999998</v>
      </c>
      <c r="E671">
        <v>0.94716999999999996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479.87299999999999</v>
      </c>
      <c r="C672">
        <v>475.92399999999998</v>
      </c>
      <c r="D672">
        <v>412.779</v>
      </c>
      <c r="E672">
        <v>0.97392199999999995</v>
      </c>
      <c r="F672">
        <v>0</v>
      </c>
      <c r="G672">
        <v>32767</v>
      </c>
      <c r="H672">
        <v>-32767</v>
      </c>
      <c r="I672">
        <v>0</v>
      </c>
      <c r="R672">
        <f>AVERAGE(B623:B672)</f>
        <v>478.96886000000001</v>
      </c>
      <c r="S672">
        <f>AVERAGE(C623:C672)</f>
        <v>475.60113999999987</v>
      </c>
      <c r="U672">
        <f>_xlfn.VAR.P(B623:B672)</f>
        <v>2.4956145604000088</v>
      </c>
      <c r="V672">
        <f>_xlfn.VAR.P(C623:C672)</f>
        <v>2.7536364804000022</v>
      </c>
      <c r="X672">
        <f>1.96*SQRT(U672)/50</f>
        <v>6.1926255805539128E-2</v>
      </c>
      <c r="Y672">
        <f>1.96*SQRT(V672)/50</f>
        <v>6.5048812143204113E-2</v>
      </c>
    </row>
    <row r="673" spans="1:9" x14ac:dyDescent="0.25">
      <c r="A673" t="s">
        <v>39</v>
      </c>
      <c r="B673">
        <v>24554.7091</v>
      </c>
      <c r="C673" t="s">
        <v>37</v>
      </c>
    </row>
    <row r="674" spans="1:9" x14ac:dyDescent="0.25">
      <c r="A674" t="s">
        <v>41</v>
      </c>
      <c r="B674">
        <v>475.93</v>
      </c>
      <c r="C674">
        <v>473.81700000000001</v>
      </c>
      <c r="D674">
        <v>411.41800000000001</v>
      </c>
      <c r="E674">
        <v>0.95001800000000003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477.99200000000002</v>
      </c>
      <c r="C675">
        <v>475.66</v>
      </c>
      <c r="D675">
        <v>413.04300000000001</v>
      </c>
      <c r="E675">
        <v>0.97248199999999996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479.26400000000001</v>
      </c>
      <c r="C676">
        <v>477.149</v>
      </c>
      <c r="D676">
        <v>413.72899999999998</v>
      </c>
      <c r="E676">
        <v>0.95865800000000001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479.62099999999998</v>
      </c>
      <c r="C677">
        <v>477.60700000000003</v>
      </c>
      <c r="D677">
        <v>414.358</v>
      </c>
      <c r="E677">
        <v>0.96432200000000001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477.517</v>
      </c>
      <c r="C678">
        <v>475.30900000000003</v>
      </c>
      <c r="D678">
        <v>413.14299999999997</v>
      </c>
      <c r="E678">
        <v>0.94944200000000001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477.85</v>
      </c>
      <c r="C679">
        <v>475.72199999999998</v>
      </c>
      <c r="D679">
        <v>413.61599999999999</v>
      </c>
      <c r="E679">
        <v>0.96403399999999995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480.82</v>
      </c>
      <c r="C680">
        <v>478.74</v>
      </c>
      <c r="D680">
        <v>415.58300000000003</v>
      </c>
      <c r="E680">
        <v>0.94563399999999997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478.42399999999998</v>
      </c>
      <c r="C681">
        <v>476.505</v>
      </c>
      <c r="D681">
        <v>413.51299999999998</v>
      </c>
      <c r="E681">
        <v>0.96758599999999995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478.43700000000001</v>
      </c>
      <c r="C682">
        <v>476.36200000000002</v>
      </c>
      <c r="D682">
        <v>414.59800000000001</v>
      </c>
      <c r="E682">
        <v>0.97280199999999994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478.10399999999998</v>
      </c>
      <c r="C683">
        <v>476.06900000000002</v>
      </c>
      <c r="D683">
        <v>413.786</v>
      </c>
      <c r="E683">
        <v>0.96835400000000005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476.834</v>
      </c>
      <c r="C684">
        <v>474.81700000000001</v>
      </c>
      <c r="D684">
        <v>412.11200000000002</v>
      </c>
      <c r="E684">
        <v>0.95888200000000001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476.49299999999999</v>
      </c>
      <c r="C685">
        <v>474.40199999999999</v>
      </c>
      <c r="D685">
        <v>412.71100000000001</v>
      </c>
      <c r="E685">
        <v>0.96659399999999995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478.66</v>
      </c>
      <c r="C686">
        <v>476.53300000000002</v>
      </c>
      <c r="D686">
        <v>413.71899999999999</v>
      </c>
      <c r="E686">
        <v>0.95228999999999997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478.39100000000002</v>
      </c>
      <c r="C687">
        <v>476.49900000000002</v>
      </c>
      <c r="D687">
        <v>413.66399999999999</v>
      </c>
      <c r="E687">
        <v>0.97289800000000004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476.87700000000001</v>
      </c>
      <c r="C688">
        <v>474.84399999999999</v>
      </c>
      <c r="D688">
        <v>412.78100000000001</v>
      </c>
      <c r="E688">
        <v>0.95273799999999997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476.25</v>
      </c>
      <c r="C689">
        <v>474.26799999999997</v>
      </c>
      <c r="D689">
        <v>411.50700000000001</v>
      </c>
      <c r="E689">
        <v>0.958754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480.4</v>
      </c>
      <c r="C690">
        <v>478.21499999999997</v>
      </c>
      <c r="D690">
        <v>415.255</v>
      </c>
      <c r="E690">
        <v>0.95981000000000005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477.536</v>
      </c>
      <c r="C691">
        <v>475.71600000000001</v>
      </c>
      <c r="D691">
        <v>413.762</v>
      </c>
      <c r="E691">
        <v>0.95833800000000002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475.38200000000001</v>
      </c>
      <c r="C692">
        <v>473.43799999999999</v>
      </c>
      <c r="D692">
        <v>410.90899999999999</v>
      </c>
      <c r="E692">
        <v>0.94025700000000001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484.512</v>
      </c>
      <c r="C693">
        <v>482.63299999999998</v>
      </c>
      <c r="D693">
        <v>418.483</v>
      </c>
      <c r="E693">
        <v>0.96352199999999999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478.26299999999998</v>
      </c>
      <c r="C694">
        <v>476.12799999999999</v>
      </c>
      <c r="D694">
        <v>413.089</v>
      </c>
      <c r="E694">
        <v>0.96000200000000002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478.38799999999998</v>
      </c>
      <c r="C695">
        <v>476.25599999999997</v>
      </c>
      <c r="D695">
        <v>414.80200000000002</v>
      </c>
      <c r="E695">
        <v>0.961314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481.42</v>
      </c>
      <c r="C696">
        <v>479.06799999999998</v>
      </c>
      <c r="D696">
        <v>415.60700000000003</v>
      </c>
      <c r="E696">
        <v>0.96944200000000003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478.27499999999998</v>
      </c>
      <c r="C697">
        <v>476.34699999999998</v>
      </c>
      <c r="D697">
        <v>414.22899999999998</v>
      </c>
      <c r="E697">
        <v>0.962978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479.56</v>
      </c>
      <c r="C698">
        <v>477.42599999999999</v>
      </c>
      <c r="D698">
        <v>414.12400000000002</v>
      </c>
      <c r="E698">
        <v>0.95961799999999997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481.42200000000003</v>
      </c>
      <c r="C699">
        <v>479.56700000000001</v>
      </c>
      <c r="D699">
        <v>415.89299999999997</v>
      </c>
      <c r="E699">
        <v>0.95696199999999998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479.92899999999997</v>
      </c>
      <c r="C700">
        <v>477.36799999999999</v>
      </c>
      <c r="D700">
        <v>414.71600000000001</v>
      </c>
      <c r="E700">
        <v>0.95613000000000004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477.06400000000002</v>
      </c>
      <c r="C701">
        <v>474.14100000000002</v>
      </c>
      <c r="D701">
        <v>412.02</v>
      </c>
      <c r="E701">
        <v>0.95977800000000002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480.93299999999999</v>
      </c>
      <c r="C702">
        <v>478.89400000000001</v>
      </c>
      <c r="D702">
        <v>416.596</v>
      </c>
      <c r="E702">
        <v>0.96057800000000004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479.78899999999999</v>
      </c>
      <c r="C703">
        <v>477.57600000000002</v>
      </c>
      <c r="D703">
        <v>414.12599999999998</v>
      </c>
      <c r="E703">
        <v>0.94793799999999995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480.07799999999997</v>
      </c>
      <c r="C704">
        <v>478.15800000000002</v>
      </c>
      <c r="D704">
        <v>415.14</v>
      </c>
      <c r="E704">
        <v>0.95782599999999996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482.79</v>
      </c>
      <c r="C705">
        <v>480.738</v>
      </c>
      <c r="D705">
        <v>417.209</v>
      </c>
      <c r="E705">
        <v>0.95843400000000001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479.85</v>
      </c>
      <c r="C706">
        <v>477.76299999999998</v>
      </c>
      <c r="D706">
        <v>416.16800000000001</v>
      </c>
      <c r="E706">
        <v>0.954434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480.827</v>
      </c>
      <c r="C707">
        <v>478.71899999999999</v>
      </c>
      <c r="D707">
        <v>415.79300000000001</v>
      </c>
      <c r="E707">
        <v>0.96678600000000003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478.91300000000001</v>
      </c>
      <c r="C708">
        <v>476.86799999999999</v>
      </c>
      <c r="D708">
        <v>415.209</v>
      </c>
      <c r="E708">
        <v>0.97840199999999999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478.791</v>
      </c>
      <c r="C709">
        <v>476.75900000000001</v>
      </c>
      <c r="D709">
        <v>414.161</v>
      </c>
      <c r="E709">
        <v>0.96348999999999996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481.024</v>
      </c>
      <c r="C710">
        <v>478.346</v>
      </c>
      <c r="D710">
        <v>415.97399999999999</v>
      </c>
      <c r="E710">
        <v>0.96589000000000003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477.65899999999999</v>
      </c>
      <c r="C711">
        <v>475.63400000000001</v>
      </c>
      <c r="D711">
        <v>413.69900000000001</v>
      </c>
      <c r="E711">
        <v>0.94313800000000003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480.06</v>
      </c>
      <c r="C712">
        <v>478.04500000000002</v>
      </c>
      <c r="D712">
        <v>415.19900000000001</v>
      </c>
      <c r="E712">
        <v>0.96249799999999996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481.57100000000003</v>
      </c>
      <c r="C713">
        <v>479.72199999999998</v>
      </c>
      <c r="D713">
        <v>416.54599999999999</v>
      </c>
      <c r="E713">
        <v>0.97309000000000001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476.87599999999998</v>
      </c>
      <c r="C714">
        <v>474.89800000000002</v>
      </c>
      <c r="D714">
        <v>414.33100000000002</v>
      </c>
      <c r="E714">
        <v>0.96653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478.80399999999997</v>
      </c>
      <c r="C715">
        <v>476.35399999999998</v>
      </c>
      <c r="D715">
        <v>414.86099999999999</v>
      </c>
      <c r="E715">
        <v>0.96704199999999996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481.07299999999998</v>
      </c>
      <c r="C716">
        <v>478.98899999999998</v>
      </c>
      <c r="D716">
        <v>416.05799999999999</v>
      </c>
      <c r="E716">
        <v>0.963202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479.13200000000001</v>
      </c>
      <c r="C717">
        <v>477.01299999999998</v>
      </c>
      <c r="D717">
        <v>414.48500000000001</v>
      </c>
      <c r="E717">
        <v>0.95437000000000005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483.43400000000003</v>
      </c>
      <c r="C718">
        <v>481.61799999999999</v>
      </c>
      <c r="D718">
        <v>418.79199999999997</v>
      </c>
      <c r="E718">
        <v>0.95084999999999997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477.89699999999999</v>
      </c>
      <c r="C719">
        <v>475.82499999999999</v>
      </c>
      <c r="D719">
        <v>414.17</v>
      </c>
      <c r="E719">
        <v>0.95248200000000005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480.61200000000002</v>
      </c>
      <c r="C720">
        <v>478.48399999999998</v>
      </c>
      <c r="D720">
        <v>415.387</v>
      </c>
      <c r="E720">
        <v>0.97069000000000005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479.67500000000001</v>
      </c>
      <c r="C721">
        <v>477.73099999999999</v>
      </c>
      <c r="D721">
        <v>414.88900000000001</v>
      </c>
      <c r="E721">
        <v>0.96128199999999997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479.25900000000001</v>
      </c>
      <c r="C722">
        <v>477.08199999999999</v>
      </c>
      <c r="D722">
        <v>415.18799999999999</v>
      </c>
      <c r="E722">
        <v>0.96355400000000002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478.39400000000001</v>
      </c>
      <c r="C723">
        <v>476.33</v>
      </c>
      <c r="D723">
        <v>414.065</v>
      </c>
      <c r="E723">
        <v>0.96288200000000002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481.07</v>
      </c>
      <c r="C724">
        <v>478.57400000000001</v>
      </c>
      <c r="D724">
        <v>414.91899999999998</v>
      </c>
      <c r="E724">
        <v>0.95948999999999995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478.49200000000002</v>
      </c>
      <c r="C725">
        <v>476.43099999999998</v>
      </c>
      <c r="D725">
        <v>414.08800000000002</v>
      </c>
      <c r="E725">
        <v>0.96877000000000002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479.70600000000002</v>
      </c>
      <c r="C726">
        <v>477.15300000000002</v>
      </c>
      <c r="D726">
        <v>414.73899999999998</v>
      </c>
      <c r="E726">
        <v>0.95811400000000002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481.38900000000001</v>
      </c>
      <c r="C727">
        <v>479.32499999999999</v>
      </c>
      <c r="D727">
        <v>416.69900000000001</v>
      </c>
      <c r="E727">
        <v>0.96246600000000004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477.39699999999999</v>
      </c>
      <c r="C728">
        <v>475.55599999999998</v>
      </c>
      <c r="D728">
        <v>414.13799999999998</v>
      </c>
      <c r="E728">
        <v>0.96208199999999999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479.29572000000002</v>
      </c>
      <c r="S728">
        <f>AVERAGE(C679:C728)</f>
        <v>477.19298000000003</v>
      </c>
      <c r="U728">
        <f>_xlfn.VAR.P(B679:B728)</f>
        <v>3.501725601600012</v>
      </c>
      <c r="V728">
        <f>_xlfn.VAR.P(C679:C728)</f>
        <v>3.5417014595999943</v>
      </c>
      <c r="X728">
        <f>1.96*SQRT(U728)/50</f>
        <v>7.335456106093638E-2</v>
      </c>
      <c r="Y728">
        <f>1.96*SQRT(V728)/50</f>
        <v>7.3772082327122457E-2</v>
      </c>
    </row>
    <row r="729" spans="1:25" x14ac:dyDescent="0.25">
      <c r="A729" t="s">
        <v>41</v>
      </c>
      <c r="B729">
        <v>24375.909100000001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4492.57</v>
      </c>
      <c r="C730">
        <v>4489.01</v>
      </c>
      <c r="D730">
        <v>4368.9799999999996</v>
      </c>
      <c r="E730">
        <v>3360.11</v>
      </c>
      <c r="F730">
        <v>0</v>
      </c>
      <c r="G730">
        <v>0.208097</v>
      </c>
      <c r="H730">
        <v>0.77789799999999998</v>
      </c>
      <c r="I730">
        <v>0</v>
      </c>
      <c r="U730">
        <f>_xlfn.STDEV.P(B679:B728)</f>
        <v>1.8712898229830708</v>
      </c>
      <c r="V730">
        <f>_xlfn.STDEV.P(C679:C728)</f>
        <v>1.8819408756918996</v>
      </c>
    </row>
    <row r="731" spans="1:25" x14ac:dyDescent="0.25">
      <c r="A731" t="s">
        <v>99</v>
      </c>
      <c r="B731">
        <v>4493.2299999999996</v>
      </c>
      <c r="C731">
        <v>4489.1899999999996</v>
      </c>
      <c r="D731">
        <v>4368.13</v>
      </c>
      <c r="E731">
        <v>3357.82</v>
      </c>
      <c r="F731">
        <v>0</v>
      </c>
      <c r="G731">
        <v>0.208398</v>
      </c>
      <c r="H731">
        <v>0.77778999999999998</v>
      </c>
      <c r="I731">
        <v>0</v>
      </c>
    </row>
    <row r="732" spans="1:25" x14ac:dyDescent="0.25">
      <c r="A732" t="s">
        <v>99</v>
      </c>
      <c r="B732">
        <v>4498.32</v>
      </c>
      <c r="C732">
        <v>4494.6400000000003</v>
      </c>
      <c r="D732">
        <v>4370.08</v>
      </c>
      <c r="E732">
        <v>3363.83</v>
      </c>
      <c r="F732">
        <v>0</v>
      </c>
      <c r="G732">
        <v>0.21056</v>
      </c>
      <c r="H732">
        <v>0.80398400000000003</v>
      </c>
      <c r="I732">
        <v>0</v>
      </c>
    </row>
    <row r="733" spans="1:25" x14ac:dyDescent="0.25">
      <c r="A733" t="s">
        <v>99</v>
      </c>
      <c r="B733">
        <v>4497.37</v>
      </c>
      <c r="C733">
        <v>4494.1099999999997</v>
      </c>
      <c r="D733">
        <v>4365.1899999999996</v>
      </c>
      <c r="E733">
        <v>3355.95</v>
      </c>
      <c r="F733">
        <v>0</v>
      </c>
      <c r="G733">
        <v>0.21004999999999999</v>
      </c>
      <c r="H733">
        <v>0.77780499999999997</v>
      </c>
      <c r="I733">
        <v>0</v>
      </c>
    </row>
    <row r="734" spans="1:25" x14ac:dyDescent="0.25">
      <c r="A734" t="s">
        <v>99</v>
      </c>
      <c r="B734">
        <v>4493.2</v>
      </c>
      <c r="C734">
        <v>4489.3100000000004</v>
      </c>
      <c r="D734">
        <v>4365.8</v>
      </c>
      <c r="E734">
        <v>3357.4</v>
      </c>
      <c r="F734">
        <v>0</v>
      </c>
      <c r="G734">
        <v>0.213393</v>
      </c>
      <c r="H734">
        <v>0.77773899999999996</v>
      </c>
      <c r="I734">
        <v>0</v>
      </c>
    </row>
    <row r="735" spans="1:25" x14ac:dyDescent="0.25">
      <c r="A735" t="s">
        <v>99</v>
      </c>
      <c r="B735">
        <v>4490.1099999999997</v>
      </c>
      <c r="C735">
        <v>4486.71</v>
      </c>
      <c r="D735">
        <v>4366.83</v>
      </c>
      <c r="E735">
        <v>3354.74</v>
      </c>
      <c r="F735">
        <v>0</v>
      </c>
      <c r="G735">
        <v>0.23551900000000001</v>
      </c>
      <c r="H735">
        <v>0.777891</v>
      </c>
      <c r="I735">
        <v>0</v>
      </c>
    </row>
    <row r="736" spans="1:25" x14ac:dyDescent="0.25">
      <c r="A736" t="s">
        <v>99</v>
      </c>
      <c r="B736">
        <v>4491.63</v>
      </c>
      <c r="C736">
        <v>4488.13</v>
      </c>
      <c r="D736">
        <v>4364.34</v>
      </c>
      <c r="E736">
        <v>3354.4</v>
      </c>
      <c r="F736">
        <v>0</v>
      </c>
      <c r="G736">
        <v>0.21310599999999999</v>
      </c>
      <c r="H736">
        <v>0.77789600000000003</v>
      </c>
      <c r="I736">
        <v>0</v>
      </c>
    </row>
    <row r="737" spans="1:9" x14ac:dyDescent="0.25">
      <c r="A737" t="s">
        <v>99</v>
      </c>
      <c r="B737">
        <v>4468.75</v>
      </c>
      <c r="C737">
        <v>4465</v>
      </c>
      <c r="D737">
        <v>4348.13</v>
      </c>
      <c r="E737">
        <v>3345.58</v>
      </c>
      <c r="F737">
        <v>0</v>
      </c>
      <c r="G737">
        <v>0.23552000000000001</v>
      </c>
      <c r="H737">
        <v>0.77788400000000002</v>
      </c>
      <c r="I737">
        <v>0</v>
      </c>
    </row>
    <row r="738" spans="1:9" x14ac:dyDescent="0.25">
      <c r="A738" t="s">
        <v>99</v>
      </c>
      <c r="B738">
        <v>4472.26</v>
      </c>
      <c r="C738">
        <v>4468.25</v>
      </c>
      <c r="D738">
        <v>4347.9399999999996</v>
      </c>
      <c r="E738">
        <v>3342.24</v>
      </c>
      <c r="F738">
        <v>0</v>
      </c>
      <c r="G738">
        <v>0.208097</v>
      </c>
      <c r="H738">
        <v>0.77788800000000002</v>
      </c>
      <c r="I738">
        <v>0</v>
      </c>
    </row>
    <row r="739" spans="1:9" x14ac:dyDescent="0.25">
      <c r="A739" t="s">
        <v>99</v>
      </c>
      <c r="B739">
        <v>4473.8500000000004</v>
      </c>
      <c r="C739">
        <v>4470.99</v>
      </c>
      <c r="D739">
        <v>4348.83</v>
      </c>
      <c r="E739">
        <v>3344.37</v>
      </c>
      <c r="F739">
        <v>0</v>
      </c>
      <c r="G739">
        <v>0.23552000000000001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4465.78</v>
      </c>
      <c r="C740">
        <v>4462.13</v>
      </c>
      <c r="D740">
        <v>4342.87</v>
      </c>
      <c r="E740">
        <v>3341.89</v>
      </c>
      <c r="F740">
        <v>0</v>
      </c>
      <c r="G740">
        <v>0.23552000000000001</v>
      </c>
      <c r="H740">
        <v>0.77737000000000001</v>
      </c>
      <c r="I740">
        <v>0</v>
      </c>
    </row>
    <row r="741" spans="1:9" x14ac:dyDescent="0.25">
      <c r="A741" t="s">
        <v>99</v>
      </c>
      <c r="B741">
        <v>4488.8900000000003</v>
      </c>
      <c r="C741">
        <v>4485.88</v>
      </c>
      <c r="D741">
        <v>4360.62</v>
      </c>
      <c r="E741">
        <v>3355.86</v>
      </c>
      <c r="F741">
        <v>0</v>
      </c>
      <c r="G741">
        <v>0.21362900000000001</v>
      </c>
      <c r="H741">
        <v>0.77789399999999997</v>
      </c>
      <c r="I741">
        <v>0</v>
      </c>
    </row>
    <row r="742" spans="1:9" x14ac:dyDescent="0.25">
      <c r="A742" t="s">
        <v>99</v>
      </c>
      <c r="B742">
        <v>4519.93</v>
      </c>
      <c r="C742">
        <v>4516.72</v>
      </c>
      <c r="D742">
        <v>4395.76</v>
      </c>
      <c r="E742">
        <v>3381.93</v>
      </c>
      <c r="F742">
        <v>0</v>
      </c>
      <c r="G742">
        <v>0.23552000000000001</v>
      </c>
      <c r="H742">
        <v>0.77745500000000001</v>
      </c>
      <c r="I742">
        <v>0</v>
      </c>
    </row>
    <row r="743" spans="1:9" x14ac:dyDescent="0.25">
      <c r="A743" t="s">
        <v>99</v>
      </c>
      <c r="B743">
        <v>4518.1000000000004</v>
      </c>
      <c r="C743">
        <v>4515.22</v>
      </c>
      <c r="D743">
        <v>4392.62</v>
      </c>
      <c r="E743">
        <v>3379.33</v>
      </c>
      <c r="F743">
        <v>0</v>
      </c>
      <c r="G743">
        <v>0.20994299999999999</v>
      </c>
      <c r="H743">
        <v>0.77781900000000004</v>
      </c>
      <c r="I743">
        <v>0</v>
      </c>
    </row>
    <row r="744" spans="1:9" x14ac:dyDescent="0.25">
      <c r="A744" t="s">
        <v>99</v>
      </c>
      <c r="B744">
        <v>4515.09</v>
      </c>
      <c r="C744">
        <v>4511.38</v>
      </c>
      <c r="D744">
        <v>4384.88</v>
      </c>
      <c r="E744">
        <v>3372.99</v>
      </c>
      <c r="F744">
        <v>0</v>
      </c>
      <c r="G744">
        <v>0.20812700000000001</v>
      </c>
      <c r="H744">
        <v>0.77777099999999999</v>
      </c>
      <c r="I744">
        <v>0</v>
      </c>
    </row>
    <row r="745" spans="1:9" x14ac:dyDescent="0.25">
      <c r="A745" t="s">
        <v>99</v>
      </c>
      <c r="B745">
        <v>4518.18</v>
      </c>
      <c r="C745">
        <v>4514.3999999999996</v>
      </c>
      <c r="D745">
        <v>4398.05</v>
      </c>
      <c r="E745">
        <v>3384.65</v>
      </c>
      <c r="F745">
        <v>0</v>
      </c>
      <c r="G745">
        <v>0.20822399999999999</v>
      </c>
      <c r="H745">
        <v>0.77785400000000005</v>
      </c>
      <c r="I745">
        <v>0</v>
      </c>
    </row>
    <row r="746" spans="1:9" x14ac:dyDescent="0.25">
      <c r="A746" t="s">
        <v>99</v>
      </c>
      <c r="B746">
        <v>4520.83</v>
      </c>
      <c r="C746">
        <v>4516.3500000000004</v>
      </c>
      <c r="D746">
        <v>4397.43</v>
      </c>
      <c r="E746">
        <v>3385.5</v>
      </c>
      <c r="F746">
        <v>0</v>
      </c>
      <c r="G746">
        <v>0.21224399999999999</v>
      </c>
      <c r="H746">
        <v>0.78817700000000002</v>
      </c>
      <c r="I746">
        <v>0</v>
      </c>
    </row>
    <row r="747" spans="1:9" x14ac:dyDescent="0.25">
      <c r="A747" t="s">
        <v>99</v>
      </c>
      <c r="B747">
        <v>4519.29</v>
      </c>
      <c r="C747">
        <v>4515.6000000000004</v>
      </c>
      <c r="D747">
        <v>4399.6499999999996</v>
      </c>
      <c r="E747">
        <v>3384.93</v>
      </c>
      <c r="F747">
        <v>0</v>
      </c>
      <c r="G747">
        <v>0.23552000000000001</v>
      </c>
      <c r="H747">
        <v>0.77778700000000001</v>
      </c>
      <c r="I747">
        <v>0</v>
      </c>
    </row>
    <row r="748" spans="1:9" x14ac:dyDescent="0.25">
      <c r="A748" t="s">
        <v>99</v>
      </c>
      <c r="B748">
        <v>4514.8900000000003</v>
      </c>
      <c r="C748">
        <v>4511.49</v>
      </c>
      <c r="D748">
        <v>4389.7</v>
      </c>
      <c r="E748">
        <v>3378.77</v>
      </c>
      <c r="F748">
        <v>0</v>
      </c>
      <c r="G748">
        <v>0.21396000000000001</v>
      </c>
      <c r="H748">
        <v>0.77788999999999997</v>
      </c>
      <c r="I748">
        <v>0</v>
      </c>
    </row>
    <row r="749" spans="1:9" x14ac:dyDescent="0.25">
      <c r="A749" t="s">
        <v>99</v>
      </c>
      <c r="B749">
        <v>4515.22</v>
      </c>
      <c r="C749">
        <v>4511.97</v>
      </c>
      <c r="D749">
        <v>4394.21</v>
      </c>
      <c r="E749">
        <v>3380.98</v>
      </c>
      <c r="F749">
        <v>0</v>
      </c>
      <c r="G749">
        <v>0.23551900000000001</v>
      </c>
      <c r="H749">
        <v>0.80296100000000004</v>
      </c>
      <c r="I749">
        <v>0</v>
      </c>
    </row>
    <row r="750" spans="1:9" x14ac:dyDescent="0.25">
      <c r="A750" t="s">
        <v>99</v>
      </c>
      <c r="B750">
        <v>4509.3599999999997</v>
      </c>
      <c r="C750">
        <v>4505.92</v>
      </c>
      <c r="D750">
        <v>4380.6899999999996</v>
      </c>
      <c r="E750">
        <v>3370.62</v>
      </c>
      <c r="F750">
        <v>0</v>
      </c>
      <c r="G750">
        <v>0.215698</v>
      </c>
      <c r="H750">
        <v>0.777895</v>
      </c>
      <c r="I750">
        <v>0</v>
      </c>
    </row>
    <row r="751" spans="1:9" x14ac:dyDescent="0.25">
      <c r="A751" t="s">
        <v>99</v>
      </c>
      <c r="B751">
        <v>4495.42</v>
      </c>
      <c r="C751">
        <v>4491.95</v>
      </c>
      <c r="D751">
        <v>4377.5600000000004</v>
      </c>
      <c r="E751">
        <v>3365.43</v>
      </c>
      <c r="F751">
        <v>0</v>
      </c>
      <c r="G751">
        <v>0.23552500000000001</v>
      </c>
      <c r="H751">
        <v>0.77748399999999995</v>
      </c>
      <c r="I751">
        <v>0</v>
      </c>
    </row>
    <row r="752" spans="1:9" x14ac:dyDescent="0.25">
      <c r="A752" t="s">
        <v>99</v>
      </c>
      <c r="B752">
        <v>4487.28</v>
      </c>
      <c r="C752">
        <v>4483.66</v>
      </c>
      <c r="D752">
        <v>4358.84</v>
      </c>
      <c r="E752">
        <v>3350.72</v>
      </c>
      <c r="F752">
        <v>0</v>
      </c>
      <c r="G752">
        <v>0.20822599999999999</v>
      </c>
      <c r="H752">
        <v>0.77783599999999997</v>
      </c>
      <c r="I752">
        <v>0</v>
      </c>
    </row>
    <row r="753" spans="1:9" x14ac:dyDescent="0.25">
      <c r="A753" t="s">
        <v>99</v>
      </c>
      <c r="B753">
        <v>4491.2299999999996</v>
      </c>
      <c r="C753">
        <v>4487.9799999999996</v>
      </c>
      <c r="D753">
        <v>4368.97</v>
      </c>
      <c r="E753">
        <v>3358.7</v>
      </c>
      <c r="F753">
        <v>0</v>
      </c>
      <c r="G753">
        <v>0.20855699999999999</v>
      </c>
      <c r="H753">
        <v>0.77788400000000002</v>
      </c>
      <c r="I753">
        <v>0</v>
      </c>
    </row>
    <row r="754" spans="1:9" x14ac:dyDescent="0.25">
      <c r="A754" t="s">
        <v>99</v>
      </c>
      <c r="B754">
        <v>4495.68</v>
      </c>
      <c r="C754">
        <v>4492.78</v>
      </c>
      <c r="D754">
        <v>4375.6099999999997</v>
      </c>
      <c r="E754">
        <v>3365.89</v>
      </c>
      <c r="F754">
        <v>0</v>
      </c>
      <c r="G754">
        <v>0.20841000000000001</v>
      </c>
      <c r="H754">
        <v>0.77772600000000003</v>
      </c>
      <c r="I754">
        <v>0</v>
      </c>
    </row>
    <row r="755" spans="1:9" x14ac:dyDescent="0.25">
      <c r="A755" t="s">
        <v>99</v>
      </c>
      <c r="B755">
        <v>4489.8500000000004</v>
      </c>
      <c r="C755">
        <v>4486</v>
      </c>
      <c r="D755">
        <v>4372.68</v>
      </c>
      <c r="E755">
        <v>3368.79</v>
      </c>
      <c r="F755">
        <v>0</v>
      </c>
      <c r="G755">
        <v>0.22466700000000001</v>
      </c>
      <c r="H755">
        <v>0.77789799999999998</v>
      </c>
      <c r="I755">
        <v>0</v>
      </c>
    </row>
    <row r="756" spans="1:9" x14ac:dyDescent="0.25">
      <c r="A756" t="s">
        <v>99</v>
      </c>
      <c r="B756">
        <v>4491.5200000000004</v>
      </c>
      <c r="C756">
        <v>4487.72</v>
      </c>
      <c r="D756">
        <v>4362.95</v>
      </c>
      <c r="E756">
        <v>3357.62</v>
      </c>
      <c r="F756">
        <v>0</v>
      </c>
      <c r="G756">
        <v>0.23552000000000001</v>
      </c>
      <c r="H756">
        <v>0.785053</v>
      </c>
      <c r="I756">
        <v>0</v>
      </c>
    </row>
    <row r="757" spans="1:9" x14ac:dyDescent="0.25">
      <c r="A757" t="s">
        <v>99</v>
      </c>
      <c r="B757">
        <v>4493.3599999999997</v>
      </c>
      <c r="C757">
        <v>4490.1499999999996</v>
      </c>
      <c r="D757">
        <v>4372.62</v>
      </c>
      <c r="E757">
        <v>3364.79</v>
      </c>
      <c r="F757">
        <v>0</v>
      </c>
      <c r="G757">
        <v>0.21095700000000001</v>
      </c>
      <c r="H757">
        <v>0.77788900000000005</v>
      </c>
      <c r="I757">
        <v>0</v>
      </c>
    </row>
    <row r="758" spans="1:9" x14ac:dyDescent="0.25">
      <c r="A758" t="s">
        <v>99</v>
      </c>
      <c r="B758">
        <v>4489.2700000000004</v>
      </c>
      <c r="C758">
        <v>4485.82</v>
      </c>
      <c r="D758">
        <v>4359.2</v>
      </c>
      <c r="E758">
        <v>3353.7</v>
      </c>
      <c r="F758">
        <v>0</v>
      </c>
      <c r="G758">
        <v>0.23551900000000001</v>
      </c>
      <c r="H758">
        <v>0.78081900000000004</v>
      </c>
      <c r="I758">
        <v>0</v>
      </c>
    </row>
    <row r="759" spans="1:9" x14ac:dyDescent="0.25">
      <c r="A759" t="s">
        <v>99</v>
      </c>
      <c r="B759">
        <v>4495.3500000000004</v>
      </c>
      <c r="C759">
        <v>4492.49</v>
      </c>
      <c r="D759">
        <v>4368.79</v>
      </c>
      <c r="E759">
        <v>3362.17</v>
      </c>
      <c r="F759">
        <v>0</v>
      </c>
      <c r="G759">
        <v>0.20838100000000001</v>
      </c>
      <c r="H759">
        <v>0.77789900000000001</v>
      </c>
      <c r="I759">
        <v>0</v>
      </c>
    </row>
    <row r="760" spans="1:9" x14ac:dyDescent="0.25">
      <c r="A760" t="s">
        <v>99</v>
      </c>
      <c r="B760">
        <v>4491.3900000000003</v>
      </c>
      <c r="C760">
        <v>4487.49</v>
      </c>
      <c r="D760">
        <v>4366.17</v>
      </c>
      <c r="E760">
        <v>3355.38</v>
      </c>
      <c r="F760">
        <v>0</v>
      </c>
      <c r="G760">
        <v>0.22497200000000001</v>
      </c>
      <c r="H760">
        <v>0.777895</v>
      </c>
      <c r="I760">
        <v>0</v>
      </c>
    </row>
    <row r="761" spans="1:9" x14ac:dyDescent="0.25">
      <c r="A761" t="s">
        <v>99</v>
      </c>
      <c r="B761">
        <v>4491.9799999999996</v>
      </c>
      <c r="C761">
        <v>4488.8599999999997</v>
      </c>
      <c r="D761">
        <v>4370.68</v>
      </c>
      <c r="E761">
        <v>3361.22</v>
      </c>
      <c r="F761">
        <v>0</v>
      </c>
      <c r="G761">
        <v>0.21618999999999999</v>
      </c>
      <c r="H761">
        <v>0.77778899999999995</v>
      </c>
      <c r="I761">
        <v>0</v>
      </c>
    </row>
    <row r="762" spans="1:9" x14ac:dyDescent="0.25">
      <c r="A762" t="s">
        <v>99</v>
      </c>
      <c r="B762">
        <v>4495.79</v>
      </c>
      <c r="C762">
        <v>4492.21</v>
      </c>
      <c r="D762">
        <v>4373.24</v>
      </c>
      <c r="E762">
        <v>3362</v>
      </c>
      <c r="F762">
        <v>0</v>
      </c>
      <c r="G762">
        <v>0.23551900000000001</v>
      </c>
      <c r="H762">
        <v>0.77785199999999999</v>
      </c>
      <c r="I762">
        <v>0</v>
      </c>
    </row>
    <row r="763" spans="1:9" x14ac:dyDescent="0.25">
      <c r="A763" t="s">
        <v>99</v>
      </c>
      <c r="B763">
        <v>4491.1400000000003</v>
      </c>
      <c r="C763">
        <v>4487.7299999999996</v>
      </c>
      <c r="D763">
        <v>4363.68</v>
      </c>
      <c r="E763">
        <v>3355.76</v>
      </c>
      <c r="F763">
        <v>0</v>
      </c>
      <c r="G763">
        <v>0.21406</v>
      </c>
      <c r="H763">
        <v>0.77788599999999997</v>
      </c>
      <c r="I763">
        <v>0</v>
      </c>
    </row>
    <row r="764" spans="1:9" x14ac:dyDescent="0.25">
      <c r="A764" t="s">
        <v>99</v>
      </c>
      <c r="B764">
        <v>4490.9799999999996</v>
      </c>
      <c r="C764">
        <v>4487.74</v>
      </c>
      <c r="D764">
        <v>4358.25</v>
      </c>
      <c r="E764">
        <v>3351.71</v>
      </c>
      <c r="F764">
        <v>0</v>
      </c>
      <c r="G764">
        <v>0.23551900000000001</v>
      </c>
      <c r="H764">
        <v>0.77789299999999995</v>
      </c>
      <c r="I764">
        <v>0</v>
      </c>
    </row>
    <row r="765" spans="1:9" x14ac:dyDescent="0.25">
      <c r="A765" t="s">
        <v>99</v>
      </c>
      <c r="B765">
        <v>4497.38</v>
      </c>
      <c r="C765">
        <v>4494.0600000000004</v>
      </c>
      <c r="D765">
        <v>4371.6099999999997</v>
      </c>
      <c r="E765">
        <v>3360.52</v>
      </c>
      <c r="F765">
        <v>0</v>
      </c>
      <c r="G765">
        <v>0.23552200000000001</v>
      </c>
      <c r="H765">
        <v>0.77781699999999998</v>
      </c>
      <c r="I765">
        <v>0</v>
      </c>
    </row>
    <row r="766" spans="1:9" x14ac:dyDescent="0.25">
      <c r="A766" t="s">
        <v>99</v>
      </c>
      <c r="B766">
        <v>4496.45</v>
      </c>
      <c r="C766">
        <v>4492.97</v>
      </c>
      <c r="D766">
        <v>4374.93</v>
      </c>
      <c r="E766">
        <v>3369.49</v>
      </c>
      <c r="F766">
        <v>0</v>
      </c>
      <c r="G766">
        <v>0.23552000000000001</v>
      </c>
      <c r="H766">
        <v>0.77787499999999998</v>
      </c>
      <c r="I766">
        <v>0</v>
      </c>
    </row>
    <row r="767" spans="1:9" x14ac:dyDescent="0.25">
      <c r="A767" t="s">
        <v>99</v>
      </c>
      <c r="B767">
        <v>4504.26</v>
      </c>
      <c r="C767">
        <v>4500.54</v>
      </c>
      <c r="D767">
        <v>4378.13</v>
      </c>
      <c r="E767">
        <v>3365.16</v>
      </c>
      <c r="F767">
        <v>0</v>
      </c>
      <c r="G767">
        <v>0.208422</v>
      </c>
      <c r="H767">
        <v>0.77788100000000004</v>
      </c>
      <c r="I767">
        <v>0</v>
      </c>
    </row>
    <row r="768" spans="1:9" x14ac:dyDescent="0.25">
      <c r="A768" t="s">
        <v>99</v>
      </c>
      <c r="B768">
        <v>4518.29</v>
      </c>
      <c r="C768">
        <v>4515.1899999999996</v>
      </c>
      <c r="D768">
        <v>4397.28</v>
      </c>
      <c r="E768">
        <v>3383.66</v>
      </c>
      <c r="F768">
        <v>0</v>
      </c>
      <c r="G768">
        <v>0.21370900000000001</v>
      </c>
      <c r="H768">
        <v>0.77759800000000001</v>
      </c>
      <c r="I768">
        <v>0</v>
      </c>
    </row>
    <row r="769" spans="1:25" x14ac:dyDescent="0.25">
      <c r="A769" t="s">
        <v>99</v>
      </c>
      <c r="B769">
        <v>4517.99</v>
      </c>
      <c r="C769">
        <v>4513.97</v>
      </c>
      <c r="D769">
        <v>4388.05</v>
      </c>
      <c r="E769">
        <v>3375.65</v>
      </c>
      <c r="F769">
        <v>0</v>
      </c>
      <c r="G769">
        <v>0.228244</v>
      </c>
      <c r="H769">
        <v>0.77735100000000001</v>
      </c>
      <c r="I769">
        <v>0</v>
      </c>
    </row>
    <row r="770" spans="1:25" x14ac:dyDescent="0.25">
      <c r="A770" t="s">
        <v>99</v>
      </c>
      <c r="B770">
        <v>4520.7700000000004</v>
      </c>
      <c r="C770">
        <v>4517.29</v>
      </c>
      <c r="D770">
        <v>4398.07</v>
      </c>
      <c r="E770">
        <v>3383.49</v>
      </c>
      <c r="F770">
        <v>0</v>
      </c>
      <c r="G770">
        <v>0.221694</v>
      </c>
      <c r="H770">
        <v>0.777285</v>
      </c>
      <c r="I770">
        <v>0</v>
      </c>
    </row>
    <row r="771" spans="1:25" x14ac:dyDescent="0.25">
      <c r="A771" t="s">
        <v>99</v>
      </c>
      <c r="B771">
        <v>4519.03</v>
      </c>
      <c r="C771">
        <v>4515.84</v>
      </c>
      <c r="D771">
        <v>4394.5200000000004</v>
      </c>
      <c r="E771">
        <v>3379.58</v>
      </c>
      <c r="F771">
        <v>0</v>
      </c>
      <c r="G771">
        <v>0.208897</v>
      </c>
      <c r="H771">
        <v>0.777891</v>
      </c>
      <c r="I771">
        <v>0</v>
      </c>
    </row>
    <row r="772" spans="1:25" x14ac:dyDescent="0.25">
      <c r="A772" t="s">
        <v>99</v>
      </c>
      <c r="B772">
        <v>4520.71</v>
      </c>
      <c r="C772">
        <v>4517.28</v>
      </c>
      <c r="D772">
        <v>4395.07</v>
      </c>
      <c r="E772">
        <v>3379.54</v>
      </c>
      <c r="F772">
        <v>0</v>
      </c>
      <c r="G772">
        <v>0.20817099999999999</v>
      </c>
      <c r="H772">
        <v>0.77788599999999997</v>
      </c>
      <c r="I772">
        <v>0</v>
      </c>
    </row>
    <row r="773" spans="1:25" x14ac:dyDescent="0.25">
      <c r="A773" t="s">
        <v>99</v>
      </c>
      <c r="B773">
        <v>4502.2700000000004</v>
      </c>
      <c r="C773">
        <v>4499.32</v>
      </c>
      <c r="D773">
        <v>4381.79</v>
      </c>
      <c r="E773">
        <v>3368.71</v>
      </c>
      <c r="F773">
        <v>0</v>
      </c>
      <c r="G773">
        <v>0.208672</v>
      </c>
      <c r="H773">
        <v>0.77779799999999999</v>
      </c>
      <c r="I773">
        <v>0</v>
      </c>
    </row>
    <row r="774" spans="1:25" x14ac:dyDescent="0.25">
      <c r="A774" t="s">
        <v>99</v>
      </c>
      <c r="B774">
        <v>4472.67</v>
      </c>
      <c r="C774">
        <v>4468.53</v>
      </c>
      <c r="D774">
        <v>4350.3599999999997</v>
      </c>
      <c r="E774">
        <v>3343.69</v>
      </c>
      <c r="F774">
        <v>0</v>
      </c>
      <c r="G774">
        <v>0.23552600000000001</v>
      </c>
      <c r="H774">
        <v>0.77779600000000004</v>
      </c>
      <c r="I774">
        <v>0</v>
      </c>
    </row>
    <row r="775" spans="1:25" x14ac:dyDescent="0.25">
      <c r="A775" t="s">
        <v>99</v>
      </c>
      <c r="B775">
        <v>4471.96</v>
      </c>
      <c r="C775">
        <v>4469.0200000000004</v>
      </c>
      <c r="D775">
        <v>4349.92</v>
      </c>
      <c r="E775">
        <v>3344.7</v>
      </c>
      <c r="F775">
        <v>0</v>
      </c>
      <c r="G775">
        <v>0.209152</v>
      </c>
      <c r="H775">
        <v>0.77789600000000003</v>
      </c>
      <c r="I775">
        <v>0</v>
      </c>
    </row>
    <row r="776" spans="1:25" x14ac:dyDescent="0.25">
      <c r="A776" t="s">
        <v>99</v>
      </c>
      <c r="B776">
        <v>4473.49</v>
      </c>
      <c r="C776">
        <v>4469.3999999999996</v>
      </c>
      <c r="D776">
        <v>4348.25</v>
      </c>
      <c r="E776">
        <v>3346.44</v>
      </c>
      <c r="F776">
        <v>0</v>
      </c>
      <c r="G776">
        <v>0.23551900000000001</v>
      </c>
      <c r="H776">
        <v>0.77777600000000002</v>
      </c>
      <c r="I776">
        <v>0</v>
      </c>
    </row>
    <row r="777" spans="1:25" x14ac:dyDescent="0.25">
      <c r="A777" t="s">
        <v>99</v>
      </c>
      <c r="B777">
        <v>4478.13</v>
      </c>
      <c r="C777">
        <v>4473.6099999999997</v>
      </c>
      <c r="D777">
        <v>4352.38</v>
      </c>
      <c r="E777">
        <v>3344.07</v>
      </c>
      <c r="F777">
        <v>0</v>
      </c>
      <c r="G777">
        <v>0.225604</v>
      </c>
      <c r="H777">
        <v>0.77788199999999996</v>
      </c>
      <c r="I777">
        <v>0</v>
      </c>
    </row>
    <row r="778" spans="1:25" x14ac:dyDescent="0.25">
      <c r="A778" t="s">
        <v>99</v>
      </c>
      <c r="B778">
        <v>4466.3500000000004</v>
      </c>
      <c r="C778">
        <v>4463.2</v>
      </c>
      <c r="D778">
        <v>4338.2299999999996</v>
      </c>
      <c r="E778">
        <v>3335.35</v>
      </c>
      <c r="F778">
        <v>0</v>
      </c>
      <c r="G778">
        <v>0.23551900000000001</v>
      </c>
      <c r="H778">
        <v>0.77789600000000003</v>
      </c>
      <c r="I778">
        <v>0</v>
      </c>
    </row>
    <row r="779" spans="1:25" x14ac:dyDescent="0.25">
      <c r="A779" t="s">
        <v>99</v>
      </c>
      <c r="B779">
        <v>4478.21</v>
      </c>
      <c r="C779">
        <v>4473.45</v>
      </c>
      <c r="D779">
        <v>4352.8999999999996</v>
      </c>
      <c r="E779">
        <v>3345.76</v>
      </c>
      <c r="F779">
        <v>0</v>
      </c>
      <c r="G779">
        <v>0.208346</v>
      </c>
      <c r="H779">
        <v>0.777841</v>
      </c>
      <c r="I779">
        <v>0</v>
      </c>
    </row>
    <row r="780" spans="1:25" x14ac:dyDescent="0.25">
      <c r="A780" t="s">
        <v>99</v>
      </c>
      <c r="B780">
        <v>4478.08</v>
      </c>
      <c r="C780">
        <v>4474.55</v>
      </c>
      <c r="D780">
        <v>4353.2299999999996</v>
      </c>
      <c r="E780">
        <v>3347.8</v>
      </c>
      <c r="F780">
        <v>0</v>
      </c>
      <c r="G780">
        <v>0.209983</v>
      </c>
      <c r="H780">
        <v>0.77788900000000005</v>
      </c>
      <c r="I780">
        <v>0</v>
      </c>
    </row>
    <row r="781" spans="1:25" x14ac:dyDescent="0.25">
      <c r="A781" t="s">
        <v>99</v>
      </c>
      <c r="B781">
        <v>4492.12</v>
      </c>
      <c r="C781">
        <v>4488.3100000000004</v>
      </c>
      <c r="D781">
        <v>4374.1099999999997</v>
      </c>
      <c r="E781">
        <v>3366.38</v>
      </c>
      <c r="F781">
        <v>0</v>
      </c>
      <c r="G781">
        <v>0.220693</v>
      </c>
      <c r="H781">
        <v>0.77778400000000003</v>
      </c>
      <c r="I781">
        <v>0</v>
      </c>
    </row>
    <row r="782" spans="1:25" x14ac:dyDescent="0.25">
      <c r="A782" t="s">
        <v>99</v>
      </c>
      <c r="B782">
        <v>4490.45</v>
      </c>
      <c r="C782">
        <v>4486.6400000000003</v>
      </c>
      <c r="D782">
        <v>4369.17</v>
      </c>
      <c r="E782">
        <v>3358.33</v>
      </c>
      <c r="F782">
        <v>0</v>
      </c>
      <c r="G782">
        <v>0.21881100000000001</v>
      </c>
      <c r="H782">
        <v>0.77750799999999998</v>
      </c>
      <c r="I782">
        <v>0</v>
      </c>
    </row>
    <row r="783" spans="1:25" x14ac:dyDescent="0.25">
      <c r="A783" t="s">
        <v>99</v>
      </c>
      <c r="B783">
        <v>4491.46</v>
      </c>
      <c r="C783">
        <v>4487.9399999999996</v>
      </c>
      <c r="D783">
        <v>4370.42</v>
      </c>
      <c r="E783">
        <v>3359.89</v>
      </c>
      <c r="F783">
        <v>0</v>
      </c>
      <c r="G783">
        <v>0.21681900000000001</v>
      </c>
      <c r="H783">
        <v>0.77775099999999997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4498.28</v>
      </c>
      <c r="C784">
        <v>4494.8999999999996</v>
      </c>
      <c r="D784">
        <v>4378.0600000000004</v>
      </c>
      <c r="E784">
        <v>3365.65</v>
      </c>
      <c r="F784">
        <v>0</v>
      </c>
      <c r="G784">
        <v>0.21381700000000001</v>
      </c>
      <c r="H784">
        <v>0.79679800000000001</v>
      </c>
      <c r="I784">
        <v>0</v>
      </c>
      <c r="R784">
        <f>AVERAGE(B735:B784)</f>
        <v>4495.6149999999998</v>
      </c>
      <c r="S784">
        <f>AVERAGE(C735:C784)</f>
        <v>4492.0946000000004</v>
      </c>
      <c r="U784">
        <f>_xlfn.VAR.P(B735:B784)</f>
        <v>269.30741700000073</v>
      </c>
      <c r="V784">
        <f>_xlfn.VAR.P(C735:C784)</f>
        <v>271.56028884000148</v>
      </c>
      <c r="X784">
        <f>1.96*SQRT(U784)/50</f>
        <v>0.6432950716886312</v>
      </c>
      <c r="Y784">
        <f>1.96*SQRT(V784)/50</f>
        <v>0.64598018719083006</v>
      </c>
    </row>
    <row r="785" spans="1:9" x14ac:dyDescent="0.25">
      <c r="A785" t="s">
        <v>99</v>
      </c>
      <c r="B785">
        <v>225408.50959999999</v>
      </c>
      <c r="C785" t="s">
        <v>37</v>
      </c>
    </row>
    <row r="786" spans="1:9" x14ac:dyDescent="0.25">
      <c r="A786" t="s">
        <v>100</v>
      </c>
      <c r="B786">
        <v>3755.68</v>
      </c>
      <c r="C786">
        <v>3752.04</v>
      </c>
      <c r="D786">
        <v>3634.52</v>
      </c>
      <c r="E786">
        <v>2592.66</v>
      </c>
      <c r="F786">
        <v>0</v>
      </c>
      <c r="G786">
        <v>0.21049599999999999</v>
      </c>
      <c r="H786">
        <v>0.77787899999999999</v>
      </c>
      <c r="I786">
        <v>0</v>
      </c>
    </row>
    <row r="787" spans="1:9" x14ac:dyDescent="0.25">
      <c r="A787" t="s">
        <v>100</v>
      </c>
      <c r="B787">
        <v>3741.67</v>
      </c>
      <c r="C787">
        <v>3737.52</v>
      </c>
      <c r="D787">
        <v>3627.71</v>
      </c>
      <c r="E787">
        <v>2589.54</v>
      </c>
      <c r="F787">
        <v>0</v>
      </c>
      <c r="G787">
        <v>0.23552699999999999</v>
      </c>
      <c r="H787">
        <v>0.77778999999999998</v>
      </c>
      <c r="I787">
        <v>0</v>
      </c>
    </row>
    <row r="788" spans="1:9" x14ac:dyDescent="0.25">
      <c r="A788" t="s">
        <v>100</v>
      </c>
      <c r="B788">
        <v>3745.83</v>
      </c>
      <c r="C788">
        <v>3742.43</v>
      </c>
      <c r="D788">
        <v>3634.69</v>
      </c>
      <c r="E788">
        <v>2592.46</v>
      </c>
      <c r="F788">
        <v>0</v>
      </c>
      <c r="G788">
        <v>0.229737</v>
      </c>
      <c r="H788">
        <v>0.77789900000000001</v>
      </c>
      <c r="I788">
        <v>0</v>
      </c>
    </row>
    <row r="789" spans="1:9" x14ac:dyDescent="0.25">
      <c r="A789" t="s">
        <v>100</v>
      </c>
      <c r="B789">
        <v>3750.37</v>
      </c>
      <c r="C789">
        <v>3747.1</v>
      </c>
      <c r="D789">
        <v>3627.85</v>
      </c>
      <c r="E789">
        <v>2584.64</v>
      </c>
      <c r="F789">
        <v>0</v>
      </c>
      <c r="G789">
        <v>0.23552000000000001</v>
      </c>
      <c r="H789">
        <v>0.77752200000000005</v>
      </c>
      <c r="I789">
        <v>0</v>
      </c>
    </row>
    <row r="790" spans="1:9" x14ac:dyDescent="0.25">
      <c r="A790" t="s">
        <v>100</v>
      </c>
      <c r="B790">
        <v>3746.48</v>
      </c>
      <c r="C790">
        <v>3743.07</v>
      </c>
      <c r="D790">
        <v>3632.38</v>
      </c>
      <c r="E790">
        <v>2588.1999999999998</v>
      </c>
      <c r="F790">
        <v>0</v>
      </c>
      <c r="G790">
        <v>0.212228</v>
      </c>
      <c r="H790">
        <v>0.80505599999999999</v>
      </c>
      <c r="I790">
        <v>0</v>
      </c>
    </row>
    <row r="791" spans="1:9" x14ac:dyDescent="0.25">
      <c r="A791" t="s">
        <v>100</v>
      </c>
      <c r="B791">
        <v>3741.88</v>
      </c>
      <c r="C791">
        <v>3737.84</v>
      </c>
      <c r="D791">
        <v>3632.23</v>
      </c>
      <c r="E791">
        <v>2591.1</v>
      </c>
      <c r="F791">
        <v>0</v>
      </c>
      <c r="G791">
        <v>0.21065400000000001</v>
      </c>
      <c r="H791">
        <v>0.777613</v>
      </c>
      <c r="I791">
        <v>0</v>
      </c>
    </row>
    <row r="792" spans="1:9" x14ac:dyDescent="0.25">
      <c r="A792" t="s">
        <v>100</v>
      </c>
      <c r="B792">
        <v>3739.26</v>
      </c>
      <c r="C792">
        <v>3735.75</v>
      </c>
      <c r="D792">
        <v>3619.94</v>
      </c>
      <c r="E792">
        <v>2583.6</v>
      </c>
      <c r="F792">
        <v>0</v>
      </c>
      <c r="G792">
        <v>0.23552200000000001</v>
      </c>
      <c r="H792">
        <v>0.77789299999999995</v>
      </c>
      <c r="I792">
        <v>0</v>
      </c>
    </row>
    <row r="793" spans="1:9" x14ac:dyDescent="0.25">
      <c r="A793" t="s">
        <v>100</v>
      </c>
      <c r="B793">
        <v>3732.23</v>
      </c>
      <c r="C793">
        <v>3729.18</v>
      </c>
      <c r="D793">
        <v>3615.09</v>
      </c>
      <c r="E793">
        <v>2580.7800000000002</v>
      </c>
      <c r="F793">
        <v>0</v>
      </c>
      <c r="G793">
        <v>0.219165</v>
      </c>
      <c r="H793">
        <v>0.77785000000000004</v>
      </c>
      <c r="I793">
        <v>0</v>
      </c>
    </row>
    <row r="794" spans="1:9" x14ac:dyDescent="0.25">
      <c r="A794" t="s">
        <v>100</v>
      </c>
      <c r="B794">
        <v>3732.4</v>
      </c>
      <c r="C794">
        <v>3729.41</v>
      </c>
      <c r="D794">
        <v>3605.78</v>
      </c>
      <c r="E794">
        <v>2569.62</v>
      </c>
      <c r="F794">
        <v>0</v>
      </c>
      <c r="G794">
        <v>0.23341899999999999</v>
      </c>
      <c r="H794">
        <v>0.77789699999999995</v>
      </c>
      <c r="I794">
        <v>0</v>
      </c>
    </row>
    <row r="795" spans="1:9" x14ac:dyDescent="0.25">
      <c r="A795" t="s">
        <v>100</v>
      </c>
      <c r="B795">
        <v>3730.14</v>
      </c>
      <c r="C795">
        <v>3726.81</v>
      </c>
      <c r="D795">
        <v>3609.58</v>
      </c>
      <c r="E795">
        <v>2575.2800000000002</v>
      </c>
      <c r="F795">
        <v>0</v>
      </c>
      <c r="G795">
        <v>0.22536</v>
      </c>
      <c r="H795">
        <v>0.77757399999999999</v>
      </c>
      <c r="I795">
        <v>0</v>
      </c>
    </row>
    <row r="796" spans="1:9" x14ac:dyDescent="0.25">
      <c r="A796" t="s">
        <v>100</v>
      </c>
      <c r="B796">
        <v>3726.73</v>
      </c>
      <c r="C796">
        <v>3723.24</v>
      </c>
      <c r="D796">
        <v>3605.17</v>
      </c>
      <c r="E796">
        <v>2568.06</v>
      </c>
      <c r="F796">
        <v>0</v>
      </c>
      <c r="G796">
        <v>0.20991699999999999</v>
      </c>
      <c r="H796">
        <v>0.77789699999999995</v>
      </c>
      <c r="I796">
        <v>0</v>
      </c>
    </row>
    <row r="797" spans="1:9" x14ac:dyDescent="0.25">
      <c r="A797" t="s">
        <v>100</v>
      </c>
      <c r="B797">
        <v>3727.11</v>
      </c>
      <c r="C797">
        <v>3723.74</v>
      </c>
      <c r="D797">
        <v>3612.24</v>
      </c>
      <c r="E797">
        <v>2576.39</v>
      </c>
      <c r="F797">
        <v>0</v>
      </c>
      <c r="G797">
        <v>0.22756599999999999</v>
      </c>
      <c r="H797">
        <v>0.80418599999999996</v>
      </c>
      <c r="I797">
        <v>0</v>
      </c>
    </row>
    <row r="798" spans="1:9" x14ac:dyDescent="0.25">
      <c r="A798" t="s">
        <v>100</v>
      </c>
      <c r="B798">
        <v>3733.66</v>
      </c>
      <c r="C798">
        <v>3729.2</v>
      </c>
      <c r="D798">
        <v>3614.36</v>
      </c>
      <c r="E798">
        <v>2577.5</v>
      </c>
      <c r="F798">
        <v>0</v>
      </c>
      <c r="G798">
        <v>0.21305099999999999</v>
      </c>
      <c r="H798">
        <v>0.77789200000000003</v>
      </c>
      <c r="I798">
        <v>0</v>
      </c>
    </row>
    <row r="799" spans="1:9" x14ac:dyDescent="0.25">
      <c r="A799" t="s">
        <v>100</v>
      </c>
      <c r="B799">
        <v>3756.83</v>
      </c>
      <c r="C799">
        <v>3753.34</v>
      </c>
      <c r="D799">
        <v>3628.1</v>
      </c>
      <c r="E799">
        <v>2587.7399999999998</v>
      </c>
      <c r="F799">
        <v>0</v>
      </c>
      <c r="G799">
        <v>0.23551900000000001</v>
      </c>
      <c r="H799">
        <v>0.77786500000000003</v>
      </c>
      <c r="I799">
        <v>0</v>
      </c>
    </row>
    <row r="800" spans="1:9" x14ac:dyDescent="0.25">
      <c r="A800" t="s">
        <v>100</v>
      </c>
      <c r="B800">
        <v>3765.91</v>
      </c>
      <c r="C800">
        <v>3762.44</v>
      </c>
      <c r="D800">
        <v>3645.63</v>
      </c>
      <c r="E800">
        <v>2599.81</v>
      </c>
      <c r="F800">
        <v>0</v>
      </c>
      <c r="G800">
        <v>0.22736300000000001</v>
      </c>
      <c r="H800">
        <v>0.77789699999999995</v>
      </c>
      <c r="I800">
        <v>0</v>
      </c>
    </row>
    <row r="801" spans="1:9" x14ac:dyDescent="0.25">
      <c r="A801" t="s">
        <v>100</v>
      </c>
      <c r="B801">
        <v>3772.9</v>
      </c>
      <c r="C801">
        <v>3769.35</v>
      </c>
      <c r="D801">
        <v>3656.98</v>
      </c>
      <c r="E801">
        <v>2608.96</v>
      </c>
      <c r="F801">
        <v>0</v>
      </c>
      <c r="G801">
        <v>0.23552000000000001</v>
      </c>
      <c r="H801">
        <v>0.77789799999999998</v>
      </c>
      <c r="I801">
        <v>0</v>
      </c>
    </row>
    <row r="802" spans="1:9" x14ac:dyDescent="0.25">
      <c r="A802" t="s">
        <v>100</v>
      </c>
      <c r="B802">
        <v>3763.15</v>
      </c>
      <c r="C802">
        <v>3759.73</v>
      </c>
      <c r="D802">
        <v>3647</v>
      </c>
      <c r="E802">
        <v>2599.63</v>
      </c>
      <c r="F802">
        <v>0</v>
      </c>
      <c r="G802">
        <v>0.21244299999999999</v>
      </c>
      <c r="H802">
        <v>0.77740799999999999</v>
      </c>
      <c r="I802">
        <v>0</v>
      </c>
    </row>
    <row r="803" spans="1:9" x14ac:dyDescent="0.25">
      <c r="A803" t="s">
        <v>100</v>
      </c>
      <c r="B803">
        <v>3769.57</v>
      </c>
      <c r="C803">
        <v>3766.16</v>
      </c>
      <c r="D803">
        <v>3643.55</v>
      </c>
      <c r="E803">
        <v>2600.3000000000002</v>
      </c>
      <c r="F803">
        <v>0</v>
      </c>
      <c r="G803">
        <v>0.21072299999999999</v>
      </c>
      <c r="H803">
        <v>0.77788599999999997</v>
      </c>
      <c r="I803">
        <v>0</v>
      </c>
    </row>
    <row r="804" spans="1:9" x14ac:dyDescent="0.25">
      <c r="A804" t="s">
        <v>100</v>
      </c>
      <c r="B804">
        <v>3768.33</v>
      </c>
      <c r="C804">
        <v>3764.95</v>
      </c>
      <c r="D804">
        <v>3653.73</v>
      </c>
      <c r="E804">
        <v>2611.38</v>
      </c>
      <c r="F804">
        <v>0</v>
      </c>
      <c r="G804">
        <v>0.20929800000000001</v>
      </c>
      <c r="H804">
        <v>0.77784799999999998</v>
      </c>
      <c r="I804">
        <v>0</v>
      </c>
    </row>
    <row r="805" spans="1:9" x14ac:dyDescent="0.25">
      <c r="A805" t="s">
        <v>100</v>
      </c>
      <c r="B805">
        <v>3768.31</v>
      </c>
      <c r="C805">
        <v>3765.15</v>
      </c>
      <c r="D805">
        <v>3652.21</v>
      </c>
      <c r="E805">
        <v>2602.1999999999998</v>
      </c>
      <c r="F805">
        <v>0</v>
      </c>
      <c r="G805">
        <v>0.210895</v>
      </c>
      <c r="H805">
        <v>0.77785899999999997</v>
      </c>
      <c r="I805">
        <v>0</v>
      </c>
    </row>
    <row r="806" spans="1:9" x14ac:dyDescent="0.25">
      <c r="A806" t="s">
        <v>100</v>
      </c>
      <c r="B806">
        <v>3766.3</v>
      </c>
      <c r="C806">
        <v>3762.89</v>
      </c>
      <c r="D806">
        <v>3640.86</v>
      </c>
      <c r="E806">
        <v>2598.38</v>
      </c>
      <c r="F806">
        <v>0</v>
      </c>
      <c r="G806">
        <v>0.23552300000000001</v>
      </c>
      <c r="H806">
        <v>0.77777799999999997</v>
      </c>
      <c r="I806">
        <v>0</v>
      </c>
    </row>
    <row r="807" spans="1:9" x14ac:dyDescent="0.25">
      <c r="A807" t="s">
        <v>100</v>
      </c>
      <c r="B807">
        <v>3770.4</v>
      </c>
      <c r="C807">
        <v>3766.38</v>
      </c>
      <c r="D807">
        <v>3655.52</v>
      </c>
      <c r="E807">
        <v>2606.46</v>
      </c>
      <c r="F807">
        <v>0</v>
      </c>
      <c r="G807">
        <v>0.20809900000000001</v>
      </c>
      <c r="H807">
        <v>0.77784600000000004</v>
      </c>
      <c r="I807">
        <v>0</v>
      </c>
    </row>
    <row r="808" spans="1:9" x14ac:dyDescent="0.25">
      <c r="A808" t="s">
        <v>100</v>
      </c>
      <c r="B808">
        <v>3760.88</v>
      </c>
      <c r="C808">
        <v>3757.37</v>
      </c>
      <c r="D808">
        <v>3639.04</v>
      </c>
      <c r="E808">
        <v>2594.14</v>
      </c>
      <c r="F808">
        <v>0</v>
      </c>
      <c r="G808">
        <v>0.23552000000000001</v>
      </c>
      <c r="H808">
        <v>0.77785800000000005</v>
      </c>
      <c r="I808">
        <v>0</v>
      </c>
    </row>
    <row r="809" spans="1:9" x14ac:dyDescent="0.25">
      <c r="A809" t="s">
        <v>100</v>
      </c>
      <c r="B809">
        <v>3771.84</v>
      </c>
      <c r="C809">
        <v>3768.76</v>
      </c>
      <c r="D809">
        <v>3657.63</v>
      </c>
      <c r="E809">
        <v>2608.9699999999998</v>
      </c>
      <c r="F809">
        <v>0</v>
      </c>
      <c r="G809">
        <v>0.23551900000000001</v>
      </c>
      <c r="H809">
        <v>0.77787700000000004</v>
      </c>
      <c r="I809">
        <v>0</v>
      </c>
    </row>
    <row r="810" spans="1:9" x14ac:dyDescent="0.25">
      <c r="A810" t="s">
        <v>100</v>
      </c>
      <c r="B810">
        <v>3758.8</v>
      </c>
      <c r="C810">
        <v>3755.51</v>
      </c>
      <c r="D810">
        <v>3636.08</v>
      </c>
      <c r="E810">
        <v>2593.6</v>
      </c>
      <c r="F810">
        <v>0</v>
      </c>
      <c r="G810">
        <v>0.226823</v>
      </c>
      <c r="H810">
        <v>0.77786699999999998</v>
      </c>
      <c r="I810">
        <v>0</v>
      </c>
    </row>
    <row r="811" spans="1:9" x14ac:dyDescent="0.25">
      <c r="A811" t="s">
        <v>100</v>
      </c>
      <c r="B811">
        <v>3747.99</v>
      </c>
      <c r="C811">
        <v>3744.77</v>
      </c>
      <c r="D811">
        <v>3632.23</v>
      </c>
      <c r="E811">
        <v>2591.37</v>
      </c>
      <c r="F811">
        <v>0</v>
      </c>
      <c r="G811">
        <v>0.21134900000000001</v>
      </c>
      <c r="H811">
        <v>0.77789399999999997</v>
      </c>
      <c r="I811">
        <v>0</v>
      </c>
    </row>
    <row r="812" spans="1:9" x14ac:dyDescent="0.25">
      <c r="A812" t="s">
        <v>100</v>
      </c>
      <c r="B812">
        <v>3745.05</v>
      </c>
      <c r="C812">
        <v>3741.34</v>
      </c>
      <c r="D812">
        <v>3625.45</v>
      </c>
      <c r="E812">
        <v>2585.41</v>
      </c>
      <c r="F812">
        <v>0</v>
      </c>
      <c r="G812">
        <v>0.21480399999999999</v>
      </c>
      <c r="H812">
        <v>0.79211299999999996</v>
      </c>
      <c r="I812">
        <v>0</v>
      </c>
    </row>
    <row r="813" spans="1:9" x14ac:dyDescent="0.25">
      <c r="A813" t="s">
        <v>100</v>
      </c>
      <c r="B813">
        <v>3739.74</v>
      </c>
      <c r="C813">
        <v>3736.69</v>
      </c>
      <c r="D813">
        <v>3628.86</v>
      </c>
      <c r="E813">
        <v>2585.96</v>
      </c>
      <c r="F813">
        <v>0</v>
      </c>
      <c r="G813">
        <v>0.23552899999999999</v>
      </c>
      <c r="H813">
        <v>0.77789600000000003</v>
      </c>
      <c r="I813">
        <v>0</v>
      </c>
    </row>
    <row r="814" spans="1:9" x14ac:dyDescent="0.25">
      <c r="A814" t="s">
        <v>100</v>
      </c>
      <c r="B814">
        <v>3741.4</v>
      </c>
      <c r="C814">
        <v>3737.77</v>
      </c>
      <c r="D814">
        <v>3617.5</v>
      </c>
      <c r="E814">
        <v>2581.0700000000002</v>
      </c>
      <c r="F814">
        <v>0</v>
      </c>
      <c r="G814">
        <v>0.23551900000000001</v>
      </c>
      <c r="H814">
        <v>0.77785000000000004</v>
      </c>
      <c r="I814">
        <v>0</v>
      </c>
    </row>
    <row r="815" spans="1:9" x14ac:dyDescent="0.25">
      <c r="A815" t="s">
        <v>100</v>
      </c>
      <c r="B815">
        <v>3745.4</v>
      </c>
      <c r="C815">
        <v>3741.84</v>
      </c>
      <c r="D815">
        <v>3622.81</v>
      </c>
      <c r="E815">
        <v>2585.3200000000002</v>
      </c>
      <c r="F815">
        <v>0</v>
      </c>
      <c r="G815">
        <v>0.209874</v>
      </c>
      <c r="H815">
        <v>0.77738399999999996</v>
      </c>
      <c r="I815">
        <v>0</v>
      </c>
    </row>
    <row r="816" spans="1:9" x14ac:dyDescent="0.25">
      <c r="A816" t="s">
        <v>100</v>
      </c>
      <c r="B816">
        <v>3747.42</v>
      </c>
      <c r="C816">
        <v>3743.63</v>
      </c>
      <c r="D816">
        <v>3626.71</v>
      </c>
      <c r="E816">
        <v>2587.9899999999998</v>
      </c>
      <c r="F816">
        <v>0</v>
      </c>
      <c r="G816">
        <v>0.232851</v>
      </c>
      <c r="H816">
        <v>0.77750799999999998</v>
      </c>
      <c r="I816">
        <v>0</v>
      </c>
    </row>
    <row r="817" spans="1:9" x14ac:dyDescent="0.25">
      <c r="A817" t="s">
        <v>100</v>
      </c>
      <c r="B817">
        <v>3746</v>
      </c>
      <c r="C817">
        <v>3742.64</v>
      </c>
      <c r="D817">
        <v>3629.87</v>
      </c>
      <c r="E817">
        <v>2591.0700000000002</v>
      </c>
      <c r="F817">
        <v>0</v>
      </c>
      <c r="G817">
        <v>0.22142800000000001</v>
      </c>
      <c r="H817">
        <v>0.77788299999999999</v>
      </c>
      <c r="I817">
        <v>0</v>
      </c>
    </row>
    <row r="818" spans="1:9" x14ac:dyDescent="0.25">
      <c r="A818" t="s">
        <v>100</v>
      </c>
      <c r="B818">
        <v>3740.67</v>
      </c>
      <c r="C818">
        <v>3736.8</v>
      </c>
      <c r="D818">
        <v>3627.96</v>
      </c>
      <c r="E818">
        <v>2587.69</v>
      </c>
      <c r="F818">
        <v>0</v>
      </c>
      <c r="G818">
        <v>0.212842</v>
      </c>
      <c r="H818">
        <v>0.77789399999999997</v>
      </c>
      <c r="I818">
        <v>0</v>
      </c>
    </row>
    <row r="819" spans="1:9" x14ac:dyDescent="0.25">
      <c r="A819" t="s">
        <v>100</v>
      </c>
      <c r="B819">
        <v>3754.62</v>
      </c>
      <c r="C819">
        <v>3750.96</v>
      </c>
      <c r="D819">
        <v>3632.54</v>
      </c>
      <c r="E819">
        <v>2589.15</v>
      </c>
      <c r="F819">
        <v>0</v>
      </c>
      <c r="G819">
        <v>0.21246599999999999</v>
      </c>
      <c r="H819">
        <v>0.79847400000000002</v>
      </c>
      <c r="I819">
        <v>0</v>
      </c>
    </row>
    <row r="820" spans="1:9" x14ac:dyDescent="0.25">
      <c r="A820" t="s">
        <v>100</v>
      </c>
      <c r="B820">
        <v>3741.44</v>
      </c>
      <c r="C820">
        <v>3738.06</v>
      </c>
      <c r="D820">
        <v>3616.98</v>
      </c>
      <c r="E820">
        <v>2579.0300000000002</v>
      </c>
      <c r="F820">
        <v>0</v>
      </c>
      <c r="G820">
        <v>0.18225</v>
      </c>
      <c r="H820">
        <v>0.79886299999999999</v>
      </c>
      <c r="I820">
        <v>0</v>
      </c>
    </row>
    <row r="821" spans="1:9" x14ac:dyDescent="0.25">
      <c r="A821" t="s">
        <v>100</v>
      </c>
      <c r="B821">
        <v>3749.69</v>
      </c>
      <c r="C821">
        <v>3745.51</v>
      </c>
      <c r="D821">
        <v>3638.22</v>
      </c>
      <c r="E821">
        <v>2591.96</v>
      </c>
      <c r="F821">
        <v>0</v>
      </c>
      <c r="G821">
        <v>0.209263</v>
      </c>
      <c r="H821">
        <v>0.77788800000000002</v>
      </c>
      <c r="I821">
        <v>0</v>
      </c>
    </row>
    <row r="822" spans="1:9" x14ac:dyDescent="0.25">
      <c r="A822" t="s">
        <v>100</v>
      </c>
      <c r="B822">
        <v>3751.73</v>
      </c>
      <c r="C822">
        <v>3748.08</v>
      </c>
      <c r="D822">
        <v>3633.61</v>
      </c>
      <c r="E822">
        <v>2591</v>
      </c>
      <c r="F822">
        <v>0</v>
      </c>
      <c r="G822">
        <v>0.20844499999999999</v>
      </c>
      <c r="H822">
        <v>0.77742500000000003</v>
      </c>
      <c r="I822">
        <v>0</v>
      </c>
    </row>
    <row r="823" spans="1:9" x14ac:dyDescent="0.25">
      <c r="A823" t="s">
        <v>100</v>
      </c>
      <c r="B823">
        <v>3743.8</v>
      </c>
      <c r="C823">
        <v>3740.35</v>
      </c>
      <c r="D823">
        <v>3621.71</v>
      </c>
      <c r="E823">
        <v>2584.14</v>
      </c>
      <c r="F823">
        <v>0</v>
      </c>
      <c r="G823">
        <v>0.235541</v>
      </c>
      <c r="H823">
        <v>0.77781900000000004</v>
      </c>
      <c r="I823">
        <v>0</v>
      </c>
    </row>
    <row r="824" spans="1:9" x14ac:dyDescent="0.25">
      <c r="A824" t="s">
        <v>100</v>
      </c>
      <c r="B824">
        <v>3746.92</v>
      </c>
      <c r="C824">
        <v>3743.65</v>
      </c>
      <c r="D824">
        <v>3625.08</v>
      </c>
      <c r="E824">
        <v>2585.0300000000002</v>
      </c>
      <c r="F824">
        <v>0</v>
      </c>
      <c r="G824">
        <v>0.21593699999999999</v>
      </c>
      <c r="H824">
        <v>0.777528</v>
      </c>
      <c r="I824">
        <v>0</v>
      </c>
    </row>
    <row r="825" spans="1:9" x14ac:dyDescent="0.25">
      <c r="A825" t="s">
        <v>100</v>
      </c>
      <c r="B825">
        <v>3745.26</v>
      </c>
      <c r="C825">
        <v>3741.83</v>
      </c>
      <c r="D825">
        <v>3618.62</v>
      </c>
      <c r="E825">
        <v>2580.9499999999998</v>
      </c>
      <c r="F825">
        <v>0</v>
      </c>
      <c r="G825">
        <v>0.21213399999999999</v>
      </c>
      <c r="H825">
        <v>0.77789299999999995</v>
      </c>
      <c r="I825">
        <v>0</v>
      </c>
    </row>
    <row r="826" spans="1:9" x14ac:dyDescent="0.25">
      <c r="A826" t="s">
        <v>100</v>
      </c>
      <c r="B826">
        <v>3745.58</v>
      </c>
      <c r="C826">
        <v>3741.79</v>
      </c>
      <c r="D826">
        <v>3627.32</v>
      </c>
      <c r="E826">
        <v>2588.4699999999998</v>
      </c>
      <c r="F826">
        <v>0</v>
      </c>
      <c r="G826">
        <v>0.20810500000000001</v>
      </c>
      <c r="H826">
        <v>0.77768800000000005</v>
      </c>
      <c r="I826">
        <v>0</v>
      </c>
    </row>
    <row r="827" spans="1:9" x14ac:dyDescent="0.25">
      <c r="A827" t="s">
        <v>100</v>
      </c>
      <c r="B827">
        <v>3745.35</v>
      </c>
      <c r="C827">
        <v>3742.38</v>
      </c>
      <c r="D827">
        <v>3635.5</v>
      </c>
      <c r="E827">
        <v>2594.21</v>
      </c>
      <c r="F827">
        <v>0</v>
      </c>
      <c r="G827">
        <v>0.23552100000000001</v>
      </c>
      <c r="H827">
        <v>0.77736400000000005</v>
      </c>
      <c r="I827">
        <v>0</v>
      </c>
    </row>
    <row r="828" spans="1:9" x14ac:dyDescent="0.25">
      <c r="A828" t="s">
        <v>100</v>
      </c>
      <c r="B828">
        <v>3746.23</v>
      </c>
      <c r="C828">
        <v>3742.93</v>
      </c>
      <c r="D828">
        <v>3628.83</v>
      </c>
      <c r="E828">
        <v>2588.39</v>
      </c>
      <c r="F828">
        <v>0</v>
      </c>
      <c r="G828">
        <v>0.20816100000000001</v>
      </c>
      <c r="H828">
        <v>0.77735799999999999</v>
      </c>
      <c r="I828">
        <v>0</v>
      </c>
    </row>
    <row r="829" spans="1:9" x14ac:dyDescent="0.25">
      <c r="A829" t="s">
        <v>100</v>
      </c>
      <c r="B829">
        <v>3741.06</v>
      </c>
      <c r="C829">
        <v>3737.86</v>
      </c>
      <c r="D829">
        <v>3615.61</v>
      </c>
      <c r="E829">
        <v>2578.15</v>
      </c>
      <c r="F829">
        <v>0</v>
      </c>
      <c r="G829">
        <v>0.208394</v>
      </c>
      <c r="H829">
        <v>0.77789799999999998</v>
      </c>
      <c r="I829">
        <v>0</v>
      </c>
    </row>
    <row r="830" spans="1:9" x14ac:dyDescent="0.25">
      <c r="A830" t="s">
        <v>100</v>
      </c>
      <c r="B830">
        <v>3747.75</v>
      </c>
      <c r="C830">
        <v>3744.86</v>
      </c>
      <c r="D830">
        <v>3617.19</v>
      </c>
      <c r="E830">
        <v>2581.0700000000002</v>
      </c>
      <c r="F830">
        <v>0</v>
      </c>
      <c r="G830">
        <v>0.225304</v>
      </c>
      <c r="H830">
        <v>0.77789600000000003</v>
      </c>
      <c r="I830">
        <v>0</v>
      </c>
    </row>
    <row r="831" spans="1:9" x14ac:dyDescent="0.25">
      <c r="A831" t="s">
        <v>100</v>
      </c>
      <c r="B831">
        <v>3752.5</v>
      </c>
      <c r="C831">
        <v>3749.29</v>
      </c>
      <c r="D831">
        <v>3640.22</v>
      </c>
      <c r="E831">
        <v>2596.54</v>
      </c>
      <c r="F831">
        <v>0</v>
      </c>
      <c r="G831">
        <v>0.21355499999999999</v>
      </c>
      <c r="H831">
        <v>0.777887</v>
      </c>
      <c r="I831">
        <v>0</v>
      </c>
    </row>
    <row r="832" spans="1:9" x14ac:dyDescent="0.25">
      <c r="A832" t="s">
        <v>100</v>
      </c>
      <c r="B832">
        <v>3770.99</v>
      </c>
      <c r="C832">
        <v>3767.69</v>
      </c>
      <c r="D832">
        <v>3656.94</v>
      </c>
      <c r="E832">
        <v>2610.09</v>
      </c>
      <c r="F832">
        <v>0</v>
      </c>
      <c r="G832">
        <v>0.208758</v>
      </c>
      <c r="H832">
        <v>0.77769699999999997</v>
      </c>
      <c r="I832">
        <v>0</v>
      </c>
    </row>
    <row r="833" spans="1:25" x14ac:dyDescent="0.25">
      <c r="A833" t="s">
        <v>100</v>
      </c>
      <c r="B833">
        <v>3768.34</v>
      </c>
      <c r="C833">
        <v>3764.58</v>
      </c>
      <c r="D833">
        <v>3654.29</v>
      </c>
      <c r="E833">
        <v>2605.31</v>
      </c>
      <c r="F833">
        <v>0</v>
      </c>
      <c r="G833">
        <v>0.20810400000000001</v>
      </c>
      <c r="H833">
        <v>0.77787499999999998</v>
      </c>
      <c r="I833">
        <v>0</v>
      </c>
    </row>
    <row r="834" spans="1:25" x14ac:dyDescent="0.25">
      <c r="A834" t="s">
        <v>100</v>
      </c>
      <c r="B834">
        <v>3772.14</v>
      </c>
      <c r="C834">
        <v>3768.71</v>
      </c>
      <c r="D834">
        <v>3653.5</v>
      </c>
      <c r="E834">
        <v>2606.35</v>
      </c>
      <c r="F834">
        <v>0</v>
      </c>
      <c r="G834">
        <v>0.23552500000000001</v>
      </c>
      <c r="H834">
        <v>0.77789600000000003</v>
      </c>
      <c r="I834">
        <v>0</v>
      </c>
    </row>
    <row r="835" spans="1:25" x14ac:dyDescent="0.25">
      <c r="A835" t="s">
        <v>100</v>
      </c>
      <c r="B835">
        <v>3773.7</v>
      </c>
      <c r="C835">
        <v>3770.88</v>
      </c>
      <c r="D835">
        <v>3645.12</v>
      </c>
      <c r="E835">
        <v>2601.16</v>
      </c>
      <c r="F835">
        <v>0</v>
      </c>
      <c r="G835">
        <v>0.224996</v>
      </c>
      <c r="H835">
        <v>0.77788199999999996</v>
      </c>
      <c r="I835">
        <v>0</v>
      </c>
    </row>
    <row r="836" spans="1:25" x14ac:dyDescent="0.25">
      <c r="A836" t="s">
        <v>100</v>
      </c>
      <c r="B836">
        <v>3766.21</v>
      </c>
      <c r="C836">
        <v>3762.8</v>
      </c>
      <c r="D836">
        <v>3647.07</v>
      </c>
      <c r="E836">
        <v>2603.66</v>
      </c>
      <c r="F836">
        <v>0</v>
      </c>
      <c r="G836">
        <v>0.226494</v>
      </c>
      <c r="H836">
        <v>0.77784299999999995</v>
      </c>
      <c r="I836">
        <v>0</v>
      </c>
    </row>
    <row r="837" spans="1:25" x14ac:dyDescent="0.25">
      <c r="A837" t="s">
        <v>100</v>
      </c>
      <c r="B837">
        <v>3772.28</v>
      </c>
      <c r="C837">
        <v>3768.46</v>
      </c>
      <c r="D837">
        <v>3656.29</v>
      </c>
      <c r="E837">
        <v>2611.21</v>
      </c>
      <c r="F837">
        <v>0</v>
      </c>
      <c r="G837">
        <v>0.226385</v>
      </c>
      <c r="H837">
        <v>0.77789200000000003</v>
      </c>
      <c r="I837">
        <v>0</v>
      </c>
    </row>
    <row r="838" spans="1:25" x14ac:dyDescent="0.25">
      <c r="A838" t="s">
        <v>100</v>
      </c>
      <c r="B838">
        <v>3748.47</v>
      </c>
      <c r="C838">
        <v>3745.12</v>
      </c>
      <c r="D838">
        <v>3630.94</v>
      </c>
      <c r="E838">
        <v>2588.2600000000002</v>
      </c>
      <c r="F838">
        <v>0</v>
      </c>
      <c r="G838">
        <v>0.208679</v>
      </c>
      <c r="H838">
        <v>0.77789399999999997</v>
      </c>
      <c r="I838">
        <v>0</v>
      </c>
    </row>
    <row r="839" spans="1:25" x14ac:dyDescent="0.25">
      <c r="A839" t="s">
        <v>100</v>
      </c>
      <c r="B839">
        <v>3728.74</v>
      </c>
      <c r="C839">
        <v>3725.55</v>
      </c>
      <c r="D839">
        <v>3612.35</v>
      </c>
      <c r="E839">
        <v>2575.9</v>
      </c>
      <c r="F839">
        <v>0</v>
      </c>
      <c r="G839">
        <v>0.208643</v>
      </c>
      <c r="H839">
        <v>0.77788900000000005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3732.76</v>
      </c>
      <c r="C840">
        <v>3729.43</v>
      </c>
      <c r="D840">
        <v>3610.87</v>
      </c>
      <c r="E840">
        <v>2574.6</v>
      </c>
      <c r="F840">
        <v>0</v>
      </c>
      <c r="G840">
        <v>0.20865900000000001</v>
      </c>
      <c r="H840">
        <v>0.77786599999999995</v>
      </c>
      <c r="I840">
        <v>0</v>
      </c>
      <c r="R840">
        <f>AVERAGE(B791:B840)</f>
        <v>3751.1172000000001</v>
      </c>
      <c r="S840">
        <f>AVERAGE(C791:C840)</f>
        <v>3747.6689999999985</v>
      </c>
      <c r="U840">
        <f>_xlfn.VAR.P(B791:B840)</f>
        <v>197.40232016000004</v>
      </c>
      <c r="V840">
        <f>_xlfn.VAR.P(C791:C840)</f>
        <v>197.51708900000088</v>
      </c>
      <c r="X840">
        <f>1.96*SQRT(U840)/50</f>
        <v>0.55075974911994297</v>
      </c>
      <c r="Y840">
        <f>1.96*SQRT(V840)/50</f>
        <v>0.55091983050255267</v>
      </c>
    </row>
    <row r="841" spans="1:25" x14ac:dyDescent="0.25">
      <c r="A841" t="s">
        <v>100</v>
      </c>
      <c r="B841">
        <v>188189.08360000001</v>
      </c>
      <c r="C841" t="s">
        <v>37</v>
      </c>
    </row>
    <row r="842" spans="1:25" x14ac:dyDescent="0.25">
      <c r="A842" t="s">
        <v>119</v>
      </c>
      <c r="B842">
        <v>3985.58</v>
      </c>
      <c r="C842">
        <v>3982.24</v>
      </c>
      <c r="D842">
        <v>3867.68</v>
      </c>
      <c r="E842">
        <v>3325.29</v>
      </c>
      <c r="F842">
        <v>0</v>
      </c>
      <c r="G842">
        <v>0.22781699999999999</v>
      </c>
      <c r="H842">
        <v>0.77784900000000001</v>
      </c>
      <c r="I842">
        <v>0</v>
      </c>
    </row>
    <row r="843" spans="1:25" x14ac:dyDescent="0.25">
      <c r="A843" t="s">
        <v>119</v>
      </c>
      <c r="B843">
        <v>3981.8</v>
      </c>
      <c r="C843">
        <v>3977.95</v>
      </c>
      <c r="D843">
        <v>3863.49</v>
      </c>
      <c r="E843">
        <v>3320.1</v>
      </c>
      <c r="F843">
        <v>0</v>
      </c>
      <c r="G843">
        <v>0.21895000000000001</v>
      </c>
      <c r="H843">
        <v>0.77789900000000001</v>
      </c>
      <c r="I843">
        <v>0</v>
      </c>
    </row>
    <row r="844" spans="1:25" x14ac:dyDescent="0.25">
      <c r="A844" t="s">
        <v>119</v>
      </c>
      <c r="B844">
        <v>3984.9</v>
      </c>
      <c r="C844">
        <v>3981.37</v>
      </c>
      <c r="D844">
        <v>3866.3</v>
      </c>
      <c r="E844">
        <v>3322.69</v>
      </c>
      <c r="F844">
        <v>0</v>
      </c>
      <c r="G844">
        <v>0.21518799999999999</v>
      </c>
      <c r="H844">
        <v>0.77775499999999997</v>
      </c>
      <c r="I844">
        <v>0</v>
      </c>
    </row>
    <row r="845" spans="1:25" x14ac:dyDescent="0.25">
      <c r="A845" t="s">
        <v>119</v>
      </c>
      <c r="B845">
        <v>3989.2</v>
      </c>
      <c r="C845">
        <v>3985.99</v>
      </c>
      <c r="D845">
        <v>3871.84</v>
      </c>
      <c r="E845">
        <v>3326.82</v>
      </c>
      <c r="F845">
        <v>0</v>
      </c>
      <c r="G845">
        <v>0.23552100000000001</v>
      </c>
      <c r="H845">
        <v>0.77788299999999999</v>
      </c>
      <c r="I845">
        <v>0</v>
      </c>
    </row>
    <row r="846" spans="1:25" x14ac:dyDescent="0.25">
      <c r="A846" t="s">
        <v>119</v>
      </c>
      <c r="B846">
        <v>3977.65</v>
      </c>
      <c r="C846">
        <v>3974.13</v>
      </c>
      <c r="D846">
        <v>3860.65</v>
      </c>
      <c r="E846">
        <v>3314.14</v>
      </c>
      <c r="F846">
        <v>0</v>
      </c>
      <c r="G846">
        <v>0.20811099999999999</v>
      </c>
      <c r="H846">
        <v>0.77742</v>
      </c>
      <c r="I846">
        <v>0</v>
      </c>
    </row>
    <row r="847" spans="1:25" x14ac:dyDescent="0.25">
      <c r="A847" t="s">
        <v>119</v>
      </c>
      <c r="B847">
        <v>3988.52</v>
      </c>
      <c r="C847">
        <v>3985.64</v>
      </c>
      <c r="D847">
        <v>3863.16</v>
      </c>
      <c r="E847">
        <v>3320.61</v>
      </c>
      <c r="F847">
        <v>0</v>
      </c>
      <c r="G847">
        <v>0.23551900000000001</v>
      </c>
      <c r="H847">
        <v>0.77788400000000002</v>
      </c>
      <c r="I847">
        <v>0</v>
      </c>
    </row>
    <row r="848" spans="1:25" x14ac:dyDescent="0.25">
      <c r="A848" t="s">
        <v>119</v>
      </c>
      <c r="B848">
        <v>3996.22</v>
      </c>
      <c r="C848">
        <v>3992.71</v>
      </c>
      <c r="D848">
        <v>3876.17</v>
      </c>
      <c r="E848">
        <v>3331.68</v>
      </c>
      <c r="F848">
        <v>0</v>
      </c>
      <c r="G848">
        <v>0.235483</v>
      </c>
      <c r="H848">
        <v>0.77788100000000004</v>
      </c>
      <c r="I848">
        <v>0</v>
      </c>
    </row>
    <row r="849" spans="1:9" x14ac:dyDescent="0.25">
      <c r="A849" t="s">
        <v>119</v>
      </c>
      <c r="B849">
        <v>4000.86</v>
      </c>
      <c r="C849">
        <v>3996.68</v>
      </c>
      <c r="D849">
        <v>3882.69</v>
      </c>
      <c r="E849">
        <v>3336.28</v>
      </c>
      <c r="F849">
        <v>0</v>
      </c>
      <c r="G849">
        <v>0.23552000000000001</v>
      </c>
      <c r="H849">
        <v>0.77777300000000005</v>
      </c>
      <c r="I849">
        <v>0</v>
      </c>
    </row>
    <row r="850" spans="1:9" x14ac:dyDescent="0.25">
      <c r="A850" t="s">
        <v>119</v>
      </c>
      <c r="B850">
        <v>4003.77</v>
      </c>
      <c r="C850">
        <v>4000.1</v>
      </c>
      <c r="D850">
        <v>3880.59</v>
      </c>
      <c r="E850">
        <v>3335.91</v>
      </c>
      <c r="F850">
        <v>0</v>
      </c>
      <c r="G850">
        <v>0.23551900000000001</v>
      </c>
      <c r="H850">
        <v>0.80111699999999997</v>
      </c>
      <c r="I850">
        <v>0</v>
      </c>
    </row>
    <row r="851" spans="1:9" x14ac:dyDescent="0.25">
      <c r="A851" t="s">
        <v>119</v>
      </c>
      <c r="B851">
        <v>4001.86</v>
      </c>
      <c r="C851">
        <v>3998.57</v>
      </c>
      <c r="D851">
        <v>3879.01</v>
      </c>
      <c r="E851">
        <v>3331.69</v>
      </c>
      <c r="F851">
        <v>0</v>
      </c>
      <c r="G851">
        <v>0.213113</v>
      </c>
      <c r="H851">
        <v>0.77789900000000001</v>
      </c>
      <c r="I851">
        <v>0</v>
      </c>
    </row>
    <row r="852" spans="1:9" x14ac:dyDescent="0.25">
      <c r="A852" t="s">
        <v>119</v>
      </c>
      <c r="B852">
        <v>3998.98</v>
      </c>
      <c r="C852">
        <v>3995.07</v>
      </c>
      <c r="D852">
        <v>3882.34</v>
      </c>
      <c r="E852">
        <v>3333.78</v>
      </c>
      <c r="F852">
        <v>0</v>
      </c>
      <c r="G852">
        <v>0.23552500000000001</v>
      </c>
      <c r="H852">
        <v>0.77774600000000005</v>
      </c>
      <c r="I852">
        <v>0</v>
      </c>
    </row>
    <row r="853" spans="1:9" x14ac:dyDescent="0.25">
      <c r="A853" t="s">
        <v>119</v>
      </c>
      <c r="B853">
        <v>3990.47</v>
      </c>
      <c r="C853">
        <v>3986.97</v>
      </c>
      <c r="D853">
        <v>3882.89</v>
      </c>
      <c r="E853">
        <v>3333.49</v>
      </c>
      <c r="F853">
        <v>0</v>
      </c>
      <c r="G853">
        <v>0.211754</v>
      </c>
      <c r="H853">
        <v>0.77789900000000001</v>
      </c>
      <c r="I853">
        <v>0</v>
      </c>
    </row>
    <row r="854" spans="1:9" x14ac:dyDescent="0.25">
      <c r="A854" t="s">
        <v>119</v>
      </c>
      <c r="B854">
        <v>4000.67</v>
      </c>
      <c r="C854">
        <v>3997.73</v>
      </c>
      <c r="D854">
        <v>3879.85</v>
      </c>
      <c r="E854">
        <v>3333.16</v>
      </c>
      <c r="F854">
        <v>0</v>
      </c>
      <c r="G854">
        <v>0.23552000000000001</v>
      </c>
      <c r="H854">
        <v>0.806176</v>
      </c>
      <c r="I854">
        <v>0</v>
      </c>
    </row>
    <row r="855" spans="1:9" x14ac:dyDescent="0.25">
      <c r="A855" t="s">
        <v>119</v>
      </c>
      <c r="B855">
        <v>3997.92</v>
      </c>
      <c r="C855">
        <v>3994.61</v>
      </c>
      <c r="D855">
        <v>3870.11</v>
      </c>
      <c r="E855">
        <v>3322.94</v>
      </c>
      <c r="F855">
        <v>0</v>
      </c>
      <c r="G855">
        <v>0.20812900000000001</v>
      </c>
      <c r="H855">
        <v>0.77715800000000002</v>
      </c>
      <c r="I855">
        <v>0</v>
      </c>
    </row>
    <row r="856" spans="1:9" x14ac:dyDescent="0.25">
      <c r="A856" t="s">
        <v>119</v>
      </c>
      <c r="B856">
        <v>4011.7</v>
      </c>
      <c r="C856">
        <v>4007.74</v>
      </c>
      <c r="D856">
        <v>3890.61</v>
      </c>
      <c r="E856">
        <v>3344.66</v>
      </c>
      <c r="F856">
        <v>0</v>
      </c>
      <c r="G856">
        <v>0.21337800000000001</v>
      </c>
      <c r="H856">
        <v>0.77789799999999998</v>
      </c>
      <c r="I856">
        <v>0</v>
      </c>
    </row>
    <row r="857" spans="1:9" x14ac:dyDescent="0.25">
      <c r="A857" t="s">
        <v>119</v>
      </c>
      <c r="B857">
        <v>4005</v>
      </c>
      <c r="C857">
        <v>4001.34</v>
      </c>
      <c r="D857">
        <v>3881.98</v>
      </c>
      <c r="E857">
        <v>3335.06</v>
      </c>
      <c r="F857">
        <v>0</v>
      </c>
      <c r="G857">
        <v>0.208484</v>
      </c>
      <c r="H857">
        <v>0.77758099999999997</v>
      </c>
      <c r="I857">
        <v>0</v>
      </c>
    </row>
    <row r="858" spans="1:9" x14ac:dyDescent="0.25">
      <c r="A858" t="s">
        <v>119</v>
      </c>
      <c r="B858">
        <v>4010.59</v>
      </c>
      <c r="C858">
        <v>4006.75</v>
      </c>
      <c r="D858">
        <v>3882.31</v>
      </c>
      <c r="E858">
        <v>3334.22</v>
      </c>
      <c r="F858">
        <v>0</v>
      </c>
      <c r="G858">
        <v>0.23552300000000001</v>
      </c>
      <c r="H858">
        <v>0.77757900000000002</v>
      </c>
      <c r="I858">
        <v>0</v>
      </c>
    </row>
    <row r="859" spans="1:9" x14ac:dyDescent="0.25">
      <c r="A859" t="s">
        <v>119</v>
      </c>
      <c r="B859">
        <v>4004.08</v>
      </c>
      <c r="C859">
        <v>4000.33</v>
      </c>
      <c r="D859">
        <v>3883.83</v>
      </c>
      <c r="E859">
        <v>3335.23</v>
      </c>
      <c r="F859">
        <v>0</v>
      </c>
      <c r="G859">
        <v>0.22845099999999999</v>
      </c>
      <c r="H859">
        <v>0.78880300000000003</v>
      </c>
      <c r="I859">
        <v>0</v>
      </c>
    </row>
    <row r="860" spans="1:9" x14ac:dyDescent="0.25">
      <c r="A860" t="s">
        <v>119</v>
      </c>
      <c r="B860">
        <v>3982.15</v>
      </c>
      <c r="C860">
        <v>3978.94</v>
      </c>
      <c r="D860">
        <v>3860.93</v>
      </c>
      <c r="E860">
        <v>3316.56</v>
      </c>
      <c r="F860">
        <v>0</v>
      </c>
      <c r="G860">
        <v>0.23552000000000001</v>
      </c>
      <c r="H860">
        <v>0.77789699999999995</v>
      </c>
      <c r="I860">
        <v>0</v>
      </c>
    </row>
    <row r="861" spans="1:9" x14ac:dyDescent="0.25">
      <c r="A861" t="s">
        <v>119</v>
      </c>
      <c r="B861">
        <v>3988.08</v>
      </c>
      <c r="C861">
        <v>3984.67</v>
      </c>
      <c r="D861">
        <v>3869.39</v>
      </c>
      <c r="E861">
        <v>3322.68</v>
      </c>
      <c r="F861">
        <v>0</v>
      </c>
      <c r="G861">
        <v>0.221525</v>
      </c>
      <c r="H861">
        <v>0.77789399999999997</v>
      </c>
      <c r="I861">
        <v>0</v>
      </c>
    </row>
    <row r="862" spans="1:9" x14ac:dyDescent="0.25">
      <c r="A862" t="s">
        <v>119</v>
      </c>
      <c r="B862">
        <v>3981.37</v>
      </c>
      <c r="C862">
        <v>3977.96</v>
      </c>
      <c r="D862">
        <v>3864.79</v>
      </c>
      <c r="E862">
        <v>3319.56</v>
      </c>
      <c r="F862">
        <v>0</v>
      </c>
      <c r="G862">
        <v>0.20961299999999999</v>
      </c>
      <c r="H862">
        <v>0.77667900000000001</v>
      </c>
      <c r="I862">
        <v>0</v>
      </c>
    </row>
    <row r="863" spans="1:9" x14ac:dyDescent="0.25">
      <c r="A863" t="s">
        <v>119</v>
      </c>
      <c r="B863">
        <v>3983.89</v>
      </c>
      <c r="C863">
        <v>3980.51</v>
      </c>
      <c r="D863">
        <v>3861.36</v>
      </c>
      <c r="E863">
        <v>3317.17</v>
      </c>
      <c r="F863">
        <v>0</v>
      </c>
      <c r="G863">
        <v>0.20874799999999999</v>
      </c>
      <c r="H863">
        <v>0.77789299999999995</v>
      </c>
      <c r="I863">
        <v>0</v>
      </c>
    </row>
    <row r="864" spans="1:9" x14ac:dyDescent="0.25">
      <c r="A864" t="s">
        <v>119</v>
      </c>
      <c r="B864">
        <v>3984.34</v>
      </c>
      <c r="C864">
        <v>3980.96</v>
      </c>
      <c r="D864">
        <v>3860.71</v>
      </c>
      <c r="E864">
        <v>3316.41</v>
      </c>
      <c r="F864">
        <v>0</v>
      </c>
      <c r="G864">
        <v>0.20931900000000001</v>
      </c>
      <c r="H864">
        <v>0.777752</v>
      </c>
      <c r="I864">
        <v>0</v>
      </c>
    </row>
    <row r="865" spans="1:9" x14ac:dyDescent="0.25">
      <c r="A865" t="s">
        <v>119</v>
      </c>
      <c r="B865">
        <v>4027.67</v>
      </c>
      <c r="C865">
        <v>4024.34</v>
      </c>
      <c r="D865">
        <v>3908.97</v>
      </c>
      <c r="E865">
        <v>3359.3</v>
      </c>
      <c r="F865">
        <v>0</v>
      </c>
      <c r="G865">
        <v>0.23551900000000001</v>
      </c>
      <c r="H865">
        <v>0.777887</v>
      </c>
      <c r="I865">
        <v>0</v>
      </c>
    </row>
    <row r="866" spans="1:9" x14ac:dyDescent="0.25">
      <c r="A866" t="s">
        <v>119</v>
      </c>
      <c r="B866">
        <v>4025.2</v>
      </c>
      <c r="C866">
        <v>4021.8</v>
      </c>
      <c r="D866">
        <v>3901.75</v>
      </c>
      <c r="E866">
        <v>3352.53</v>
      </c>
      <c r="F866">
        <v>0</v>
      </c>
      <c r="G866">
        <v>0.211729</v>
      </c>
      <c r="H866">
        <v>0.77781900000000004</v>
      </c>
      <c r="I866">
        <v>0</v>
      </c>
    </row>
    <row r="867" spans="1:9" x14ac:dyDescent="0.25">
      <c r="A867" t="s">
        <v>119</v>
      </c>
      <c r="B867">
        <v>4025.32</v>
      </c>
      <c r="C867">
        <v>4021.75</v>
      </c>
      <c r="D867">
        <v>3907.59</v>
      </c>
      <c r="E867">
        <v>3357.72</v>
      </c>
      <c r="F867">
        <v>0</v>
      </c>
      <c r="G867">
        <v>0.22426199999999999</v>
      </c>
      <c r="H867">
        <v>0.77784399999999998</v>
      </c>
      <c r="I867">
        <v>0</v>
      </c>
    </row>
    <row r="868" spans="1:9" x14ac:dyDescent="0.25">
      <c r="A868" t="s">
        <v>119</v>
      </c>
      <c r="B868">
        <v>4027.51</v>
      </c>
      <c r="C868">
        <v>4024.09</v>
      </c>
      <c r="D868">
        <v>3909.72</v>
      </c>
      <c r="E868">
        <v>3357.91</v>
      </c>
      <c r="F868">
        <v>0</v>
      </c>
      <c r="G868">
        <v>0.208144</v>
      </c>
      <c r="H868">
        <v>0.77700800000000003</v>
      </c>
      <c r="I868">
        <v>0</v>
      </c>
    </row>
    <row r="869" spans="1:9" x14ac:dyDescent="0.25">
      <c r="A869" t="s">
        <v>119</v>
      </c>
      <c r="B869">
        <v>4023.43</v>
      </c>
      <c r="C869">
        <v>4019.42</v>
      </c>
      <c r="D869">
        <v>3902.86</v>
      </c>
      <c r="E869">
        <v>3354.13</v>
      </c>
      <c r="F869">
        <v>0</v>
      </c>
      <c r="G869">
        <v>0.21623400000000001</v>
      </c>
      <c r="H869">
        <v>0.77788999999999997</v>
      </c>
      <c r="I869">
        <v>0</v>
      </c>
    </row>
    <row r="870" spans="1:9" x14ac:dyDescent="0.25">
      <c r="A870" t="s">
        <v>119</v>
      </c>
      <c r="B870">
        <v>4021.68</v>
      </c>
      <c r="C870">
        <v>4018.26</v>
      </c>
      <c r="D870">
        <v>3906.37</v>
      </c>
      <c r="E870">
        <v>3356.08</v>
      </c>
      <c r="F870">
        <v>0</v>
      </c>
      <c r="G870">
        <v>0.21246399999999999</v>
      </c>
      <c r="H870">
        <v>0.77735500000000002</v>
      </c>
      <c r="I870">
        <v>0</v>
      </c>
    </row>
    <row r="871" spans="1:9" x14ac:dyDescent="0.25">
      <c r="A871" t="s">
        <v>119</v>
      </c>
      <c r="B871">
        <v>4024.44</v>
      </c>
      <c r="C871">
        <v>4020.85</v>
      </c>
      <c r="D871">
        <v>3903.66</v>
      </c>
      <c r="E871">
        <v>3351.44</v>
      </c>
      <c r="F871">
        <v>0</v>
      </c>
      <c r="G871">
        <v>0.23298199999999999</v>
      </c>
      <c r="H871">
        <v>0.77789799999999998</v>
      </c>
      <c r="I871">
        <v>0</v>
      </c>
    </row>
    <row r="872" spans="1:9" x14ac:dyDescent="0.25">
      <c r="A872" t="s">
        <v>119</v>
      </c>
      <c r="B872">
        <v>4018.89</v>
      </c>
      <c r="C872">
        <v>4014.69</v>
      </c>
      <c r="D872">
        <v>3896.92</v>
      </c>
      <c r="E872">
        <v>3349.64</v>
      </c>
      <c r="F872">
        <v>0</v>
      </c>
      <c r="G872">
        <v>0.217335</v>
      </c>
      <c r="H872">
        <v>0.77785800000000005</v>
      </c>
      <c r="I872">
        <v>0</v>
      </c>
    </row>
    <row r="873" spans="1:9" x14ac:dyDescent="0.25">
      <c r="A873" t="s">
        <v>119</v>
      </c>
      <c r="B873">
        <v>4028.33</v>
      </c>
      <c r="C873">
        <v>4024.87</v>
      </c>
      <c r="D873">
        <v>3902.32</v>
      </c>
      <c r="E873">
        <v>3351.24</v>
      </c>
      <c r="F873">
        <v>0</v>
      </c>
      <c r="G873">
        <v>0.23552000000000001</v>
      </c>
      <c r="H873">
        <v>0.77789299999999995</v>
      </c>
      <c r="I873">
        <v>0</v>
      </c>
    </row>
    <row r="874" spans="1:9" x14ac:dyDescent="0.25">
      <c r="A874" t="s">
        <v>119</v>
      </c>
      <c r="B874">
        <v>4007.78</v>
      </c>
      <c r="C874">
        <v>4004.81</v>
      </c>
      <c r="D874">
        <v>3885.01</v>
      </c>
      <c r="E874">
        <v>3340.01</v>
      </c>
      <c r="F874">
        <v>0</v>
      </c>
      <c r="G874">
        <v>0.21990599999999999</v>
      </c>
      <c r="H874">
        <v>0.77755300000000005</v>
      </c>
      <c r="I874">
        <v>0</v>
      </c>
    </row>
    <row r="875" spans="1:9" x14ac:dyDescent="0.25">
      <c r="A875" t="s">
        <v>119</v>
      </c>
      <c r="B875">
        <v>3999.29</v>
      </c>
      <c r="C875">
        <v>3996.2</v>
      </c>
      <c r="D875">
        <v>3881.76</v>
      </c>
      <c r="E875">
        <v>3333.26</v>
      </c>
      <c r="F875">
        <v>0</v>
      </c>
      <c r="G875">
        <v>0.21301600000000001</v>
      </c>
      <c r="H875">
        <v>0.806203</v>
      </c>
      <c r="I875">
        <v>0</v>
      </c>
    </row>
    <row r="876" spans="1:9" x14ac:dyDescent="0.25">
      <c r="A876" t="s">
        <v>119</v>
      </c>
      <c r="B876">
        <v>4001.81</v>
      </c>
      <c r="C876">
        <v>3998.41</v>
      </c>
      <c r="D876">
        <v>3881.22</v>
      </c>
      <c r="E876">
        <v>3335.66</v>
      </c>
      <c r="F876">
        <v>0</v>
      </c>
      <c r="G876">
        <v>0.21329400000000001</v>
      </c>
      <c r="H876">
        <v>0.77788199999999996</v>
      </c>
      <c r="I876">
        <v>0</v>
      </c>
    </row>
    <row r="877" spans="1:9" x14ac:dyDescent="0.25">
      <c r="A877" t="s">
        <v>119</v>
      </c>
      <c r="B877">
        <v>4007</v>
      </c>
      <c r="C877">
        <v>4004.11</v>
      </c>
      <c r="D877">
        <v>3885.96</v>
      </c>
      <c r="E877">
        <v>3337.22</v>
      </c>
      <c r="F877">
        <v>0</v>
      </c>
      <c r="G877">
        <v>0.21122199999999999</v>
      </c>
      <c r="H877">
        <v>0.77786999999999995</v>
      </c>
      <c r="I877">
        <v>0</v>
      </c>
    </row>
    <row r="878" spans="1:9" x14ac:dyDescent="0.25">
      <c r="A878" t="s">
        <v>119</v>
      </c>
      <c r="B878">
        <v>3995.47</v>
      </c>
      <c r="C878">
        <v>3991.67</v>
      </c>
      <c r="D878">
        <v>3867.52</v>
      </c>
      <c r="E878">
        <v>3321.16</v>
      </c>
      <c r="F878">
        <v>0</v>
      </c>
      <c r="G878">
        <v>0.23551900000000001</v>
      </c>
      <c r="H878">
        <v>0.77787700000000004</v>
      </c>
      <c r="I878">
        <v>0</v>
      </c>
    </row>
    <row r="879" spans="1:9" x14ac:dyDescent="0.25">
      <c r="A879" t="s">
        <v>119</v>
      </c>
      <c r="B879">
        <v>4011.79</v>
      </c>
      <c r="C879">
        <v>4008.52</v>
      </c>
      <c r="D879">
        <v>3893.09</v>
      </c>
      <c r="E879">
        <v>3343.88</v>
      </c>
      <c r="F879">
        <v>0</v>
      </c>
      <c r="G879">
        <v>0.22841900000000001</v>
      </c>
      <c r="H879">
        <v>0.77783599999999997</v>
      </c>
      <c r="I879">
        <v>0</v>
      </c>
    </row>
    <row r="880" spans="1:9" x14ac:dyDescent="0.25">
      <c r="A880" t="s">
        <v>119</v>
      </c>
      <c r="B880">
        <v>4005.03</v>
      </c>
      <c r="C880">
        <v>4002.13</v>
      </c>
      <c r="D880">
        <v>3885.61</v>
      </c>
      <c r="E880">
        <v>3338.31</v>
      </c>
      <c r="F880">
        <v>0</v>
      </c>
      <c r="G880">
        <v>0.209892</v>
      </c>
      <c r="H880">
        <v>0.77788599999999997</v>
      </c>
      <c r="I880">
        <v>0</v>
      </c>
    </row>
    <row r="881" spans="1:25" x14ac:dyDescent="0.25">
      <c r="A881" t="s">
        <v>119</v>
      </c>
      <c r="B881">
        <v>4002.4</v>
      </c>
      <c r="C881">
        <v>3999.27</v>
      </c>
      <c r="D881">
        <v>3882.56</v>
      </c>
      <c r="E881">
        <v>3336.21</v>
      </c>
      <c r="F881">
        <v>0</v>
      </c>
      <c r="G881">
        <v>0.23108699999999999</v>
      </c>
      <c r="H881">
        <v>0.77789900000000001</v>
      </c>
      <c r="I881">
        <v>0</v>
      </c>
    </row>
    <row r="882" spans="1:25" x14ac:dyDescent="0.25">
      <c r="A882" t="s">
        <v>119</v>
      </c>
      <c r="B882">
        <v>4003.75</v>
      </c>
      <c r="C882">
        <v>4000.46</v>
      </c>
      <c r="D882">
        <v>3875.25</v>
      </c>
      <c r="E882">
        <v>3328.74</v>
      </c>
      <c r="F882">
        <v>0</v>
      </c>
      <c r="G882">
        <v>0.214056</v>
      </c>
      <c r="H882">
        <v>0.777895</v>
      </c>
      <c r="I882">
        <v>0</v>
      </c>
    </row>
    <row r="883" spans="1:25" x14ac:dyDescent="0.25">
      <c r="A883" t="s">
        <v>119</v>
      </c>
      <c r="B883">
        <v>4001.58</v>
      </c>
      <c r="C883">
        <v>3998.63</v>
      </c>
      <c r="D883">
        <v>3879.85</v>
      </c>
      <c r="E883">
        <v>3333.24</v>
      </c>
      <c r="F883">
        <v>0</v>
      </c>
      <c r="G883">
        <v>0.22045699999999999</v>
      </c>
      <c r="H883">
        <v>0.77788299999999999</v>
      </c>
      <c r="I883">
        <v>0</v>
      </c>
    </row>
    <row r="884" spans="1:25" x14ac:dyDescent="0.25">
      <c r="A884" t="s">
        <v>119</v>
      </c>
      <c r="B884">
        <v>3995.18</v>
      </c>
      <c r="C884">
        <v>3992.15</v>
      </c>
      <c r="D884">
        <v>3863.8</v>
      </c>
      <c r="E884">
        <v>3320.44</v>
      </c>
      <c r="F884">
        <v>0</v>
      </c>
      <c r="G884">
        <v>0.210678</v>
      </c>
      <c r="H884">
        <v>0.77788199999999996</v>
      </c>
      <c r="I884">
        <v>0</v>
      </c>
    </row>
    <row r="885" spans="1:25" x14ac:dyDescent="0.25">
      <c r="A885" t="s">
        <v>119</v>
      </c>
      <c r="B885">
        <v>4010.31</v>
      </c>
      <c r="C885">
        <v>4007.34</v>
      </c>
      <c r="D885">
        <v>3882.91</v>
      </c>
      <c r="E885">
        <v>3335.58</v>
      </c>
      <c r="F885">
        <v>0</v>
      </c>
      <c r="G885">
        <v>0.21059900000000001</v>
      </c>
      <c r="H885">
        <v>0.77781400000000001</v>
      </c>
      <c r="I885">
        <v>0</v>
      </c>
    </row>
    <row r="886" spans="1:25" x14ac:dyDescent="0.25">
      <c r="A886" t="s">
        <v>119</v>
      </c>
      <c r="B886">
        <v>4003.14</v>
      </c>
      <c r="C886">
        <v>4000.35</v>
      </c>
      <c r="D886">
        <v>3884.91</v>
      </c>
      <c r="E886">
        <v>3334.77</v>
      </c>
      <c r="F886">
        <v>0</v>
      </c>
      <c r="G886">
        <v>0.20832000000000001</v>
      </c>
      <c r="H886">
        <v>0.77773999999999999</v>
      </c>
      <c r="I886">
        <v>0</v>
      </c>
    </row>
    <row r="887" spans="1:25" x14ac:dyDescent="0.25">
      <c r="A887" t="s">
        <v>119</v>
      </c>
      <c r="B887">
        <v>4001.2</v>
      </c>
      <c r="C887">
        <v>3998.38</v>
      </c>
      <c r="D887">
        <v>3880.32</v>
      </c>
      <c r="E887">
        <v>3333.74</v>
      </c>
      <c r="F887">
        <v>0</v>
      </c>
      <c r="G887">
        <v>0.21207500000000001</v>
      </c>
      <c r="H887">
        <v>0.77788599999999997</v>
      </c>
      <c r="I887">
        <v>0</v>
      </c>
    </row>
    <row r="888" spans="1:25" x14ac:dyDescent="0.25">
      <c r="A888" t="s">
        <v>119</v>
      </c>
      <c r="B888">
        <v>4007.78</v>
      </c>
      <c r="C888">
        <v>4004.91</v>
      </c>
      <c r="D888">
        <v>3885.26</v>
      </c>
      <c r="E888">
        <v>3337.98</v>
      </c>
      <c r="F888">
        <v>0</v>
      </c>
      <c r="G888">
        <v>0.21440999999999999</v>
      </c>
      <c r="H888">
        <v>0.77785400000000005</v>
      </c>
      <c r="I888">
        <v>0</v>
      </c>
    </row>
    <row r="889" spans="1:25" x14ac:dyDescent="0.25">
      <c r="A889" t="s">
        <v>119</v>
      </c>
      <c r="B889">
        <v>4003.61</v>
      </c>
      <c r="C889">
        <v>4000.59</v>
      </c>
      <c r="D889">
        <v>3878.78</v>
      </c>
      <c r="E889">
        <v>3334.34</v>
      </c>
      <c r="F889">
        <v>0</v>
      </c>
      <c r="G889">
        <v>0.219523</v>
      </c>
      <c r="H889">
        <v>0.777864</v>
      </c>
      <c r="I889">
        <v>0</v>
      </c>
    </row>
    <row r="890" spans="1:25" x14ac:dyDescent="0.25">
      <c r="A890" t="s">
        <v>119</v>
      </c>
      <c r="B890">
        <v>4004.24</v>
      </c>
      <c r="C890">
        <v>4001.1</v>
      </c>
      <c r="D890">
        <v>3877.66</v>
      </c>
      <c r="E890">
        <v>3332.39</v>
      </c>
      <c r="F890">
        <v>0</v>
      </c>
      <c r="G890">
        <v>0.216587</v>
      </c>
      <c r="H890">
        <v>0.77789399999999997</v>
      </c>
      <c r="I890">
        <v>0</v>
      </c>
    </row>
    <row r="891" spans="1:25" x14ac:dyDescent="0.25">
      <c r="A891" t="s">
        <v>119</v>
      </c>
      <c r="B891">
        <v>4010.19</v>
      </c>
      <c r="C891">
        <v>4006.72</v>
      </c>
      <c r="D891">
        <v>3883.57</v>
      </c>
      <c r="E891">
        <v>3335.43</v>
      </c>
      <c r="F891">
        <v>0</v>
      </c>
      <c r="G891">
        <v>0.22136700000000001</v>
      </c>
      <c r="H891">
        <v>0.77706399999999998</v>
      </c>
      <c r="I891">
        <v>0</v>
      </c>
    </row>
    <row r="892" spans="1:25" x14ac:dyDescent="0.25">
      <c r="A892" t="s">
        <v>119</v>
      </c>
      <c r="B892">
        <v>4009.14</v>
      </c>
      <c r="C892">
        <v>4006.23</v>
      </c>
      <c r="D892">
        <v>3885.78</v>
      </c>
      <c r="E892">
        <v>3337.36</v>
      </c>
      <c r="F892">
        <v>0</v>
      </c>
      <c r="G892">
        <v>0.21415000000000001</v>
      </c>
      <c r="H892">
        <v>0.77789200000000003</v>
      </c>
      <c r="I892">
        <v>0</v>
      </c>
    </row>
    <row r="893" spans="1:25" x14ac:dyDescent="0.25">
      <c r="A893" t="s">
        <v>119</v>
      </c>
      <c r="B893">
        <v>4020.48</v>
      </c>
      <c r="C893">
        <v>4016.94</v>
      </c>
      <c r="D893">
        <v>3893.04</v>
      </c>
      <c r="E893">
        <v>3343.88</v>
      </c>
      <c r="F893">
        <v>0</v>
      </c>
      <c r="G893">
        <v>0.21778</v>
      </c>
      <c r="H893">
        <v>0.77784500000000001</v>
      </c>
      <c r="I893">
        <v>0</v>
      </c>
    </row>
    <row r="894" spans="1:25" x14ac:dyDescent="0.25">
      <c r="A894" t="s">
        <v>119</v>
      </c>
      <c r="B894">
        <v>4027.14</v>
      </c>
      <c r="C894">
        <v>4024.25</v>
      </c>
      <c r="D894">
        <v>3908.3</v>
      </c>
      <c r="E894">
        <v>3356.62</v>
      </c>
      <c r="F894">
        <v>0</v>
      </c>
      <c r="G894">
        <v>0.20924200000000001</v>
      </c>
      <c r="H894">
        <v>0.77781800000000001</v>
      </c>
      <c r="I894">
        <v>0</v>
      </c>
    </row>
    <row r="895" spans="1:25" x14ac:dyDescent="0.25">
      <c r="A895" t="s">
        <v>119</v>
      </c>
      <c r="B895">
        <v>4032.96</v>
      </c>
      <c r="C895">
        <v>4029.88</v>
      </c>
      <c r="D895">
        <v>3906.52</v>
      </c>
      <c r="E895">
        <v>3353.34</v>
      </c>
      <c r="F895">
        <v>0</v>
      </c>
      <c r="G895">
        <v>0.208233</v>
      </c>
      <c r="H895">
        <v>0.77746199999999999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4025.74</v>
      </c>
      <c r="C896">
        <v>4021.74</v>
      </c>
      <c r="D896">
        <v>3901.34</v>
      </c>
      <c r="E896">
        <v>3354.47</v>
      </c>
      <c r="F896">
        <v>0</v>
      </c>
      <c r="G896">
        <v>0.218364</v>
      </c>
      <c r="H896">
        <v>0.77789699999999995</v>
      </c>
      <c r="I896">
        <v>0</v>
      </c>
      <c r="R896">
        <f>AVERAGE(B847:B896)</f>
        <v>4006.7989999999995</v>
      </c>
      <c r="S896">
        <f>AVERAGE(C847:C896)</f>
        <v>4003.4428000000003</v>
      </c>
      <c r="U896">
        <f>_xlfn.VAR.P(B847:B896)</f>
        <v>175.44906500000019</v>
      </c>
      <c r="V896">
        <f>_xlfn.VAR.P(C847:C896)</f>
        <v>173.94557616000009</v>
      </c>
      <c r="X896">
        <f>1.96*SQRT(U896)/50</f>
        <v>0.51923217469798644</v>
      </c>
      <c r="Y896">
        <f>1.96*SQRT(V896)/50</f>
        <v>0.5170026403709197</v>
      </c>
    </row>
    <row r="897" spans="1:15" x14ac:dyDescent="0.25">
      <c r="A897" t="s">
        <v>119</v>
      </c>
      <c r="B897">
        <v>200957.26420000001</v>
      </c>
      <c r="C897" t="s">
        <v>37</v>
      </c>
    </row>
    <row r="898" spans="1:15" x14ac:dyDescent="0.25">
      <c r="A898" t="s">
        <v>42</v>
      </c>
      <c r="B898">
        <v>6437.59</v>
      </c>
      <c r="C898">
        <v>6384.36</v>
      </c>
      <c r="D898">
        <v>6384.29</v>
      </c>
      <c r="E898">
        <v>6375.09</v>
      </c>
      <c r="F898">
        <v>501.8</v>
      </c>
      <c r="G898">
        <v>545.91899999999998</v>
      </c>
      <c r="H898">
        <v>198.32400000000001</v>
      </c>
      <c r="I898">
        <v>145.624</v>
      </c>
      <c r="J898">
        <v>178.69300000000001</v>
      </c>
      <c r="K898">
        <v>5311.99</v>
      </c>
      <c r="L898">
        <v>0.153614</v>
      </c>
      <c r="M898">
        <v>0.83704599999999996</v>
      </c>
      <c r="N898">
        <v>0</v>
      </c>
      <c r="O898" t="s">
        <v>43</v>
      </c>
    </row>
    <row r="899" spans="1:15" x14ac:dyDescent="0.25">
      <c r="A899" t="s">
        <v>42</v>
      </c>
      <c r="B899">
        <v>6440.58</v>
      </c>
      <c r="C899">
        <v>6384.54</v>
      </c>
      <c r="D899">
        <v>6384.47</v>
      </c>
      <c r="E899">
        <v>6375.26</v>
      </c>
      <c r="F899">
        <v>502.00799999999998</v>
      </c>
      <c r="G899">
        <v>554.35299999999995</v>
      </c>
      <c r="H899">
        <v>199.738</v>
      </c>
      <c r="I899">
        <v>148.58199999999999</v>
      </c>
      <c r="J899">
        <v>182.70099999999999</v>
      </c>
      <c r="K899">
        <v>5303.54</v>
      </c>
      <c r="L899">
        <v>0.162996</v>
      </c>
      <c r="M899">
        <v>0.83701700000000001</v>
      </c>
      <c r="N899">
        <v>0</v>
      </c>
      <c r="O899" t="s">
        <v>43</v>
      </c>
    </row>
    <row r="900" spans="1:15" x14ac:dyDescent="0.25">
      <c r="A900" t="s">
        <v>42</v>
      </c>
      <c r="B900">
        <v>6439.32</v>
      </c>
      <c r="C900">
        <v>6384.25</v>
      </c>
      <c r="D900">
        <v>6384.18</v>
      </c>
      <c r="E900">
        <v>6374.98</v>
      </c>
      <c r="F900">
        <v>501.07900000000001</v>
      </c>
      <c r="G900">
        <v>546.36400000000003</v>
      </c>
      <c r="H900">
        <v>198.61799999999999</v>
      </c>
      <c r="I900">
        <v>145.33699999999999</v>
      </c>
      <c r="J900">
        <v>179.018</v>
      </c>
      <c r="K900">
        <v>5312.13</v>
      </c>
      <c r="L900">
        <v>0.14738499999999999</v>
      </c>
      <c r="M900">
        <v>0.83704199999999995</v>
      </c>
      <c r="N900">
        <v>0</v>
      </c>
      <c r="O900" t="s">
        <v>43</v>
      </c>
    </row>
    <row r="901" spans="1:15" x14ac:dyDescent="0.25">
      <c r="A901" t="s">
        <v>42</v>
      </c>
      <c r="B901">
        <v>6446.74</v>
      </c>
      <c r="C901">
        <v>6391.93</v>
      </c>
      <c r="D901">
        <v>6391.86</v>
      </c>
      <c r="E901">
        <v>6382.64</v>
      </c>
      <c r="F901">
        <v>502.52100000000002</v>
      </c>
      <c r="G901">
        <v>549.94100000000003</v>
      </c>
      <c r="H901">
        <v>198.78100000000001</v>
      </c>
      <c r="I901">
        <v>146.97</v>
      </c>
      <c r="J901">
        <v>180.833</v>
      </c>
      <c r="K901">
        <v>5314.76</v>
      </c>
      <c r="L901">
        <v>0.14710899999999999</v>
      </c>
      <c r="M901">
        <v>0.83346100000000001</v>
      </c>
      <c r="N901">
        <v>0</v>
      </c>
      <c r="O901" t="s">
        <v>43</v>
      </c>
    </row>
    <row r="902" spans="1:15" x14ac:dyDescent="0.25">
      <c r="A902" t="s">
        <v>42</v>
      </c>
      <c r="B902">
        <v>6440.4</v>
      </c>
      <c r="C902">
        <v>6384.71</v>
      </c>
      <c r="D902">
        <v>6384.63</v>
      </c>
      <c r="E902">
        <v>6375.42</v>
      </c>
      <c r="F902">
        <v>501.16500000000002</v>
      </c>
      <c r="G902">
        <v>549.08900000000006</v>
      </c>
      <c r="H902">
        <v>198.26400000000001</v>
      </c>
      <c r="I902">
        <v>146.857</v>
      </c>
      <c r="J902">
        <v>180.636</v>
      </c>
      <c r="K902">
        <v>5309.75</v>
      </c>
      <c r="L902">
        <v>0.153749</v>
      </c>
      <c r="M902">
        <v>0.83704100000000004</v>
      </c>
      <c r="N902">
        <v>0</v>
      </c>
      <c r="O902" t="s">
        <v>43</v>
      </c>
    </row>
    <row r="903" spans="1:15" x14ac:dyDescent="0.25">
      <c r="A903" t="s">
        <v>42</v>
      </c>
      <c r="B903">
        <v>6453.5</v>
      </c>
      <c r="C903">
        <v>6398.97</v>
      </c>
      <c r="D903">
        <v>6398.89</v>
      </c>
      <c r="E903">
        <v>6389.64</v>
      </c>
      <c r="F903">
        <v>501.96499999999997</v>
      </c>
      <c r="G903">
        <v>553.14499999999998</v>
      </c>
      <c r="H903">
        <v>200.26900000000001</v>
      </c>
      <c r="I903">
        <v>148.209</v>
      </c>
      <c r="J903">
        <v>181.24299999999999</v>
      </c>
      <c r="K903">
        <v>5318.99</v>
      </c>
      <c r="L903">
        <v>0.178454</v>
      </c>
      <c r="M903">
        <v>0.83705300000000005</v>
      </c>
      <c r="N903">
        <v>0</v>
      </c>
      <c r="O903" t="s">
        <v>43</v>
      </c>
    </row>
    <row r="904" spans="1:15" x14ac:dyDescent="0.25">
      <c r="A904" t="s">
        <v>42</v>
      </c>
      <c r="B904">
        <v>6451.41</v>
      </c>
      <c r="C904">
        <v>6392.94</v>
      </c>
      <c r="D904">
        <v>6392.86</v>
      </c>
      <c r="E904">
        <v>6383.61</v>
      </c>
      <c r="F904">
        <v>501.79599999999999</v>
      </c>
      <c r="G904">
        <v>550.18299999999999</v>
      </c>
      <c r="H904">
        <v>198.947</v>
      </c>
      <c r="I904">
        <v>147.25299999999999</v>
      </c>
      <c r="J904">
        <v>180.63800000000001</v>
      </c>
      <c r="K904">
        <v>5316.19</v>
      </c>
      <c r="L904">
        <v>0.178454</v>
      </c>
      <c r="M904">
        <v>0.85938899999999996</v>
      </c>
      <c r="N904">
        <v>0</v>
      </c>
      <c r="O904" t="s">
        <v>43</v>
      </c>
    </row>
    <row r="905" spans="1:15" x14ac:dyDescent="0.25">
      <c r="A905" t="s">
        <v>42</v>
      </c>
      <c r="B905">
        <v>6447.03</v>
      </c>
      <c r="C905">
        <v>6390.97</v>
      </c>
      <c r="D905">
        <v>6390.9</v>
      </c>
      <c r="E905">
        <v>6381.66</v>
      </c>
      <c r="F905">
        <v>500.54399999999998</v>
      </c>
      <c r="G905">
        <v>550.20000000000005</v>
      </c>
      <c r="H905">
        <v>199.62</v>
      </c>
      <c r="I905">
        <v>147.03200000000001</v>
      </c>
      <c r="J905">
        <v>180.137</v>
      </c>
      <c r="K905">
        <v>5315.54</v>
      </c>
      <c r="L905">
        <v>0.16498199999999999</v>
      </c>
      <c r="M905">
        <v>0.83695200000000003</v>
      </c>
      <c r="N905">
        <v>0</v>
      </c>
      <c r="O905" t="s">
        <v>43</v>
      </c>
    </row>
    <row r="906" spans="1:15" x14ac:dyDescent="0.25">
      <c r="A906" t="s">
        <v>42</v>
      </c>
      <c r="B906">
        <v>6448.78</v>
      </c>
      <c r="C906">
        <v>6391.97</v>
      </c>
      <c r="D906">
        <v>6391.9</v>
      </c>
      <c r="E906">
        <v>6382.66</v>
      </c>
      <c r="F906">
        <v>501.822</v>
      </c>
      <c r="G906">
        <v>551.46900000000005</v>
      </c>
      <c r="H906">
        <v>199.78200000000001</v>
      </c>
      <c r="I906">
        <v>148.04300000000001</v>
      </c>
      <c r="J906">
        <v>180.16900000000001</v>
      </c>
      <c r="K906">
        <v>5313.88</v>
      </c>
      <c r="L906">
        <v>0.178454</v>
      </c>
      <c r="M906">
        <v>0.83635700000000002</v>
      </c>
      <c r="N906">
        <v>0</v>
      </c>
      <c r="O906" t="s">
        <v>43</v>
      </c>
    </row>
    <row r="907" spans="1:15" x14ac:dyDescent="0.25">
      <c r="A907" t="s">
        <v>42</v>
      </c>
      <c r="B907">
        <v>6448.56</v>
      </c>
      <c r="C907">
        <v>6392.64</v>
      </c>
      <c r="D907">
        <v>6392.57</v>
      </c>
      <c r="E907">
        <v>6383.39</v>
      </c>
      <c r="F907">
        <v>502.411</v>
      </c>
      <c r="G907">
        <v>547.54300000000001</v>
      </c>
      <c r="H907">
        <v>199.208</v>
      </c>
      <c r="I907">
        <v>145.75299999999999</v>
      </c>
      <c r="J907">
        <v>179.07300000000001</v>
      </c>
      <c r="K907">
        <v>5317.95</v>
      </c>
      <c r="L907">
        <v>0.16531399999999999</v>
      </c>
      <c r="M907">
        <v>0.815554</v>
      </c>
      <c r="N907">
        <v>0</v>
      </c>
      <c r="O907" t="s">
        <v>43</v>
      </c>
    </row>
    <row r="908" spans="1:15" x14ac:dyDescent="0.25">
      <c r="A908" t="s">
        <v>42</v>
      </c>
      <c r="B908">
        <v>6459.49</v>
      </c>
      <c r="C908">
        <v>6403.87</v>
      </c>
      <c r="D908">
        <v>6403.79</v>
      </c>
      <c r="E908">
        <v>6394.46</v>
      </c>
      <c r="F908">
        <v>500.74700000000001</v>
      </c>
      <c r="G908">
        <v>550.95799999999997</v>
      </c>
      <c r="H908">
        <v>199.096</v>
      </c>
      <c r="I908">
        <v>147.50399999999999</v>
      </c>
      <c r="J908">
        <v>180.953</v>
      </c>
      <c r="K908">
        <v>5327.22</v>
      </c>
      <c r="L908">
        <v>0.168602</v>
      </c>
      <c r="M908">
        <v>0.83765599999999996</v>
      </c>
      <c r="N908">
        <v>0</v>
      </c>
      <c r="O908" t="s">
        <v>43</v>
      </c>
    </row>
    <row r="909" spans="1:15" x14ac:dyDescent="0.25">
      <c r="A909" t="s">
        <v>42</v>
      </c>
      <c r="B909">
        <v>6439.29</v>
      </c>
      <c r="C909">
        <v>6383.9</v>
      </c>
      <c r="D909">
        <v>6383.83</v>
      </c>
      <c r="E909">
        <v>6374.59</v>
      </c>
      <c r="F909">
        <v>502.589</v>
      </c>
      <c r="G909">
        <v>546.12699999999995</v>
      </c>
      <c r="H909">
        <v>198.851</v>
      </c>
      <c r="I909">
        <v>145.85599999999999</v>
      </c>
      <c r="J909">
        <v>177.97</v>
      </c>
      <c r="K909">
        <v>5310.48</v>
      </c>
      <c r="L909">
        <v>0.15653500000000001</v>
      </c>
      <c r="M909">
        <v>0.86753800000000003</v>
      </c>
      <c r="N909">
        <v>0</v>
      </c>
      <c r="O909" t="s">
        <v>43</v>
      </c>
    </row>
    <row r="910" spans="1:15" x14ac:dyDescent="0.25">
      <c r="A910" t="s">
        <v>42</v>
      </c>
      <c r="B910">
        <v>6438.93</v>
      </c>
      <c r="C910">
        <v>6384.25</v>
      </c>
      <c r="D910">
        <v>6384.18</v>
      </c>
      <c r="E910">
        <v>6374.92</v>
      </c>
      <c r="F910">
        <v>501.75700000000001</v>
      </c>
      <c r="G910">
        <v>549.25199999999995</v>
      </c>
      <c r="H910">
        <v>199.755</v>
      </c>
      <c r="I910">
        <v>147.09100000000001</v>
      </c>
      <c r="J910">
        <v>178.971</v>
      </c>
      <c r="K910">
        <v>5308.41</v>
      </c>
      <c r="L910">
        <v>0.17668700000000001</v>
      </c>
      <c r="M910">
        <v>0.83705200000000002</v>
      </c>
      <c r="N910">
        <v>0</v>
      </c>
      <c r="O910" t="s">
        <v>43</v>
      </c>
    </row>
    <row r="911" spans="1:15" x14ac:dyDescent="0.25">
      <c r="A911" t="s">
        <v>42</v>
      </c>
      <c r="B911">
        <v>6445.02</v>
      </c>
      <c r="C911">
        <v>6389.59</v>
      </c>
      <c r="D911">
        <v>6389.52</v>
      </c>
      <c r="E911">
        <v>6380.25</v>
      </c>
      <c r="F911">
        <v>501.22500000000002</v>
      </c>
      <c r="G911">
        <v>550.65200000000004</v>
      </c>
      <c r="H911">
        <v>200.375</v>
      </c>
      <c r="I911">
        <v>147.249</v>
      </c>
      <c r="J911">
        <v>179.422</v>
      </c>
      <c r="K911">
        <v>5312.96</v>
      </c>
      <c r="L911">
        <v>0.169874</v>
      </c>
      <c r="M911">
        <v>0.83549700000000005</v>
      </c>
      <c r="N911">
        <v>0</v>
      </c>
      <c r="O911" t="s">
        <v>43</v>
      </c>
    </row>
    <row r="912" spans="1:15" x14ac:dyDescent="0.25">
      <c r="A912" t="s">
        <v>42</v>
      </c>
      <c r="B912">
        <v>6425.77</v>
      </c>
      <c r="C912">
        <v>6370.59</v>
      </c>
      <c r="D912">
        <v>6370.52</v>
      </c>
      <c r="E912">
        <v>6361.3</v>
      </c>
      <c r="F912">
        <v>499.67200000000003</v>
      </c>
      <c r="G912">
        <v>546.44600000000003</v>
      </c>
      <c r="H912">
        <v>198.607</v>
      </c>
      <c r="I912">
        <v>146.017</v>
      </c>
      <c r="J912">
        <v>178.43600000000001</v>
      </c>
      <c r="K912">
        <v>5299.72</v>
      </c>
      <c r="L912">
        <v>0.14710999999999999</v>
      </c>
      <c r="M912">
        <v>0.83705300000000005</v>
      </c>
      <c r="N912">
        <v>0</v>
      </c>
      <c r="O912" t="s">
        <v>43</v>
      </c>
    </row>
    <row r="913" spans="1:15" x14ac:dyDescent="0.25">
      <c r="A913" t="s">
        <v>42</v>
      </c>
      <c r="B913">
        <v>6442.17</v>
      </c>
      <c r="C913">
        <v>6386.38</v>
      </c>
      <c r="D913">
        <v>6386.3</v>
      </c>
      <c r="E913">
        <v>6377.13</v>
      </c>
      <c r="F913">
        <v>501.61900000000003</v>
      </c>
      <c r="G913">
        <v>549.06700000000001</v>
      </c>
      <c r="H913">
        <v>197.976</v>
      </c>
      <c r="I913">
        <v>147.16800000000001</v>
      </c>
      <c r="J913">
        <v>180.577</v>
      </c>
      <c r="K913">
        <v>5311.02</v>
      </c>
      <c r="L913">
        <v>0.178455</v>
      </c>
      <c r="M913">
        <v>0.83703000000000005</v>
      </c>
      <c r="N913">
        <v>0</v>
      </c>
      <c r="O913" t="s">
        <v>43</v>
      </c>
    </row>
    <row r="914" spans="1:15" x14ac:dyDescent="0.25">
      <c r="A914" t="s">
        <v>42</v>
      </c>
      <c r="B914">
        <v>6441.5</v>
      </c>
      <c r="C914">
        <v>6386.22</v>
      </c>
      <c r="D914">
        <v>6386.15</v>
      </c>
      <c r="E914">
        <v>6376.94</v>
      </c>
      <c r="F914">
        <v>501.20100000000002</v>
      </c>
      <c r="G914">
        <v>552.36800000000005</v>
      </c>
      <c r="H914">
        <v>198.97300000000001</v>
      </c>
      <c r="I914">
        <v>147.92599999999999</v>
      </c>
      <c r="J914">
        <v>182.077</v>
      </c>
      <c r="K914">
        <v>5308.04</v>
      </c>
      <c r="L914">
        <v>0.17665900000000001</v>
      </c>
      <c r="M914">
        <v>0.836507</v>
      </c>
      <c r="N914">
        <v>0</v>
      </c>
      <c r="O914" t="s">
        <v>43</v>
      </c>
    </row>
    <row r="915" spans="1:15" x14ac:dyDescent="0.25">
      <c r="A915" t="s">
        <v>42</v>
      </c>
      <c r="B915">
        <v>6455.12</v>
      </c>
      <c r="C915">
        <v>6399.87</v>
      </c>
      <c r="D915">
        <v>6399.8</v>
      </c>
      <c r="E915">
        <v>6390.59</v>
      </c>
      <c r="F915">
        <v>501.97399999999999</v>
      </c>
      <c r="G915">
        <v>545.85799999999995</v>
      </c>
      <c r="H915">
        <v>198.12899999999999</v>
      </c>
      <c r="I915">
        <v>145.239</v>
      </c>
      <c r="J915">
        <v>179.16</v>
      </c>
      <c r="K915">
        <v>5327.32</v>
      </c>
      <c r="L915">
        <v>0.14748700000000001</v>
      </c>
      <c r="M915">
        <v>0.83704400000000001</v>
      </c>
      <c r="N915">
        <v>0</v>
      </c>
      <c r="O915" t="s">
        <v>43</v>
      </c>
    </row>
    <row r="916" spans="1:15" x14ac:dyDescent="0.25">
      <c r="A916" t="s">
        <v>42</v>
      </c>
      <c r="B916">
        <v>6449.24</v>
      </c>
      <c r="C916">
        <v>6394.15</v>
      </c>
      <c r="D916">
        <v>6394.08</v>
      </c>
      <c r="E916">
        <v>6384.76</v>
      </c>
      <c r="F916">
        <v>501.964</v>
      </c>
      <c r="G916">
        <v>549.20799999999997</v>
      </c>
      <c r="H916">
        <v>199.32499999999999</v>
      </c>
      <c r="I916">
        <v>146.33600000000001</v>
      </c>
      <c r="J916">
        <v>180.18799999999999</v>
      </c>
      <c r="K916">
        <v>5318.14</v>
      </c>
      <c r="L916">
        <v>0.155912</v>
      </c>
      <c r="M916">
        <v>0.86829800000000001</v>
      </c>
      <c r="N916">
        <v>0</v>
      </c>
      <c r="O916" t="s">
        <v>43</v>
      </c>
    </row>
    <row r="917" spans="1:15" x14ac:dyDescent="0.25">
      <c r="A917" t="s">
        <v>42</v>
      </c>
      <c r="B917">
        <v>6445.5</v>
      </c>
      <c r="C917">
        <v>6390.97</v>
      </c>
      <c r="D917">
        <v>6390.89</v>
      </c>
      <c r="E917">
        <v>6381.7</v>
      </c>
      <c r="F917">
        <v>500.29700000000003</v>
      </c>
      <c r="G917">
        <v>548.54700000000003</v>
      </c>
      <c r="H917">
        <v>199.14400000000001</v>
      </c>
      <c r="I917">
        <v>145.886</v>
      </c>
      <c r="J917">
        <v>180.09700000000001</v>
      </c>
      <c r="K917">
        <v>5317.37</v>
      </c>
      <c r="L917">
        <v>0.176343</v>
      </c>
      <c r="M917">
        <v>0.83700699999999995</v>
      </c>
      <c r="N917">
        <v>0</v>
      </c>
      <c r="O917" t="s">
        <v>43</v>
      </c>
    </row>
    <row r="918" spans="1:15" x14ac:dyDescent="0.25">
      <c r="A918" t="s">
        <v>42</v>
      </c>
      <c r="B918">
        <v>6459.9</v>
      </c>
      <c r="C918">
        <v>6404.17</v>
      </c>
      <c r="D918">
        <v>6404.1</v>
      </c>
      <c r="E918">
        <v>6394.88</v>
      </c>
      <c r="F918">
        <v>501.20699999999999</v>
      </c>
      <c r="G918">
        <v>547.09699999999998</v>
      </c>
      <c r="H918">
        <v>199.11799999999999</v>
      </c>
      <c r="I918">
        <v>145.69900000000001</v>
      </c>
      <c r="J918">
        <v>178.91800000000001</v>
      </c>
      <c r="K918">
        <v>5330.98</v>
      </c>
      <c r="L918">
        <v>0.1598</v>
      </c>
      <c r="M918">
        <v>0.82999299999999998</v>
      </c>
      <c r="N918">
        <v>0</v>
      </c>
      <c r="O918" t="s">
        <v>43</v>
      </c>
    </row>
    <row r="919" spans="1:15" x14ac:dyDescent="0.25">
      <c r="A919" t="s">
        <v>42</v>
      </c>
      <c r="B919">
        <v>6447.35</v>
      </c>
      <c r="C919">
        <v>6390.58</v>
      </c>
      <c r="D919">
        <v>6390.5</v>
      </c>
      <c r="E919">
        <v>6381.28</v>
      </c>
      <c r="F919">
        <v>500.73599999999999</v>
      </c>
      <c r="G919">
        <v>550.45299999999997</v>
      </c>
      <c r="H919">
        <v>199.583</v>
      </c>
      <c r="I919">
        <v>147.41900000000001</v>
      </c>
      <c r="J919">
        <v>180.04599999999999</v>
      </c>
      <c r="K919">
        <v>5314.53</v>
      </c>
      <c r="L919">
        <v>0.17711499999999999</v>
      </c>
      <c r="M919">
        <v>0.83705099999999999</v>
      </c>
      <c r="N919">
        <v>0</v>
      </c>
      <c r="O919" t="s">
        <v>43</v>
      </c>
    </row>
    <row r="920" spans="1:15" x14ac:dyDescent="0.25">
      <c r="A920" t="s">
        <v>42</v>
      </c>
      <c r="B920">
        <v>6446.42</v>
      </c>
      <c r="C920">
        <v>6390.76</v>
      </c>
      <c r="D920">
        <v>6390.69</v>
      </c>
      <c r="E920">
        <v>6381.46</v>
      </c>
      <c r="F920">
        <v>501.68200000000002</v>
      </c>
      <c r="G920">
        <v>551.10599999999999</v>
      </c>
      <c r="H920">
        <v>199.90799999999999</v>
      </c>
      <c r="I920">
        <v>147.43299999999999</v>
      </c>
      <c r="J920">
        <v>180.298</v>
      </c>
      <c r="K920">
        <v>5313.16</v>
      </c>
      <c r="L920">
        <v>0.17846100000000001</v>
      </c>
      <c r="M920">
        <v>0.83693200000000001</v>
      </c>
      <c r="N920">
        <v>0</v>
      </c>
      <c r="O920" t="s">
        <v>43</v>
      </c>
    </row>
    <row r="921" spans="1:15" x14ac:dyDescent="0.25">
      <c r="A921" t="s">
        <v>42</v>
      </c>
      <c r="B921">
        <v>6454.27</v>
      </c>
      <c r="C921">
        <v>6399.21</v>
      </c>
      <c r="D921">
        <v>6399.13</v>
      </c>
      <c r="E921">
        <v>6389.93</v>
      </c>
      <c r="F921">
        <v>501.61900000000003</v>
      </c>
      <c r="G921">
        <v>551.51099999999997</v>
      </c>
      <c r="H921">
        <v>198.68199999999999</v>
      </c>
      <c r="I921">
        <v>147.667</v>
      </c>
      <c r="J921">
        <v>181.74199999999999</v>
      </c>
      <c r="K921">
        <v>5321.42</v>
      </c>
      <c r="L921">
        <v>0.178455</v>
      </c>
      <c r="M921">
        <v>0.83680600000000005</v>
      </c>
      <c r="N921">
        <v>0</v>
      </c>
      <c r="O921" t="s">
        <v>43</v>
      </c>
    </row>
    <row r="922" spans="1:15" x14ac:dyDescent="0.25">
      <c r="A922" t="s">
        <v>42</v>
      </c>
      <c r="B922">
        <v>6449.25</v>
      </c>
      <c r="C922">
        <v>6393.75</v>
      </c>
      <c r="D922">
        <v>6393.66</v>
      </c>
      <c r="E922">
        <v>6384.34</v>
      </c>
      <c r="F922">
        <v>501.67599999999999</v>
      </c>
      <c r="G922">
        <v>556.95600000000002</v>
      </c>
      <c r="H922">
        <v>200.953</v>
      </c>
      <c r="I922">
        <v>149.74199999999999</v>
      </c>
      <c r="J922">
        <v>182.66800000000001</v>
      </c>
      <c r="K922">
        <v>5310.15</v>
      </c>
      <c r="L922">
        <v>0.156943</v>
      </c>
      <c r="M922">
        <v>0.83696800000000005</v>
      </c>
      <c r="N922">
        <v>0</v>
      </c>
      <c r="O922" t="s">
        <v>43</v>
      </c>
    </row>
    <row r="923" spans="1:15" x14ac:dyDescent="0.25">
      <c r="A923" t="s">
        <v>42</v>
      </c>
      <c r="B923">
        <v>6453.72</v>
      </c>
      <c r="C923">
        <v>6397.13</v>
      </c>
      <c r="D923">
        <v>6397.05</v>
      </c>
      <c r="E923">
        <v>6387.83</v>
      </c>
      <c r="F923">
        <v>502.62900000000002</v>
      </c>
      <c r="G923">
        <v>553.279</v>
      </c>
      <c r="H923">
        <v>199.29</v>
      </c>
      <c r="I923">
        <v>148.30000000000001</v>
      </c>
      <c r="J923">
        <v>182.20400000000001</v>
      </c>
      <c r="K923">
        <v>5316.37</v>
      </c>
      <c r="L923">
        <v>0.14730599999999999</v>
      </c>
      <c r="M923">
        <v>0.83686899999999997</v>
      </c>
      <c r="N923">
        <v>0</v>
      </c>
      <c r="O923" t="s">
        <v>43</v>
      </c>
    </row>
    <row r="924" spans="1:15" x14ac:dyDescent="0.25">
      <c r="A924" t="s">
        <v>42</v>
      </c>
      <c r="B924">
        <v>6452.87</v>
      </c>
      <c r="C924">
        <v>6396.46</v>
      </c>
      <c r="D924">
        <v>6396.38</v>
      </c>
      <c r="E924">
        <v>6387.16</v>
      </c>
      <c r="F924">
        <v>502.43799999999999</v>
      </c>
      <c r="G924">
        <v>546.89800000000002</v>
      </c>
      <c r="H924">
        <v>198.34800000000001</v>
      </c>
      <c r="I924">
        <v>145.60300000000001</v>
      </c>
      <c r="J924">
        <v>179.58</v>
      </c>
      <c r="K924">
        <v>5322.46</v>
      </c>
      <c r="L924">
        <v>0.159995</v>
      </c>
      <c r="M924">
        <v>0.83705300000000005</v>
      </c>
      <c r="N924">
        <v>0</v>
      </c>
      <c r="O924" t="s">
        <v>43</v>
      </c>
    </row>
    <row r="925" spans="1:15" x14ac:dyDescent="0.25">
      <c r="A925" t="s">
        <v>42</v>
      </c>
      <c r="B925">
        <v>6451.06</v>
      </c>
      <c r="C925">
        <v>6395.51</v>
      </c>
      <c r="D925">
        <v>6395.44</v>
      </c>
      <c r="E925">
        <v>6386.26</v>
      </c>
      <c r="F925">
        <v>502.37099999999998</v>
      </c>
      <c r="G925">
        <v>549.56200000000001</v>
      </c>
      <c r="H925">
        <v>199.23099999999999</v>
      </c>
      <c r="I925">
        <v>146.77500000000001</v>
      </c>
      <c r="J925">
        <v>180.08199999999999</v>
      </c>
      <c r="K925">
        <v>5318.9</v>
      </c>
      <c r="L925">
        <v>0.17846400000000001</v>
      </c>
      <c r="M925">
        <v>0.83676099999999998</v>
      </c>
      <c r="N925">
        <v>0</v>
      </c>
      <c r="O925" t="s">
        <v>43</v>
      </c>
    </row>
    <row r="926" spans="1:15" x14ac:dyDescent="0.25">
      <c r="A926" t="s">
        <v>42</v>
      </c>
      <c r="B926">
        <v>6404.47</v>
      </c>
      <c r="C926">
        <v>6348.46</v>
      </c>
      <c r="D926">
        <v>6348.36</v>
      </c>
      <c r="E926">
        <v>6339.19</v>
      </c>
      <c r="F926">
        <v>507.11099999999999</v>
      </c>
      <c r="G926">
        <v>564.69799999999998</v>
      </c>
      <c r="H926">
        <v>208.262</v>
      </c>
      <c r="I926">
        <v>149.608</v>
      </c>
      <c r="J926">
        <v>183.04499999999999</v>
      </c>
      <c r="K926">
        <v>5251.77</v>
      </c>
      <c r="L926">
        <v>0.178454</v>
      </c>
      <c r="M926">
        <v>0.836754</v>
      </c>
      <c r="N926">
        <v>0</v>
      </c>
      <c r="O926" t="s">
        <v>43</v>
      </c>
    </row>
    <row r="927" spans="1:15" x14ac:dyDescent="0.25">
      <c r="A927" t="s">
        <v>42</v>
      </c>
      <c r="B927">
        <v>6374.74</v>
      </c>
      <c r="C927">
        <v>6318.34</v>
      </c>
      <c r="D927">
        <v>6318.25</v>
      </c>
      <c r="E927">
        <v>6309.04</v>
      </c>
      <c r="F927">
        <v>504.17399999999998</v>
      </c>
      <c r="G927">
        <v>562.548</v>
      </c>
      <c r="H927">
        <v>211.01</v>
      </c>
      <c r="I927">
        <v>148.25200000000001</v>
      </c>
      <c r="J927">
        <v>179.316</v>
      </c>
      <c r="K927">
        <v>5226.8900000000003</v>
      </c>
      <c r="L927">
        <v>0.17846100000000001</v>
      </c>
      <c r="M927">
        <v>0.83655199999999996</v>
      </c>
      <c r="N927">
        <v>0</v>
      </c>
      <c r="O927" t="s">
        <v>43</v>
      </c>
    </row>
    <row r="928" spans="1:15" x14ac:dyDescent="0.25">
      <c r="A928" t="s">
        <v>42</v>
      </c>
      <c r="B928">
        <v>6380.44</v>
      </c>
      <c r="C928">
        <v>6323.9</v>
      </c>
      <c r="D928">
        <v>6323.81</v>
      </c>
      <c r="E928">
        <v>6314.51</v>
      </c>
      <c r="F928">
        <v>502.19799999999998</v>
      </c>
      <c r="G928">
        <v>561.48500000000001</v>
      </c>
      <c r="H928">
        <v>211.39599999999999</v>
      </c>
      <c r="I928">
        <v>148.06</v>
      </c>
      <c r="J928">
        <v>177.98400000000001</v>
      </c>
      <c r="K928">
        <v>5235.3900000000003</v>
      </c>
      <c r="L928">
        <v>0.15651399999999999</v>
      </c>
      <c r="M928">
        <v>0.83690600000000004</v>
      </c>
      <c r="N928">
        <v>0</v>
      </c>
      <c r="O928" t="s">
        <v>43</v>
      </c>
    </row>
    <row r="929" spans="1:15" x14ac:dyDescent="0.25">
      <c r="A929" t="s">
        <v>42</v>
      </c>
      <c r="B929">
        <v>6380.44</v>
      </c>
      <c r="C929">
        <v>6323.84</v>
      </c>
      <c r="D929">
        <v>6323.75</v>
      </c>
      <c r="E929">
        <v>6314.55</v>
      </c>
      <c r="F929">
        <v>502.53100000000001</v>
      </c>
      <c r="G929">
        <v>561.66099999999994</v>
      </c>
      <c r="H929">
        <v>210.68100000000001</v>
      </c>
      <c r="I929">
        <v>148.31800000000001</v>
      </c>
      <c r="J929">
        <v>178.63900000000001</v>
      </c>
      <c r="K929">
        <v>5235</v>
      </c>
      <c r="L929">
        <v>0.16448399999999999</v>
      </c>
      <c r="M929">
        <v>0.83699199999999996</v>
      </c>
      <c r="N929">
        <v>0</v>
      </c>
      <c r="O929" t="s">
        <v>43</v>
      </c>
    </row>
    <row r="930" spans="1:15" x14ac:dyDescent="0.25">
      <c r="A930" t="s">
        <v>42</v>
      </c>
      <c r="B930">
        <v>6377.2</v>
      </c>
      <c r="C930">
        <v>6320.13</v>
      </c>
      <c r="D930">
        <v>6320.04</v>
      </c>
      <c r="E930">
        <v>6310.86</v>
      </c>
      <c r="F930">
        <v>502.25700000000001</v>
      </c>
      <c r="G930">
        <v>561.19200000000001</v>
      </c>
      <c r="H930">
        <v>210.55699999999999</v>
      </c>
      <c r="I930">
        <v>148.37299999999999</v>
      </c>
      <c r="J930">
        <v>178.31299999999999</v>
      </c>
      <c r="K930">
        <v>5232.09</v>
      </c>
      <c r="L930">
        <v>0.15709699999999999</v>
      </c>
      <c r="M930">
        <v>0.83995500000000001</v>
      </c>
      <c r="N930">
        <v>0</v>
      </c>
      <c r="O930" t="s">
        <v>43</v>
      </c>
    </row>
    <row r="931" spans="1:15" x14ac:dyDescent="0.25">
      <c r="A931" t="s">
        <v>42</v>
      </c>
      <c r="B931">
        <v>6385.65</v>
      </c>
      <c r="C931">
        <v>6329.2</v>
      </c>
      <c r="D931">
        <v>6329.12</v>
      </c>
      <c r="E931">
        <v>6319.81</v>
      </c>
      <c r="F931">
        <v>502.40699999999998</v>
      </c>
      <c r="G931">
        <v>561.59799999999996</v>
      </c>
      <c r="H931">
        <v>211.31200000000001</v>
      </c>
      <c r="I931">
        <v>148.43</v>
      </c>
      <c r="J931">
        <v>177.74299999999999</v>
      </c>
      <c r="K931">
        <v>5240.34</v>
      </c>
      <c r="L931">
        <v>0.178454</v>
      </c>
      <c r="M931">
        <v>0.83689400000000003</v>
      </c>
      <c r="N931">
        <v>0</v>
      </c>
      <c r="O931" t="s">
        <v>43</v>
      </c>
    </row>
    <row r="932" spans="1:15" x14ac:dyDescent="0.25">
      <c r="A932" t="s">
        <v>42</v>
      </c>
      <c r="B932">
        <v>6382.2</v>
      </c>
      <c r="C932">
        <v>6326.33</v>
      </c>
      <c r="D932">
        <v>6326.24</v>
      </c>
      <c r="E932">
        <v>6317.03</v>
      </c>
      <c r="F932">
        <v>503.19</v>
      </c>
      <c r="G932">
        <v>562.46199999999999</v>
      </c>
      <c r="H932">
        <v>211.06899999999999</v>
      </c>
      <c r="I932">
        <v>148.59200000000001</v>
      </c>
      <c r="J932">
        <v>178.73</v>
      </c>
      <c r="K932">
        <v>5235.87</v>
      </c>
      <c r="L932">
        <v>0.14710599999999999</v>
      </c>
      <c r="M932">
        <v>0.83669899999999997</v>
      </c>
      <c r="N932">
        <v>0</v>
      </c>
      <c r="O932" t="s">
        <v>43</v>
      </c>
    </row>
    <row r="933" spans="1:15" x14ac:dyDescent="0.25">
      <c r="A933" t="s">
        <v>42</v>
      </c>
      <c r="B933">
        <v>6377.2</v>
      </c>
      <c r="C933">
        <v>6321.35</v>
      </c>
      <c r="D933">
        <v>6321.27</v>
      </c>
      <c r="E933">
        <v>6312.04</v>
      </c>
      <c r="F933">
        <v>502.93299999999999</v>
      </c>
      <c r="G933">
        <v>561.33699999999999</v>
      </c>
      <c r="H933">
        <v>211.07</v>
      </c>
      <c r="I933">
        <v>148.285</v>
      </c>
      <c r="J933">
        <v>178.04499999999999</v>
      </c>
      <c r="K933">
        <v>5232.21</v>
      </c>
      <c r="L933">
        <v>0.15176799999999999</v>
      </c>
      <c r="M933">
        <v>0.83702699999999997</v>
      </c>
      <c r="N933">
        <v>0</v>
      </c>
      <c r="O933" t="s">
        <v>43</v>
      </c>
    </row>
    <row r="934" spans="1:15" x14ac:dyDescent="0.25">
      <c r="A934" t="s">
        <v>42</v>
      </c>
      <c r="B934">
        <v>6397.13</v>
      </c>
      <c r="C934">
        <v>6341.41</v>
      </c>
      <c r="D934">
        <v>6341.32</v>
      </c>
      <c r="E934">
        <v>6332.08</v>
      </c>
      <c r="F934">
        <v>505.64299999999997</v>
      </c>
      <c r="G934">
        <v>568.75699999999995</v>
      </c>
      <c r="H934">
        <v>211.155</v>
      </c>
      <c r="I934">
        <v>150.45400000000001</v>
      </c>
      <c r="J934">
        <v>182.98500000000001</v>
      </c>
      <c r="K934">
        <v>5242.18</v>
      </c>
      <c r="L934">
        <v>0.14804400000000001</v>
      </c>
      <c r="M934">
        <v>0.83704599999999996</v>
      </c>
      <c r="N934">
        <v>0</v>
      </c>
      <c r="O934" t="s">
        <v>43</v>
      </c>
    </row>
    <row r="935" spans="1:15" x14ac:dyDescent="0.25">
      <c r="A935" t="s">
        <v>42</v>
      </c>
      <c r="B935">
        <v>6381.37</v>
      </c>
      <c r="C935">
        <v>6324.92</v>
      </c>
      <c r="D935">
        <v>6324.83</v>
      </c>
      <c r="E935">
        <v>6315.57</v>
      </c>
      <c r="F935">
        <v>502.42599999999999</v>
      </c>
      <c r="G935">
        <v>562.04700000000003</v>
      </c>
      <c r="H935">
        <v>211.51</v>
      </c>
      <c r="I935">
        <v>148.61600000000001</v>
      </c>
      <c r="J935">
        <v>177.73400000000001</v>
      </c>
      <c r="K935">
        <v>5235.72</v>
      </c>
      <c r="L935">
        <v>0.148092</v>
      </c>
      <c r="M935">
        <v>0.83703700000000003</v>
      </c>
      <c r="N935">
        <v>0</v>
      </c>
      <c r="O935" t="s">
        <v>43</v>
      </c>
    </row>
    <row r="936" spans="1:15" x14ac:dyDescent="0.25">
      <c r="A936" t="s">
        <v>42</v>
      </c>
      <c r="B936">
        <v>6374.93</v>
      </c>
      <c r="C936">
        <v>6317.43</v>
      </c>
      <c r="D936">
        <v>6317.35</v>
      </c>
      <c r="E936">
        <v>6308.14</v>
      </c>
      <c r="F936">
        <v>502.92899999999997</v>
      </c>
      <c r="G936">
        <v>560.995</v>
      </c>
      <c r="H936">
        <v>211.10499999999999</v>
      </c>
      <c r="I936">
        <v>147.90700000000001</v>
      </c>
      <c r="J936">
        <v>177.92500000000001</v>
      </c>
      <c r="K936">
        <v>5228.8100000000004</v>
      </c>
      <c r="L936">
        <v>0.153748</v>
      </c>
      <c r="M936">
        <v>0.83681799999999995</v>
      </c>
      <c r="N936">
        <v>0</v>
      </c>
      <c r="O936" t="s">
        <v>43</v>
      </c>
    </row>
    <row r="937" spans="1:15" x14ac:dyDescent="0.25">
      <c r="A937" t="s">
        <v>42</v>
      </c>
      <c r="B937">
        <v>6374.73</v>
      </c>
      <c r="C937">
        <v>6318.91</v>
      </c>
      <c r="D937">
        <v>6318.83</v>
      </c>
      <c r="E937">
        <v>6309.63</v>
      </c>
      <c r="F937">
        <v>502.46600000000001</v>
      </c>
      <c r="G937">
        <v>560.71199999999999</v>
      </c>
      <c r="H937">
        <v>210.255</v>
      </c>
      <c r="I937">
        <v>148.267</v>
      </c>
      <c r="J937">
        <v>178.10300000000001</v>
      </c>
      <c r="K937">
        <v>5231.12</v>
      </c>
      <c r="L937">
        <v>0.147479</v>
      </c>
      <c r="M937">
        <v>0.83406400000000003</v>
      </c>
      <c r="N937">
        <v>0</v>
      </c>
      <c r="O937" t="s">
        <v>43</v>
      </c>
    </row>
    <row r="938" spans="1:15" x14ac:dyDescent="0.25">
      <c r="A938" t="s">
        <v>42</v>
      </c>
      <c r="B938">
        <v>6375.98</v>
      </c>
      <c r="C938">
        <v>6319.79</v>
      </c>
      <c r="D938">
        <v>6319.7</v>
      </c>
      <c r="E938">
        <v>6310.54</v>
      </c>
      <c r="F938">
        <v>502.50799999999998</v>
      </c>
      <c r="G938">
        <v>561.41</v>
      </c>
      <c r="H938">
        <v>210.506</v>
      </c>
      <c r="I938">
        <v>147.99600000000001</v>
      </c>
      <c r="J938">
        <v>178.99700000000001</v>
      </c>
      <c r="K938">
        <v>5231.26</v>
      </c>
      <c r="L938">
        <v>0.15658900000000001</v>
      </c>
      <c r="M938">
        <v>0.83698300000000003</v>
      </c>
      <c r="N938">
        <v>0</v>
      </c>
      <c r="O938" t="s">
        <v>43</v>
      </c>
    </row>
    <row r="939" spans="1:15" x14ac:dyDescent="0.25">
      <c r="A939" t="s">
        <v>42</v>
      </c>
      <c r="B939">
        <v>6378.2</v>
      </c>
      <c r="C939">
        <v>6321.59</v>
      </c>
      <c r="D939">
        <v>6321.51</v>
      </c>
      <c r="E939">
        <v>6312.29</v>
      </c>
      <c r="F939">
        <v>503.09</v>
      </c>
      <c r="G939">
        <v>562.29</v>
      </c>
      <c r="H939">
        <v>211.126</v>
      </c>
      <c r="I939">
        <v>148.18600000000001</v>
      </c>
      <c r="J939">
        <v>179.02799999999999</v>
      </c>
      <c r="K939">
        <v>5231.6000000000004</v>
      </c>
      <c r="L939">
        <v>0.14973700000000001</v>
      </c>
      <c r="M939">
        <v>0.83655900000000005</v>
      </c>
      <c r="N939">
        <v>0</v>
      </c>
      <c r="O939" t="s">
        <v>43</v>
      </c>
    </row>
    <row r="940" spans="1:15" x14ac:dyDescent="0.25">
      <c r="A940" t="s">
        <v>42</v>
      </c>
      <c r="B940">
        <v>6376</v>
      </c>
      <c r="C940">
        <v>6320.1</v>
      </c>
      <c r="D940">
        <v>6320.02</v>
      </c>
      <c r="E940">
        <v>6310.84</v>
      </c>
      <c r="F940">
        <v>503.197</v>
      </c>
      <c r="G940">
        <v>562.58299999999997</v>
      </c>
      <c r="H940">
        <v>211.14599999999999</v>
      </c>
      <c r="I940">
        <v>148.36600000000001</v>
      </c>
      <c r="J940">
        <v>179.02799999999999</v>
      </c>
      <c r="K940">
        <v>5229.6000000000004</v>
      </c>
      <c r="L940">
        <v>0.178456</v>
      </c>
      <c r="M940">
        <v>0.83705099999999999</v>
      </c>
      <c r="N940">
        <v>0</v>
      </c>
      <c r="O940" t="s">
        <v>43</v>
      </c>
    </row>
    <row r="941" spans="1:15" x14ac:dyDescent="0.25">
      <c r="A941" t="s">
        <v>42</v>
      </c>
      <c r="B941">
        <v>6388.93</v>
      </c>
      <c r="C941">
        <v>6332.79</v>
      </c>
      <c r="D941">
        <v>6332.7</v>
      </c>
      <c r="E941">
        <v>6323.49</v>
      </c>
      <c r="F941">
        <v>504.13400000000001</v>
      </c>
      <c r="G941">
        <v>566.64700000000005</v>
      </c>
      <c r="H941">
        <v>210.846</v>
      </c>
      <c r="I941">
        <v>149.93</v>
      </c>
      <c r="J941">
        <v>181.68</v>
      </c>
      <c r="K941">
        <v>5237.3999999999996</v>
      </c>
      <c r="L941">
        <v>0.178456</v>
      </c>
      <c r="M941">
        <v>0.83656600000000003</v>
      </c>
      <c r="N941">
        <v>0</v>
      </c>
      <c r="O941" t="s">
        <v>43</v>
      </c>
    </row>
    <row r="942" spans="1:15" x14ac:dyDescent="0.25">
      <c r="A942" t="s">
        <v>42</v>
      </c>
      <c r="B942">
        <v>6385.16</v>
      </c>
      <c r="C942">
        <v>6329</v>
      </c>
      <c r="D942">
        <v>6328.91</v>
      </c>
      <c r="E942">
        <v>6319.66</v>
      </c>
      <c r="F942">
        <v>502.85199999999998</v>
      </c>
      <c r="G942">
        <v>562.53099999999995</v>
      </c>
      <c r="H942">
        <v>211.548</v>
      </c>
      <c r="I942">
        <v>148.72800000000001</v>
      </c>
      <c r="J942">
        <v>178.10900000000001</v>
      </c>
      <c r="K942">
        <v>5238.7700000000004</v>
      </c>
      <c r="L942">
        <v>0.14971699999999999</v>
      </c>
      <c r="M942">
        <v>0.83685200000000004</v>
      </c>
      <c r="N942">
        <v>0</v>
      </c>
      <c r="O942" t="s">
        <v>43</v>
      </c>
    </row>
    <row r="943" spans="1:15" x14ac:dyDescent="0.25">
      <c r="A943" t="s">
        <v>42</v>
      </c>
      <c r="B943">
        <v>6381.98</v>
      </c>
      <c r="C943">
        <v>6326.2</v>
      </c>
      <c r="D943">
        <v>6326.11</v>
      </c>
      <c r="E943">
        <v>6316.87</v>
      </c>
      <c r="F943">
        <v>503.64</v>
      </c>
      <c r="G943">
        <v>561.26599999999996</v>
      </c>
      <c r="H943">
        <v>210.59100000000001</v>
      </c>
      <c r="I943">
        <v>148.327</v>
      </c>
      <c r="J943">
        <v>178.41499999999999</v>
      </c>
      <c r="K943">
        <v>5236.49</v>
      </c>
      <c r="L943">
        <v>0.148039</v>
      </c>
      <c r="M943">
        <v>0.83689800000000003</v>
      </c>
      <c r="N943">
        <v>0</v>
      </c>
      <c r="O943" t="s">
        <v>43</v>
      </c>
    </row>
    <row r="944" spans="1:15" x14ac:dyDescent="0.25">
      <c r="A944" t="s">
        <v>42</v>
      </c>
      <c r="B944">
        <v>6376.78</v>
      </c>
      <c r="C944">
        <v>6320.03</v>
      </c>
      <c r="D944">
        <v>6319.94</v>
      </c>
      <c r="E944">
        <v>6310.74</v>
      </c>
      <c r="F944">
        <v>503.50099999999998</v>
      </c>
      <c r="G944">
        <v>561.14700000000005</v>
      </c>
      <c r="H944">
        <v>210.55600000000001</v>
      </c>
      <c r="I944">
        <v>148.13300000000001</v>
      </c>
      <c r="J944">
        <v>178.501</v>
      </c>
      <c r="K944">
        <v>5230.68</v>
      </c>
      <c r="L944">
        <v>0.14710300000000001</v>
      </c>
      <c r="M944">
        <v>0.83672899999999995</v>
      </c>
      <c r="N944">
        <v>0</v>
      </c>
      <c r="O944" t="s">
        <v>43</v>
      </c>
    </row>
    <row r="945" spans="1:25" x14ac:dyDescent="0.25">
      <c r="A945" t="s">
        <v>42</v>
      </c>
      <c r="B945">
        <v>6381.16</v>
      </c>
      <c r="C945">
        <v>6325.43</v>
      </c>
      <c r="D945">
        <v>6325.35</v>
      </c>
      <c r="E945">
        <v>6316.05</v>
      </c>
      <c r="F945">
        <v>502.26</v>
      </c>
      <c r="G945">
        <v>561.92700000000002</v>
      </c>
      <c r="H945">
        <v>211.16300000000001</v>
      </c>
      <c r="I945">
        <v>148.18799999999999</v>
      </c>
      <c r="J945">
        <v>178.58699999999999</v>
      </c>
      <c r="K945">
        <v>5236.3599999999997</v>
      </c>
      <c r="L945">
        <v>0.17845800000000001</v>
      </c>
      <c r="M945">
        <v>0.836951</v>
      </c>
      <c r="N945">
        <v>0</v>
      </c>
      <c r="O945" t="s">
        <v>43</v>
      </c>
    </row>
    <row r="946" spans="1:25" x14ac:dyDescent="0.25">
      <c r="A946" t="s">
        <v>42</v>
      </c>
      <c r="B946">
        <v>6374.97</v>
      </c>
      <c r="C946">
        <v>6319.23</v>
      </c>
      <c r="D946">
        <v>6319.14</v>
      </c>
      <c r="E946">
        <v>6309.93</v>
      </c>
      <c r="F946">
        <v>503.38</v>
      </c>
      <c r="G946">
        <v>560.84900000000005</v>
      </c>
      <c r="H946">
        <v>210.96700000000001</v>
      </c>
      <c r="I946">
        <v>147.74299999999999</v>
      </c>
      <c r="J946">
        <v>178.08099999999999</v>
      </c>
      <c r="K946">
        <v>5230.24</v>
      </c>
      <c r="L946">
        <v>0.15032699999999999</v>
      </c>
      <c r="M946">
        <v>0.83702900000000002</v>
      </c>
      <c r="N946">
        <v>0</v>
      </c>
      <c r="O946" t="s">
        <v>43</v>
      </c>
    </row>
    <row r="947" spans="1:25" x14ac:dyDescent="0.25">
      <c r="A947" t="s">
        <v>42</v>
      </c>
      <c r="B947">
        <v>6369.55</v>
      </c>
      <c r="C947">
        <v>6312.43</v>
      </c>
      <c r="D947">
        <v>6312.34</v>
      </c>
      <c r="E947">
        <v>6303.16</v>
      </c>
      <c r="F947">
        <v>502.67500000000001</v>
      </c>
      <c r="G947">
        <v>561.90700000000004</v>
      </c>
      <c r="H947">
        <v>210.52799999999999</v>
      </c>
      <c r="I947">
        <v>148.56899999999999</v>
      </c>
      <c r="J947">
        <v>178.822</v>
      </c>
      <c r="K947">
        <v>5223.34</v>
      </c>
      <c r="L947">
        <v>0.17613400000000001</v>
      </c>
      <c r="M947">
        <v>0.83697500000000002</v>
      </c>
      <c r="N947">
        <v>0</v>
      </c>
      <c r="O947" t="s">
        <v>43</v>
      </c>
    </row>
    <row r="948" spans="1:25" x14ac:dyDescent="0.25">
      <c r="A948" t="s">
        <v>42</v>
      </c>
      <c r="B948">
        <v>6372.73</v>
      </c>
      <c r="C948">
        <v>6315.57</v>
      </c>
      <c r="D948">
        <v>6315.48</v>
      </c>
      <c r="E948">
        <v>6306.35</v>
      </c>
      <c r="F948">
        <v>502.82299999999998</v>
      </c>
      <c r="G948">
        <v>561.61199999999997</v>
      </c>
      <c r="H948">
        <v>210.73500000000001</v>
      </c>
      <c r="I948">
        <v>148.27000000000001</v>
      </c>
      <c r="J948">
        <v>178.67500000000001</v>
      </c>
      <c r="K948">
        <v>5226.41</v>
      </c>
      <c r="L948">
        <v>0.17416999999999999</v>
      </c>
      <c r="M948">
        <v>0.83691700000000002</v>
      </c>
      <c r="N948">
        <v>0</v>
      </c>
      <c r="O948" t="s">
        <v>43</v>
      </c>
    </row>
    <row r="949" spans="1:25" x14ac:dyDescent="0.25">
      <c r="A949" t="s">
        <v>42</v>
      </c>
      <c r="B949">
        <v>6377.45</v>
      </c>
      <c r="C949">
        <v>6321.59</v>
      </c>
      <c r="D949">
        <v>6321.5</v>
      </c>
      <c r="E949">
        <v>6312.31</v>
      </c>
      <c r="F949">
        <v>503.16</v>
      </c>
      <c r="G949">
        <v>562.14</v>
      </c>
      <c r="H949">
        <v>210.80799999999999</v>
      </c>
      <c r="I949">
        <v>148.31399999999999</v>
      </c>
      <c r="J949">
        <v>179.07900000000001</v>
      </c>
      <c r="K949">
        <v>5231.6099999999997</v>
      </c>
      <c r="L949">
        <v>0.178618</v>
      </c>
      <c r="M949">
        <v>0.83652499999999996</v>
      </c>
      <c r="N949">
        <v>0</v>
      </c>
      <c r="O949" t="s">
        <v>43</v>
      </c>
    </row>
    <row r="950" spans="1:25" x14ac:dyDescent="0.25">
      <c r="A950" t="s">
        <v>42</v>
      </c>
      <c r="B950">
        <v>6379.04</v>
      </c>
      <c r="C950">
        <v>6322.23</v>
      </c>
      <c r="D950">
        <v>6322.14</v>
      </c>
      <c r="E950">
        <v>6312.95</v>
      </c>
      <c r="F950">
        <v>503.68700000000001</v>
      </c>
      <c r="G950">
        <v>561.64499999999998</v>
      </c>
      <c r="H950">
        <v>210.81299999999999</v>
      </c>
      <c r="I950">
        <v>148.05199999999999</v>
      </c>
      <c r="J950">
        <v>178.78899999999999</v>
      </c>
      <c r="K950">
        <v>5232.13</v>
      </c>
      <c r="L950">
        <v>0.16428200000000001</v>
      </c>
      <c r="M950">
        <v>0.86848199999999998</v>
      </c>
      <c r="N950">
        <v>0</v>
      </c>
      <c r="O950" t="s">
        <v>43</v>
      </c>
    </row>
    <row r="951" spans="1:25" x14ac:dyDescent="0.25">
      <c r="A951" t="s">
        <v>42</v>
      </c>
      <c r="B951">
        <v>6371.88</v>
      </c>
      <c r="C951">
        <v>6315.81</v>
      </c>
      <c r="D951">
        <v>6315.72</v>
      </c>
      <c r="E951">
        <v>6306.5</v>
      </c>
      <c r="F951">
        <v>503.07299999999998</v>
      </c>
      <c r="G951">
        <v>560.76099999999997</v>
      </c>
      <c r="H951">
        <v>210.99100000000001</v>
      </c>
      <c r="I951">
        <v>148.202</v>
      </c>
      <c r="J951">
        <v>177.53100000000001</v>
      </c>
      <c r="K951">
        <v>5227.16</v>
      </c>
      <c r="L951">
        <v>0.16206999999999999</v>
      </c>
      <c r="M951">
        <v>0.83658399999999999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6377.46</v>
      </c>
      <c r="C952">
        <v>6321.14</v>
      </c>
      <c r="D952">
        <v>6321.05</v>
      </c>
      <c r="E952">
        <v>6311.87</v>
      </c>
      <c r="F952">
        <v>502.98899999999998</v>
      </c>
      <c r="G952">
        <v>561.74800000000005</v>
      </c>
      <c r="H952">
        <v>211.035</v>
      </c>
      <c r="I952">
        <v>148.185</v>
      </c>
      <c r="J952">
        <v>178.55799999999999</v>
      </c>
      <c r="K952">
        <v>5231.6400000000003</v>
      </c>
      <c r="L952">
        <v>0.16879</v>
      </c>
      <c r="M952">
        <v>0.83657899999999996</v>
      </c>
      <c r="N952">
        <v>0</v>
      </c>
      <c r="O952" t="s">
        <v>43</v>
      </c>
      <c r="R952">
        <f>AVERAGE(B903:B952)</f>
        <v>6411.2783999999992</v>
      </c>
      <c r="S952">
        <f>AVERAGE(C903:C952)</f>
        <v>6355.2400000000016</v>
      </c>
      <c r="U952">
        <f>_xlfn.VAR.P(B903:B952)</f>
        <v>1208.059873440006</v>
      </c>
      <c r="V952">
        <f>_xlfn.VAR.P(C903:C952)</f>
        <v>1229.4332560000005</v>
      </c>
      <c r="X952">
        <f>1.96*SQRT(U952)/50</f>
        <v>1.3624805040523884</v>
      </c>
      <c r="Y952">
        <f>1.96*SQRT(V952)/50</f>
        <v>1.3744803812713515</v>
      </c>
    </row>
    <row r="953" spans="1:25" x14ac:dyDescent="0.25">
      <c r="A953" t="s">
        <v>44</v>
      </c>
      <c r="B953">
        <v>320722.0086</v>
      </c>
      <c r="C953" t="s">
        <v>37</v>
      </c>
    </row>
    <row r="954" spans="1:25" x14ac:dyDescent="0.25">
      <c r="A954" t="s">
        <v>45</v>
      </c>
      <c r="B954">
        <v>6286.9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0.14740700000000001</v>
      </c>
      <c r="L954">
        <v>0.83701199999999998</v>
      </c>
      <c r="M954">
        <v>0</v>
      </c>
      <c r="N954" t="s">
        <v>43</v>
      </c>
    </row>
    <row r="955" spans="1:25" x14ac:dyDescent="0.25">
      <c r="A955" t="s">
        <v>45</v>
      </c>
      <c r="B955">
        <v>6293.58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0.14885599999999999</v>
      </c>
      <c r="L955">
        <v>0.83701899999999996</v>
      </c>
      <c r="M955">
        <v>0</v>
      </c>
      <c r="N955" t="s">
        <v>43</v>
      </c>
    </row>
    <row r="956" spans="1:25" x14ac:dyDescent="0.25">
      <c r="A956" t="s">
        <v>45</v>
      </c>
      <c r="B956">
        <v>6293.44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0.83518700000000001</v>
      </c>
      <c r="M956">
        <v>0</v>
      </c>
      <c r="N956" t="s">
        <v>43</v>
      </c>
    </row>
    <row r="957" spans="1:25" x14ac:dyDescent="0.25">
      <c r="A957" t="s">
        <v>45</v>
      </c>
      <c r="B957">
        <v>6292.34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0.17849499999999999</v>
      </c>
      <c r="L957">
        <v>0.83705200000000002</v>
      </c>
      <c r="M957">
        <v>0</v>
      </c>
      <c r="N957" t="s">
        <v>43</v>
      </c>
    </row>
    <row r="958" spans="1:25" x14ac:dyDescent="0.25">
      <c r="A958" t="s">
        <v>45</v>
      </c>
      <c r="B958">
        <v>6288.09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0.17847199999999999</v>
      </c>
      <c r="L958">
        <v>0.83666099999999999</v>
      </c>
      <c r="M958">
        <v>0</v>
      </c>
      <c r="N958" t="s">
        <v>43</v>
      </c>
    </row>
    <row r="959" spans="1:25" x14ac:dyDescent="0.25">
      <c r="A959" t="s">
        <v>45</v>
      </c>
      <c r="B959">
        <v>6289.12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0.17847499999999999</v>
      </c>
      <c r="L959">
        <v>0.83691000000000004</v>
      </c>
      <c r="M959">
        <v>0</v>
      </c>
      <c r="N959" t="s">
        <v>43</v>
      </c>
    </row>
    <row r="960" spans="1:25" x14ac:dyDescent="0.25">
      <c r="A960" t="s">
        <v>45</v>
      </c>
      <c r="B960">
        <v>6302.32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0.15029100000000001</v>
      </c>
      <c r="L960">
        <v>0.83703499999999997</v>
      </c>
      <c r="M960">
        <v>0</v>
      </c>
      <c r="N960" t="s">
        <v>43</v>
      </c>
    </row>
    <row r="961" spans="1:14" x14ac:dyDescent="0.25">
      <c r="A961" t="s">
        <v>45</v>
      </c>
      <c r="B961">
        <v>6300.61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0.147678</v>
      </c>
      <c r="L961">
        <v>0.83695299999999995</v>
      </c>
      <c r="M961">
        <v>0</v>
      </c>
      <c r="N961" t="s">
        <v>43</v>
      </c>
    </row>
    <row r="962" spans="1:14" x14ac:dyDescent="0.25">
      <c r="A962" t="s">
        <v>45</v>
      </c>
      <c r="B962">
        <v>6291.34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0.15391099999999999</v>
      </c>
      <c r="L962">
        <v>0.83687299999999998</v>
      </c>
      <c r="M962">
        <v>0</v>
      </c>
      <c r="N962" t="s">
        <v>43</v>
      </c>
    </row>
    <row r="963" spans="1:14" x14ac:dyDescent="0.25">
      <c r="A963" t="s">
        <v>45</v>
      </c>
      <c r="B963">
        <v>6295.59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0.15943499999999999</v>
      </c>
      <c r="L963">
        <v>0.83613099999999996</v>
      </c>
      <c r="M963">
        <v>0</v>
      </c>
      <c r="N963" t="s">
        <v>43</v>
      </c>
    </row>
    <row r="964" spans="1:14" x14ac:dyDescent="0.25">
      <c r="A964" t="s">
        <v>45</v>
      </c>
      <c r="B964">
        <v>6293.78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0.178454</v>
      </c>
      <c r="L964">
        <v>0.83689999999999998</v>
      </c>
      <c r="M964">
        <v>0</v>
      </c>
      <c r="N964" t="s">
        <v>43</v>
      </c>
    </row>
    <row r="965" spans="1:14" x14ac:dyDescent="0.25">
      <c r="A965" t="s">
        <v>45</v>
      </c>
      <c r="B965">
        <v>6290.43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0.14811299999999999</v>
      </c>
      <c r="L965">
        <v>0.83687800000000001</v>
      </c>
      <c r="M965">
        <v>0</v>
      </c>
      <c r="N965" t="s">
        <v>43</v>
      </c>
    </row>
    <row r="966" spans="1:14" x14ac:dyDescent="0.25">
      <c r="A966" t="s">
        <v>45</v>
      </c>
      <c r="B966">
        <v>6291.77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0.16093099999999999</v>
      </c>
      <c r="L966">
        <v>0.86124800000000001</v>
      </c>
      <c r="M966">
        <v>0</v>
      </c>
      <c r="N966" t="s">
        <v>43</v>
      </c>
    </row>
    <row r="967" spans="1:14" x14ac:dyDescent="0.25">
      <c r="A967" t="s">
        <v>45</v>
      </c>
      <c r="B967">
        <v>6304.33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0.14870700000000001</v>
      </c>
      <c r="L967">
        <v>0.83571399999999996</v>
      </c>
      <c r="M967">
        <v>0</v>
      </c>
      <c r="N967" t="s">
        <v>43</v>
      </c>
    </row>
    <row r="968" spans="1:14" x14ac:dyDescent="0.25">
      <c r="A968" t="s">
        <v>45</v>
      </c>
      <c r="B968">
        <v>6311.73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0.178454</v>
      </c>
      <c r="L968">
        <v>0.837001</v>
      </c>
      <c r="M968">
        <v>0</v>
      </c>
      <c r="N968" t="s">
        <v>43</v>
      </c>
    </row>
    <row r="969" spans="1:14" x14ac:dyDescent="0.25">
      <c r="A969" t="s">
        <v>45</v>
      </c>
      <c r="B969">
        <v>6286.22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0.147312</v>
      </c>
      <c r="L969">
        <v>0.83702200000000004</v>
      </c>
      <c r="M969">
        <v>0</v>
      </c>
      <c r="N969" t="s">
        <v>43</v>
      </c>
    </row>
    <row r="970" spans="1:14" x14ac:dyDescent="0.25">
      <c r="A970" t="s">
        <v>45</v>
      </c>
      <c r="B970">
        <v>6293.26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0.147227</v>
      </c>
      <c r="L970">
        <v>0.83702100000000002</v>
      </c>
      <c r="M970">
        <v>0</v>
      </c>
      <c r="N970" t="s">
        <v>43</v>
      </c>
    </row>
    <row r="971" spans="1:14" x14ac:dyDescent="0.25">
      <c r="A971" t="s">
        <v>45</v>
      </c>
      <c r="B971">
        <v>6294.45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0.17845900000000001</v>
      </c>
      <c r="L971">
        <v>0.83686000000000005</v>
      </c>
      <c r="M971">
        <v>0</v>
      </c>
      <c r="N971" t="s">
        <v>43</v>
      </c>
    </row>
    <row r="972" spans="1:14" x14ac:dyDescent="0.25">
      <c r="A972" t="s">
        <v>45</v>
      </c>
      <c r="B972">
        <v>6294.72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0.17021800000000001</v>
      </c>
      <c r="L972">
        <v>0.83704299999999998</v>
      </c>
      <c r="M972">
        <v>0</v>
      </c>
      <c r="N972" t="s">
        <v>43</v>
      </c>
    </row>
    <row r="973" spans="1:14" x14ac:dyDescent="0.25">
      <c r="A973" t="s">
        <v>45</v>
      </c>
      <c r="B973">
        <v>6293.44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0.16082299999999999</v>
      </c>
      <c r="L973">
        <v>0.83704999999999996</v>
      </c>
      <c r="M973">
        <v>0</v>
      </c>
      <c r="N973" t="s">
        <v>43</v>
      </c>
    </row>
    <row r="974" spans="1:14" x14ac:dyDescent="0.25">
      <c r="A974" t="s">
        <v>45</v>
      </c>
      <c r="B974">
        <v>6290.75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0.16209000000000001</v>
      </c>
      <c r="L974">
        <v>0.85889300000000002</v>
      </c>
      <c r="M974">
        <v>0</v>
      </c>
      <c r="N974" t="s">
        <v>43</v>
      </c>
    </row>
    <row r="975" spans="1:14" x14ac:dyDescent="0.25">
      <c r="A975" t="s">
        <v>45</v>
      </c>
      <c r="B975">
        <v>6293.05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0.17846300000000001</v>
      </c>
      <c r="L975">
        <v>0.83699000000000001</v>
      </c>
      <c r="M975">
        <v>0</v>
      </c>
      <c r="N975" t="s">
        <v>43</v>
      </c>
    </row>
    <row r="976" spans="1:14" x14ac:dyDescent="0.25">
      <c r="A976" t="s">
        <v>45</v>
      </c>
      <c r="B976">
        <v>6296.31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0.14990999999999999</v>
      </c>
      <c r="L976">
        <v>0.83687199999999995</v>
      </c>
      <c r="M976">
        <v>0</v>
      </c>
      <c r="N976" t="s">
        <v>43</v>
      </c>
    </row>
    <row r="977" spans="1:14" x14ac:dyDescent="0.25">
      <c r="A977" t="s">
        <v>45</v>
      </c>
      <c r="B977">
        <v>6284.48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0.154061</v>
      </c>
      <c r="L977">
        <v>0.86072099999999996</v>
      </c>
      <c r="M977">
        <v>0</v>
      </c>
      <c r="N977" t="s">
        <v>43</v>
      </c>
    </row>
    <row r="978" spans="1:14" x14ac:dyDescent="0.25">
      <c r="A978" t="s">
        <v>45</v>
      </c>
      <c r="B978">
        <v>6292.17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0.14923600000000001</v>
      </c>
      <c r="L978">
        <v>0.83559499999999998</v>
      </c>
      <c r="M978">
        <v>0</v>
      </c>
      <c r="N978" t="s">
        <v>43</v>
      </c>
    </row>
    <row r="979" spans="1:14" x14ac:dyDescent="0.25">
      <c r="A979" t="s">
        <v>45</v>
      </c>
      <c r="B979">
        <v>6294.33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0.17852100000000001</v>
      </c>
      <c r="L979">
        <v>0.83705200000000002</v>
      </c>
      <c r="M979">
        <v>0</v>
      </c>
      <c r="N979" t="s">
        <v>43</v>
      </c>
    </row>
    <row r="980" spans="1:14" x14ac:dyDescent="0.25">
      <c r="A980" t="s">
        <v>45</v>
      </c>
      <c r="B980">
        <v>6299.23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0.17710500000000001</v>
      </c>
      <c r="L980">
        <v>0.83671399999999996</v>
      </c>
      <c r="M980">
        <v>0</v>
      </c>
      <c r="N980" t="s">
        <v>43</v>
      </c>
    </row>
    <row r="981" spans="1:14" x14ac:dyDescent="0.25">
      <c r="A981" t="s">
        <v>45</v>
      </c>
      <c r="B981">
        <v>6291.03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0.17846400000000001</v>
      </c>
      <c r="L981">
        <v>0.83686300000000002</v>
      </c>
      <c r="M981">
        <v>0</v>
      </c>
      <c r="N981" t="s">
        <v>43</v>
      </c>
    </row>
    <row r="982" spans="1:14" x14ac:dyDescent="0.25">
      <c r="A982" t="s">
        <v>45</v>
      </c>
      <c r="B982">
        <v>6290.41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0.17845900000000001</v>
      </c>
      <c r="L982">
        <v>0.83702600000000005</v>
      </c>
      <c r="M982">
        <v>0</v>
      </c>
      <c r="N982" t="s">
        <v>43</v>
      </c>
    </row>
    <row r="983" spans="1:14" x14ac:dyDescent="0.25">
      <c r="A983" t="s">
        <v>45</v>
      </c>
      <c r="B983">
        <v>6296.82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0.178478</v>
      </c>
      <c r="L983">
        <v>0.83703799999999995</v>
      </c>
      <c r="M983">
        <v>0</v>
      </c>
      <c r="N983" t="s">
        <v>43</v>
      </c>
    </row>
    <row r="984" spans="1:14" x14ac:dyDescent="0.25">
      <c r="A984" t="s">
        <v>45</v>
      </c>
      <c r="B984">
        <v>6298.98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0.178476</v>
      </c>
      <c r="L984">
        <v>0.83693899999999999</v>
      </c>
      <c r="M984">
        <v>0</v>
      </c>
      <c r="N984" t="s">
        <v>43</v>
      </c>
    </row>
    <row r="985" spans="1:14" x14ac:dyDescent="0.25">
      <c r="A985" t="s">
        <v>45</v>
      </c>
      <c r="B985">
        <v>6295.77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0.16747100000000001</v>
      </c>
      <c r="L985">
        <v>0.83704500000000004</v>
      </c>
      <c r="M985">
        <v>0</v>
      </c>
      <c r="N985" t="s">
        <v>43</v>
      </c>
    </row>
    <row r="986" spans="1:14" x14ac:dyDescent="0.25">
      <c r="A986" t="s">
        <v>45</v>
      </c>
      <c r="B986">
        <v>6298.15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0.178455</v>
      </c>
      <c r="L986">
        <v>0.83702900000000002</v>
      </c>
      <c r="M986">
        <v>0</v>
      </c>
      <c r="N986" t="s">
        <v>43</v>
      </c>
    </row>
    <row r="987" spans="1:14" x14ac:dyDescent="0.25">
      <c r="A987" t="s">
        <v>45</v>
      </c>
      <c r="B987">
        <v>6294.37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0.17276</v>
      </c>
      <c r="L987">
        <v>0.83702399999999999</v>
      </c>
      <c r="M987">
        <v>0</v>
      </c>
      <c r="N987" t="s">
        <v>43</v>
      </c>
    </row>
    <row r="988" spans="1:14" x14ac:dyDescent="0.25">
      <c r="A988" t="s">
        <v>45</v>
      </c>
      <c r="B988">
        <v>6289.65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0.14857400000000001</v>
      </c>
      <c r="L988">
        <v>0.83705099999999999</v>
      </c>
      <c r="M988">
        <v>0</v>
      </c>
      <c r="N988" t="s">
        <v>43</v>
      </c>
    </row>
    <row r="989" spans="1:14" x14ac:dyDescent="0.25">
      <c r="A989" t="s">
        <v>45</v>
      </c>
      <c r="B989">
        <v>6286.6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0.15990399999999999</v>
      </c>
      <c r="L989">
        <v>0.824013</v>
      </c>
      <c r="M989">
        <v>0</v>
      </c>
      <c r="N989" t="s">
        <v>43</v>
      </c>
    </row>
    <row r="990" spans="1:14" x14ac:dyDescent="0.25">
      <c r="A990" t="s">
        <v>45</v>
      </c>
      <c r="B990">
        <v>6294.04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0.157137</v>
      </c>
      <c r="L990">
        <v>0.83637899999999998</v>
      </c>
      <c r="M990">
        <v>0</v>
      </c>
      <c r="N990" t="s">
        <v>43</v>
      </c>
    </row>
    <row r="991" spans="1:14" x14ac:dyDescent="0.25">
      <c r="A991" t="s">
        <v>45</v>
      </c>
      <c r="B991">
        <v>6291.08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0.17846500000000001</v>
      </c>
      <c r="L991">
        <v>0.836955</v>
      </c>
      <c r="M991">
        <v>0</v>
      </c>
      <c r="N991" t="s">
        <v>43</v>
      </c>
    </row>
    <row r="992" spans="1:14" x14ac:dyDescent="0.25">
      <c r="A992" t="s">
        <v>45</v>
      </c>
      <c r="B992">
        <v>6291.61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0.160247</v>
      </c>
      <c r="L992">
        <v>0.83705300000000005</v>
      </c>
      <c r="M992">
        <v>0</v>
      </c>
      <c r="N992" t="s">
        <v>43</v>
      </c>
    </row>
    <row r="993" spans="1:25" x14ac:dyDescent="0.25">
      <c r="A993" t="s">
        <v>45</v>
      </c>
      <c r="B993">
        <v>6294.5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0.17848</v>
      </c>
      <c r="L993">
        <v>0.83702299999999996</v>
      </c>
      <c r="M993">
        <v>0</v>
      </c>
      <c r="N993" t="s">
        <v>43</v>
      </c>
    </row>
    <row r="994" spans="1:25" x14ac:dyDescent="0.25">
      <c r="A994" t="s">
        <v>45</v>
      </c>
      <c r="B994">
        <v>6296.71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0.15621299999999999</v>
      </c>
      <c r="L994">
        <v>0.83690100000000001</v>
      </c>
      <c r="M994">
        <v>0</v>
      </c>
      <c r="N994" t="s">
        <v>43</v>
      </c>
    </row>
    <row r="995" spans="1:25" x14ac:dyDescent="0.25">
      <c r="A995" t="s">
        <v>45</v>
      </c>
      <c r="B995">
        <v>6294.15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0.160297</v>
      </c>
      <c r="L995">
        <v>0.86865300000000001</v>
      </c>
      <c r="M995">
        <v>0</v>
      </c>
      <c r="N995" t="s">
        <v>43</v>
      </c>
    </row>
    <row r="996" spans="1:25" x14ac:dyDescent="0.25">
      <c r="A996" t="s">
        <v>45</v>
      </c>
      <c r="B996">
        <v>6300.54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0.15969800000000001</v>
      </c>
      <c r="L996">
        <v>0.84928499999999996</v>
      </c>
      <c r="M996">
        <v>0</v>
      </c>
      <c r="N996" t="s">
        <v>43</v>
      </c>
    </row>
    <row r="997" spans="1:25" x14ac:dyDescent="0.25">
      <c r="A997" t="s">
        <v>45</v>
      </c>
      <c r="B997">
        <v>6296.64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0.14902099999999999</v>
      </c>
      <c r="L997">
        <v>0.83703799999999995</v>
      </c>
      <c r="M997">
        <v>0</v>
      </c>
      <c r="N997" t="s">
        <v>43</v>
      </c>
    </row>
    <row r="998" spans="1:25" x14ac:dyDescent="0.25">
      <c r="A998" t="s">
        <v>45</v>
      </c>
      <c r="B998">
        <v>6287.46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0.16540199999999999</v>
      </c>
      <c r="L998">
        <v>0.83704999999999996</v>
      </c>
      <c r="M998">
        <v>0</v>
      </c>
      <c r="N998" t="s">
        <v>43</v>
      </c>
    </row>
    <row r="999" spans="1:25" x14ac:dyDescent="0.25">
      <c r="A999" t="s">
        <v>45</v>
      </c>
      <c r="B999">
        <v>6297.8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0.17846200000000001</v>
      </c>
      <c r="L999">
        <v>0.83585399999999999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6301.34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0.14810200000000001</v>
      </c>
      <c r="L1000">
        <v>0.83503000000000005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6292.95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0.16691500000000001</v>
      </c>
      <c r="L1001">
        <v>0.83579599999999998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6281.76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0.15195800000000001</v>
      </c>
      <c r="L1002">
        <v>0.83705099999999999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6291.79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0.16462299999999999</v>
      </c>
      <c r="L1003">
        <v>0.83691499999999996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6292.3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0.15496699999999999</v>
      </c>
      <c r="L1004">
        <v>0.83598700000000004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6295.81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0.147151</v>
      </c>
      <c r="L1005">
        <v>0.83697500000000002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6298.19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0.178455</v>
      </c>
      <c r="L1006">
        <v>0.83701999999999999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6290.76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0.15065600000000001</v>
      </c>
      <c r="L1007">
        <v>0.83703099999999997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6294.97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0.152064</v>
      </c>
      <c r="L1008">
        <v>0.86103300000000005</v>
      </c>
      <c r="M1008">
        <v>0</v>
      </c>
      <c r="N1008" t="s">
        <v>43</v>
      </c>
      <c r="R1008">
        <f>AVERAGE(B959:B1008)</f>
        <v>6294.1921999999986</v>
      </c>
      <c r="S1008">
        <f>AVERAGE(C959:C1008)</f>
        <v>0</v>
      </c>
      <c r="U1008">
        <f>_xlfn.VAR.P(B959:B1008)</f>
        <v>26.119057159999269</v>
      </c>
      <c r="V1008">
        <f>_xlfn.VAR.P(C959:C1008)</f>
        <v>0</v>
      </c>
      <c r="X1008">
        <f>1.96*SQRT(U1008)/50</f>
        <v>0.20033868322004433</v>
      </c>
      <c r="Y1008">
        <f>1.96*SQRT(V1008)/50</f>
        <v>0</v>
      </c>
    </row>
    <row r="1009" spans="1:13" x14ac:dyDescent="0.25">
      <c r="A1009" t="s">
        <v>46</v>
      </c>
      <c r="B1009">
        <v>314820.49969999999</v>
      </c>
      <c r="C1009" t="s">
        <v>37</v>
      </c>
    </row>
    <row r="1010" spans="1:13" x14ac:dyDescent="0.25">
      <c r="A1010" t="s">
        <v>47</v>
      </c>
      <c r="B1010">
        <v>6045.04</v>
      </c>
      <c r="C1010">
        <v>6038.87</v>
      </c>
      <c r="D1010">
        <v>6038.79</v>
      </c>
      <c r="E1010">
        <v>6029.79</v>
      </c>
      <c r="F1010">
        <v>500.33300000000003</v>
      </c>
      <c r="G1010">
        <v>0</v>
      </c>
      <c r="H1010">
        <v>210.23500000000001</v>
      </c>
      <c r="I1010">
        <v>0</v>
      </c>
      <c r="J1010">
        <v>0.165774</v>
      </c>
      <c r="K1010">
        <v>0.83685500000000002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6046.05</v>
      </c>
      <c r="C1011">
        <v>6040.92</v>
      </c>
      <c r="D1011">
        <v>6040.83</v>
      </c>
      <c r="E1011">
        <v>6031.83</v>
      </c>
      <c r="F1011">
        <v>499.601</v>
      </c>
      <c r="G1011">
        <v>0</v>
      </c>
      <c r="H1011">
        <v>210.27799999999999</v>
      </c>
      <c r="I1011">
        <v>0</v>
      </c>
      <c r="J1011">
        <v>0.150447</v>
      </c>
      <c r="K1011">
        <v>0.83702600000000005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6041.39</v>
      </c>
      <c r="C1012">
        <v>6036.09</v>
      </c>
      <c r="D1012">
        <v>6036</v>
      </c>
      <c r="E1012">
        <v>6027.04</v>
      </c>
      <c r="F1012">
        <v>501.37</v>
      </c>
      <c r="G1012">
        <v>0</v>
      </c>
      <c r="H1012">
        <v>210.28800000000001</v>
      </c>
      <c r="I1012">
        <v>0</v>
      </c>
      <c r="J1012">
        <v>0.148205</v>
      </c>
      <c r="K1012">
        <v>0.86653100000000005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6049.93</v>
      </c>
      <c r="C1013">
        <v>6044.8</v>
      </c>
      <c r="D1013">
        <v>6044.71</v>
      </c>
      <c r="E1013">
        <v>6035.73</v>
      </c>
      <c r="F1013">
        <v>500.798</v>
      </c>
      <c r="G1013">
        <v>0</v>
      </c>
      <c r="H1013">
        <v>210.596</v>
      </c>
      <c r="I1013">
        <v>0</v>
      </c>
      <c r="J1013">
        <v>0.178455</v>
      </c>
      <c r="K1013">
        <v>0.83605799999999997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6043.71</v>
      </c>
      <c r="C1014">
        <v>6038.56</v>
      </c>
      <c r="D1014">
        <v>6038.47</v>
      </c>
      <c r="E1014">
        <v>6029.44</v>
      </c>
      <c r="F1014">
        <v>499.98</v>
      </c>
      <c r="G1014">
        <v>0</v>
      </c>
      <c r="H1014">
        <v>210.20500000000001</v>
      </c>
      <c r="I1014">
        <v>0</v>
      </c>
      <c r="J1014">
        <v>0.15676599999999999</v>
      </c>
      <c r="K1014">
        <v>0.83643000000000001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6045.88</v>
      </c>
      <c r="C1015">
        <v>6040.7</v>
      </c>
      <c r="D1015">
        <v>6040.62</v>
      </c>
      <c r="E1015">
        <v>6031.62</v>
      </c>
      <c r="F1015">
        <v>500.34500000000003</v>
      </c>
      <c r="G1015">
        <v>0</v>
      </c>
      <c r="H1015">
        <v>209.70599999999999</v>
      </c>
      <c r="I1015">
        <v>0</v>
      </c>
      <c r="J1015">
        <v>0.17845900000000001</v>
      </c>
      <c r="K1015">
        <v>0.83660800000000002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6043.64</v>
      </c>
      <c r="C1016">
        <v>6038.45</v>
      </c>
      <c r="D1016">
        <v>6038.36</v>
      </c>
      <c r="E1016">
        <v>6029.34</v>
      </c>
      <c r="F1016">
        <v>500.5</v>
      </c>
      <c r="G1016">
        <v>0</v>
      </c>
      <c r="H1016">
        <v>210.41200000000001</v>
      </c>
      <c r="I1016">
        <v>0</v>
      </c>
      <c r="J1016">
        <v>0.17845800000000001</v>
      </c>
      <c r="K1016">
        <v>0.83436100000000002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6037.17</v>
      </c>
      <c r="C1017">
        <v>6032.01</v>
      </c>
      <c r="D1017">
        <v>6031.93</v>
      </c>
      <c r="E1017">
        <v>6022.96</v>
      </c>
      <c r="F1017">
        <v>501.38</v>
      </c>
      <c r="G1017">
        <v>0</v>
      </c>
      <c r="H1017">
        <v>210.107</v>
      </c>
      <c r="I1017">
        <v>0</v>
      </c>
      <c r="J1017">
        <v>0.178454</v>
      </c>
      <c r="K1017">
        <v>0.83640599999999998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6043.01</v>
      </c>
      <c r="C1018">
        <v>6037.76</v>
      </c>
      <c r="D1018">
        <v>6037.68</v>
      </c>
      <c r="E1018">
        <v>6028.68</v>
      </c>
      <c r="F1018">
        <v>500.25700000000001</v>
      </c>
      <c r="G1018">
        <v>0</v>
      </c>
      <c r="H1018">
        <v>210.596</v>
      </c>
      <c r="I1018">
        <v>0</v>
      </c>
      <c r="J1018">
        <v>0.147399</v>
      </c>
      <c r="K1018">
        <v>0.83677900000000005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6053.14</v>
      </c>
      <c r="C1019">
        <v>6047.88</v>
      </c>
      <c r="D1019">
        <v>6047.8</v>
      </c>
      <c r="E1019">
        <v>6038.81</v>
      </c>
      <c r="F1019">
        <v>501.88499999999999</v>
      </c>
      <c r="G1019">
        <v>0</v>
      </c>
      <c r="H1019">
        <v>210.45699999999999</v>
      </c>
      <c r="I1019">
        <v>0</v>
      </c>
      <c r="J1019">
        <v>0.178455</v>
      </c>
      <c r="K1019">
        <v>0.83691199999999999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6050.85</v>
      </c>
      <c r="C1020">
        <v>6045.67</v>
      </c>
      <c r="D1020">
        <v>6045.59</v>
      </c>
      <c r="E1020">
        <v>6036.46</v>
      </c>
      <c r="F1020">
        <v>500.84899999999999</v>
      </c>
      <c r="G1020">
        <v>0</v>
      </c>
      <c r="H1020">
        <v>211.31800000000001</v>
      </c>
      <c r="I1020">
        <v>0</v>
      </c>
      <c r="J1020">
        <v>0.15168000000000001</v>
      </c>
      <c r="K1020">
        <v>0.83655900000000005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6050.25</v>
      </c>
      <c r="C1021">
        <v>6045.02</v>
      </c>
      <c r="D1021">
        <v>6044.94</v>
      </c>
      <c r="E1021">
        <v>6035.93</v>
      </c>
      <c r="F1021">
        <v>500.065</v>
      </c>
      <c r="G1021">
        <v>0</v>
      </c>
      <c r="H1021">
        <v>210.63399999999999</v>
      </c>
      <c r="I1021">
        <v>0</v>
      </c>
      <c r="J1021">
        <v>0.16658100000000001</v>
      </c>
      <c r="K1021">
        <v>0.83701199999999998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6047.74</v>
      </c>
      <c r="C1022">
        <v>6042.59</v>
      </c>
      <c r="D1022">
        <v>6042.5</v>
      </c>
      <c r="E1022">
        <v>6033.5</v>
      </c>
      <c r="F1022">
        <v>500.88099999999997</v>
      </c>
      <c r="G1022">
        <v>0</v>
      </c>
      <c r="H1022">
        <v>210.93600000000001</v>
      </c>
      <c r="I1022">
        <v>0</v>
      </c>
      <c r="J1022">
        <v>0.14882300000000001</v>
      </c>
      <c r="K1022">
        <v>0.83705099999999999</v>
      </c>
      <c r="L1022">
        <v>0</v>
      </c>
      <c r="M1022" t="s">
        <v>43</v>
      </c>
    </row>
    <row r="1023" spans="1:13" x14ac:dyDescent="0.25">
      <c r="A1023" t="s">
        <v>47</v>
      </c>
      <c r="B1023">
        <v>6045.25</v>
      </c>
      <c r="C1023">
        <v>6040.06</v>
      </c>
      <c r="D1023">
        <v>6039.97</v>
      </c>
      <c r="E1023">
        <v>6030.99</v>
      </c>
      <c r="F1023">
        <v>500.54</v>
      </c>
      <c r="G1023">
        <v>0</v>
      </c>
      <c r="H1023">
        <v>210.21700000000001</v>
      </c>
      <c r="I1023">
        <v>0</v>
      </c>
      <c r="J1023">
        <v>0.17847399999999999</v>
      </c>
      <c r="K1023">
        <v>0.835893</v>
      </c>
      <c r="L1023">
        <v>0</v>
      </c>
      <c r="M1023" t="s">
        <v>43</v>
      </c>
    </row>
    <row r="1024" spans="1:13" x14ac:dyDescent="0.25">
      <c r="A1024" t="s">
        <v>47</v>
      </c>
      <c r="B1024">
        <v>6048.74</v>
      </c>
      <c r="C1024">
        <v>6043.52</v>
      </c>
      <c r="D1024">
        <v>6043.43</v>
      </c>
      <c r="E1024">
        <v>6034.44</v>
      </c>
      <c r="F1024">
        <v>501.45600000000002</v>
      </c>
      <c r="G1024">
        <v>0</v>
      </c>
      <c r="H1024">
        <v>210.41800000000001</v>
      </c>
      <c r="I1024">
        <v>0</v>
      </c>
      <c r="J1024">
        <v>0.17845800000000001</v>
      </c>
      <c r="K1024">
        <v>0.83702900000000002</v>
      </c>
      <c r="L1024">
        <v>0</v>
      </c>
      <c r="M1024" t="s">
        <v>43</v>
      </c>
    </row>
    <row r="1025" spans="1:13" x14ac:dyDescent="0.25">
      <c r="A1025" t="s">
        <v>47</v>
      </c>
      <c r="B1025">
        <v>6035.94</v>
      </c>
      <c r="C1025">
        <v>6030.73</v>
      </c>
      <c r="D1025">
        <v>6030.64</v>
      </c>
      <c r="E1025">
        <v>6021.65</v>
      </c>
      <c r="F1025">
        <v>501.86099999999999</v>
      </c>
      <c r="G1025">
        <v>0</v>
      </c>
      <c r="H1025">
        <v>210.304</v>
      </c>
      <c r="I1025">
        <v>0</v>
      </c>
      <c r="J1025">
        <v>0.14726</v>
      </c>
      <c r="K1025">
        <v>0.83600699999999994</v>
      </c>
      <c r="L1025">
        <v>0</v>
      </c>
      <c r="M1025" t="s">
        <v>43</v>
      </c>
    </row>
    <row r="1026" spans="1:13" x14ac:dyDescent="0.25">
      <c r="A1026" t="s">
        <v>47</v>
      </c>
      <c r="B1026">
        <v>6045.36</v>
      </c>
      <c r="C1026">
        <v>6040.17</v>
      </c>
      <c r="D1026">
        <v>6040.08</v>
      </c>
      <c r="E1026">
        <v>6031.08</v>
      </c>
      <c r="F1026">
        <v>500.37</v>
      </c>
      <c r="G1026">
        <v>0</v>
      </c>
      <c r="H1026">
        <v>210.578</v>
      </c>
      <c r="I1026">
        <v>0</v>
      </c>
      <c r="J1026">
        <v>0.147787</v>
      </c>
      <c r="K1026">
        <v>0.83579999999999999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6049.8</v>
      </c>
      <c r="C1027">
        <v>6044.56</v>
      </c>
      <c r="D1027">
        <v>6044.47</v>
      </c>
      <c r="E1027">
        <v>6035.48</v>
      </c>
      <c r="F1027">
        <v>500.93299999999999</v>
      </c>
      <c r="G1027">
        <v>0</v>
      </c>
      <c r="H1027">
        <v>210.57300000000001</v>
      </c>
      <c r="I1027">
        <v>0</v>
      </c>
      <c r="J1027">
        <v>0.14729200000000001</v>
      </c>
      <c r="K1027">
        <v>0.83705099999999999</v>
      </c>
      <c r="L1027">
        <v>0</v>
      </c>
      <c r="M1027" t="s">
        <v>43</v>
      </c>
    </row>
    <row r="1028" spans="1:13" x14ac:dyDescent="0.25">
      <c r="A1028" t="s">
        <v>47</v>
      </c>
      <c r="B1028">
        <v>6049.95</v>
      </c>
      <c r="C1028">
        <v>6044.8</v>
      </c>
      <c r="D1028">
        <v>6044.72</v>
      </c>
      <c r="E1028">
        <v>6035.69</v>
      </c>
      <c r="F1028">
        <v>500.55200000000002</v>
      </c>
      <c r="G1028">
        <v>0</v>
      </c>
      <c r="H1028">
        <v>210.32300000000001</v>
      </c>
      <c r="I1028">
        <v>0</v>
      </c>
      <c r="J1028">
        <v>0.15354300000000001</v>
      </c>
      <c r="K1028">
        <v>0.83682699999999999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6043.28</v>
      </c>
      <c r="C1029">
        <v>6038.07</v>
      </c>
      <c r="D1029">
        <v>6037.98</v>
      </c>
      <c r="E1029">
        <v>6029</v>
      </c>
      <c r="F1029">
        <v>500.70299999999997</v>
      </c>
      <c r="G1029">
        <v>0</v>
      </c>
      <c r="H1029">
        <v>210.47</v>
      </c>
      <c r="I1029">
        <v>0</v>
      </c>
      <c r="J1029">
        <v>0.14818799999999999</v>
      </c>
      <c r="K1029">
        <v>0.83704100000000004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6044.62</v>
      </c>
      <c r="C1030">
        <v>6039.35</v>
      </c>
      <c r="D1030">
        <v>6039.27</v>
      </c>
      <c r="E1030">
        <v>6030.24</v>
      </c>
      <c r="F1030">
        <v>500.78699999999998</v>
      </c>
      <c r="G1030">
        <v>0</v>
      </c>
      <c r="H1030">
        <v>210.22399999999999</v>
      </c>
      <c r="I1030">
        <v>0</v>
      </c>
      <c r="J1030">
        <v>0.14902599999999999</v>
      </c>
      <c r="K1030">
        <v>0.84984499999999996</v>
      </c>
      <c r="L1030">
        <v>0</v>
      </c>
      <c r="M1030" t="s">
        <v>43</v>
      </c>
    </row>
    <row r="1031" spans="1:13" x14ac:dyDescent="0.25">
      <c r="A1031" t="s">
        <v>47</v>
      </c>
      <c r="B1031">
        <v>6045.51</v>
      </c>
      <c r="C1031">
        <v>6040.27</v>
      </c>
      <c r="D1031">
        <v>6040.19</v>
      </c>
      <c r="E1031">
        <v>6031.16</v>
      </c>
      <c r="F1031">
        <v>500.43299999999999</v>
      </c>
      <c r="G1031">
        <v>0</v>
      </c>
      <c r="H1031">
        <v>210.785</v>
      </c>
      <c r="I1031">
        <v>0</v>
      </c>
      <c r="J1031">
        <v>0.17845800000000001</v>
      </c>
      <c r="K1031">
        <v>0.83624299999999996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6050.18</v>
      </c>
      <c r="C1032">
        <v>6044.95</v>
      </c>
      <c r="D1032">
        <v>6044.87</v>
      </c>
      <c r="E1032">
        <v>6035.91</v>
      </c>
      <c r="F1032">
        <v>500.13</v>
      </c>
      <c r="G1032">
        <v>0</v>
      </c>
      <c r="H1032">
        <v>209.97499999999999</v>
      </c>
      <c r="I1032">
        <v>0</v>
      </c>
      <c r="J1032">
        <v>0.174322</v>
      </c>
      <c r="K1032">
        <v>0.83704400000000001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6039.41</v>
      </c>
      <c r="C1033">
        <v>6034.17</v>
      </c>
      <c r="D1033">
        <v>6034.09</v>
      </c>
      <c r="E1033">
        <v>6025.1</v>
      </c>
      <c r="F1033">
        <v>500.82799999999997</v>
      </c>
      <c r="G1033">
        <v>0</v>
      </c>
      <c r="H1033">
        <v>210.49</v>
      </c>
      <c r="I1033">
        <v>0</v>
      </c>
      <c r="J1033">
        <v>0.15389600000000001</v>
      </c>
      <c r="K1033">
        <v>0.83676499999999998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6044.49</v>
      </c>
      <c r="C1034">
        <v>6039.29</v>
      </c>
      <c r="D1034">
        <v>6039.2</v>
      </c>
      <c r="E1034">
        <v>6030.11</v>
      </c>
      <c r="F1034">
        <v>499.77499999999998</v>
      </c>
      <c r="G1034">
        <v>0</v>
      </c>
      <c r="H1034">
        <v>210.71600000000001</v>
      </c>
      <c r="I1034">
        <v>0</v>
      </c>
      <c r="J1034">
        <v>0.16792399999999999</v>
      </c>
      <c r="K1034">
        <v>0.83698099999999998</v>
      </c>
      <c r="L1034">
        <v>0</v>
      </c>
      <c r="M1034" t="s">
        <v>43</v>
      </c>
    </row>
    <row r="1035" spans="1:13" x14ac:dyDescent="0.25">
      <c r="A1035" t="s">
        <v>47</v>
      </c>
      <c r="B1035">
        <v>6043.37</v>
      </c>
      <c r="C1035">
        <v>6038.2</v>
      </c>
      <c r="D1035">
        <v>6038.12</v>
      </c>
      <c r="E1035">
        <v>6029.13</v>
      </c>
      <c r="F1035">
        <v>500.57</v>
      </c>
      <c r="G1035">
        <v>0</v>
      </c>
      <c r="H1035">
        <v>209.81200000000001</v>
      </c>
      <c r="I1035">
        <v>0</v>
      </c>
      <c r="J1035">
        <v>0.17846600000000001</v>
      </c>
      <c r="K1035">
        <v>0.836982</v>
      </c>
      <c r="L1035">
        <v>0</v>
      </c>
      <c r="M1035" t="s">
        <v>43</v>
      </c>
    </row>
    <row r="1036" spans="1:13" x14ac:dyDescent="0.25">
      <c r="A1036" t="s">
        <v>47</v>
      </c>
      <c r="B1036">
        <v>6041.06</v>
      </c>
      <c r="C1036">
        <v>6035.85</v>
      </c>
      <c r="D1036">
        <v>6035.76</v>
      </c>
      <c r="E1036">
        <v>6026.76</v>
      </c>
      <c r="F1036">
        <v>500.33600000000001</v>
      </c>
      <c r="G1036">
        <v>0</v>
      </c>
      <c r="H1036">
        <v>209.941</v>
      </c>
      <c r="I1036">
        <v>0</v>
      </c>
      <c r="J1036">
        <v>0.15057000000000001</v>
      </c>
      <c r="K1036">
        <v>0.83675299999999997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6044.69</v>
      </c>
      <c r="C1037">
        <v>6039.45</v>
      </c>
      <c r="D1037">
        <v>6039.37</v>
      </c>
      <c r="E1037">
        <v>6030.33</v>
      </c>
      <c r="F1037">
        <v>501.49700000000001</v>
      </c>
      <c r="G1037">
        <v>0</v>
      </c>
      <c r="H1037">
        <v>210.614</v>
      </c>
      <c r="I1037">
        <v>0</v>
      </c>
      <c r="J1037">
        <v>0.14710899999999999</v>
      </c>
      <c r="K1037">
        <v>0.86874200000000001</v>
      </c>
      <c r="L1037">
        <v>0</v>
      </c>
      <c r="M1037" t="s">
        <v>43</v>
      </c>
    </row>
    <row r="1038" spans="1:13" x14ac:dyDescent="0.25">
      <c r="A1038" t="s">
        <v>47</v>
      </c>
      <c r="B1038">
        <v>6038.72</v>
      </c>
      <c r="C1038">
        <v>6033.56</v>
      </c>
      <c r="D1038">
        <v>6033.47</v>
      </c>
      <c r="E1038">
        <v>6024.49</v>
      </c>
      <c r="F1038">
        <v>500.93599999999998</v>
      </c>
      <c r="G1038">
        <v>0</v>
      </c>
      <c r="H1038">
        <v>210.178</v>
      </c>
      <c r="I1038">
        <v>0</v>
      </c>
      <c r="J1038">
        <v>0.155724</v>
      </c>
      <c r="K1038">
        <v>0.83518400000000004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6049.81</v>
      </c>
      <c r="C1039">
        <v>6044.55</v>
      </c>
      <c r="D1039">
        <v>6044.46</v>
      </c>
      <c r="E1039">
        <v>6035.46</v>
      </c>
      <c r="F1039">
        <v>501.315</v>
      </c>
      <c r="G1039">
        <v>0</v>
      </c>
      <c r="H1039">
        <v>210.53200000000001</v>
      </c>
      <c r="I1039">
        <v>0</v>
      </c>
      <c r="J1039">
        <v>0.178454</v>
      </c>
      <c r="K1039">
        <v>0.83702799999999999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6036.98</v>
      </c>
      <c r="C1040">
        <v>6031.85</v>
      </c>
      <c r="D1040">
        <v>6031.77</v>
      </c>
      <c r="E1040">
        <v>6022.77</v>
      </c>
      <c r="F1040">
        <v>500.25099999999998</v>
      </c>
      <c r="G1040">
        <v>0</v>
      </c>
      <c r="H1040">
        <v>210.101</v>
      </c>
      <c r="I1040">
        <v>0</v>
      </c>
      <c r="J1040">
        <v>0.153919</v>
      </c>
      <c r="K1040">
        <v>0.83480399999999999</v>
      </c>
      <c r="L1040">
        <v>0</v>
      </c>
      <c r="M1040" t="s">
        <v>43</v>
      </c>
    </row>
    <row r="1041" spans="1:13" x14ac:dyDescent="0.25">
      <c r="A1041" t="s">
        <v>47</v>
      </c>
      <c r="B1041">
        <v>6044.96</v>
      </c>
      <c r="C1041">
        <v>6039.8</v>
      </c>
      <c r="D1041">
        <v>6039.72</v>
      </c>
      <c r="E1041">
        <v>6030.71</v>
      </c>
      <c r="F1041">
        <v>501.86399999999998</v>
      </c>
      <c r="G1041">
        <v>0</v>
      </c>
      <c r="H1041">
        <v>210.25399999999999</v>
      </c>
      <c r="I1041">
        <v>0</v>
      </c>
      <c r="J1041">
        <v>0.15773499999999999</v>
      </c>
      <c r="K1041">
        <v>0.83685500000000002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6048.7</v>
      </c>
      <c r="C1042">
        <v>6043.46</v>
      </c>
      <c r="D1042">
        <v>6043.38</v>
      </c>
      <c r="E1042">
        <v>6034.32</v>
      </c>
      <c r="F1042">
        <v>500.81200000000001</v>
      </c>
      <c r="G1042">
        <v>0</v>
      </c>
      <c r="H1042">
        <v>210.55199999999999</v>
      </c>
      <c r="I1042">
        <v>0</v>
      </c>
      <c r="J1042">
        <v>0.14793100000000001</v>
      </c>
      <c r="K1042">
        <v>0.83692200000000005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6045.03</v>
      </c>
      <c r="C1043">
        <v>6039.86</v>
      </c>
      <c r="D1043">
        <v>6039.77</v>
      </c>
      <c r="E1043">
        <v>6030.76</v>
      </c>
      <c r="F1043">
        <v>500.28699999999998</v>
      </c>
      <c r="G1043">
        <v>0</v>
      </c>
      <c r="H1043">
        <v>209.625</v>
      </c>
      <c r="I1043">
        <v>0</v>
      </c>
      <c r="J1043">
        <v>0.14957599999999999</v>
      </c>
      <c r="K1043">
        <v>0.836453</v>
      </c>
      <c r="L1043">
        <v>0</v>
      </c>
      <c r="M1043" t="s">
        <v>43</v>
      </c>
    </row>
    <row r="1044" spans="1:13" x14ac:dyDescent="0.25">
      <c r="A1044" t="s">
        <v>47</v>
      </c>
      <c r="B1044">
        <v>6043.45</v>
      </c>
      <c r="C1044">
        <v>6037.16</v>
      </c>
      <c r="D1044">
        <v>6037.08</v>
      </c>
      <c r="E1044">
        <v>6028.08</v>
      </c>
      <c r="F1044">
        <v>500.30200000000002</v>
      </c>
      <c r="G1044">
        <v>0</v>
      </c>
      <c r="H1044">
        <v>210.71799999999999</v>
      </c>
      <c r="I1044">
        <v>0</v>
      </c>
      <c r="J1044">
        <v>0.163191</v>
      </c>
      <c r="K1044">
        <v>0.83655199999999996</v>
      </c>
      <c r="L1044">
        <v>0</v>
      </c>
      <c r="M1044" t="s">
        <v>43</v>
      </c>
    </row>
    <row r="1045" spans="1:13" x14ac:dyDescent="0.25">
      <c r="A1045" t="s">
        <v>47</v>
      </c>
      <c r="B1045">
        <v>6049.08</v>
      </c>
      <c r="C1045">
        <v>6043.89</v>
      </c>
      <c r="D1045">
        <v>6043.8</v>
      </c>
      <c r="E1045">
        <v>6034.77</v>
      </c>
      <c r="F1045">
        <v>501.60599999999999</v>
      </c>
      <c r="G1045">
        <v>0</v>
      </c>
      <c r="H1045">
        <v>210.471</v>
      </c>
      <c r="I1045">
        <v>0</v>
      </c>
      <c r="J1045">
        <v>0.17846100000000001</v>
      </c>
      <c r="K1045">
        <v>0.83507900000000002</v>
      </c>
      <c r="L1045">
        <v>0</v>
      </c>
      <c r="M1045" t="s">
        <v>43</v>
      </c>
    </row>
    <row r="1046" spans="1:13" x14ac:dyDescent="0.25">
      <c r="A1046" t="s">
        <v>47</v>
      </c>
      <c r="B1046">
        <v>6043.76</v>
      </c>
      <c r="C1046">
        <v>6038.54</v>
      </c>
      <c r="D1046">
        <v>6038.45</v>
      </c>
      <c r="E1046">
        <v>6029.47</v>
      </c>
      <c r="F1046">
        <v>501.23899999999998</v>
      </c>
      <c r="G1046">
        <v>0</v>
      </c>
      <c r="H1046">
        <v>210.27</v>
      </c>
      <c r="I1046">
        <v>0</v>
      </c>
      <c r="J1046">
        <v>0.17846100000000001</v>
      </c>
      <c r="K1046">
        <v>0.83609900000000004</v>
      </c>
      <c r="L1046">
        <v>0</v>
      </c>
      <c r="M1046" t="s">
        <v>43</v>
      </c>
    </row>
    <row r="1047" spans="1:13" x14ac:dyDescent="0.25">
      <c r="A1047" t="s">
        <v>47</v>
      </c>
      <c r="B1047">
        <v>6042.13</v>
      </c>
      <c r="C1047">
        <v>6036.92</v>
      </c>
      <c r="D1047">
        <v>6036.83</v>
      </c>
      <c r="E1047">
        <v>6027.82</v>
      </c>
      <c r="F1047">
        <v>501.03300000000002</v>
      </c>
      <c r="G1047">
        <v>0</v>
      </c>
      <c r="H1047">
        <v>210.70599999999999</v>
      </c>
      <c r="I1047">
        <v>0</v>
      </c>
      <c r="J1047">
        <v>0.178476</v>
      </c>
      <c r="K1047">
        <v>0.83704299999999998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6045.21</v>
      </c>
      <c r="C1048">
        <v>6039.96</v>
      </c>
      <c r="D1048">
        <v>6039.87</v>
      </c>
      <c r="E1048">
        <v>6030.85</v>
      </c>
      <c r="F1048">
        <v>500.71199999999999</v>
      </c>
      <c r="G1048">
        <v>0</v>
      </c>
      <c r="H1048">
        <v>210.648</v>
      </c>
      <c r="I1048">
        <v>0</v>
      </c>
      <c r="J1048">
        <v>0.17846699999999999</v>
      </c>
      <c r="K1048">
        <v>0.83406999999999998</v>
      </c>
      <c r="L1048">
        <v>0</v>
      </c>
      <c r="M1048" t="s">
        <v>43</v>
      </c>
    </row>
    <row r="1049" spans="1:13" x14ac:dyDescent="0.25">
      <c r="A1049" t="s">
        <v>47</v>
      </c>
      <c r="B1049">
        <v>6040.91</v>
      </c>
      <c r="C1049">
        <v>6035.69</v>
      </c>
      <c r="D1049">
        <v>6035.61</v>
      </c>
      <c r="E1049">
        <v>6026.61</v>
      </c>
      <c r="F1049">
        <v>501.26799999999997</v>
      </c>
      <c r="G1049">
        <v>0</v>
      </c>
      <c r="H1049">
        <v>210.48599999999999</v>
      </c>
      <c r="I1049">
        <v>0</v>
      </c>
      <c r="J1049">
        <v>0.147206</v>
      </c>
      <c r="K1049">
        <v>0.83658900000000003</v>
      </c>
      <c r="L1049">
        <v>0</v>
      </c>
      <c r="M1049" t="s">
        <v>43</v>
      </c>
    </row>
    <row r="1050" spans="1:13" x14ac:dyDescent="0.25">
      <c r="A1050" t="s">
        <v>47</v>
      </c>
      <c r="B1050">
        <v>6042.47</v>
      </c>
      <c r="C1050">
        <v>6037.17</v>
      </c>
      <c r="D1050">
        <v>6037.09</v>
      </c>
      <c r="E1050">
        <v>6028.13</v>
      </c>
      <c r="F1050">
        <v>500.77699999999999</v>
      </c>
      <c r="G1050">
        <v>0</v>
      </c>
      <c r="H1050">
        <v>210.333</v>
      </c>
      <c r="I1050">
        <v>0</v>
      </c>
      <c r="J1050">
        <v>0.16647400000000001</v>
      </c>
      <c r="K1050">
        <v>0.86046599999999995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6046.95</v>
      </c>
      <c r="C1051">
        <v>6041.78</v>
      </c>
      <c r="D1051">
        <v>6041.69</v>
      </c>
      <c r="E1051">
        <v>6032.69</v>
      </c>
      <c r="F1051">
        <v>501.06200000000001</v>
      </c>
      <c r="G1051">
        <v>0</v>
      </c>
      <c r="H1051">
        <v>209.96700000000001</v>
      </c>
      <c r="I1051">
        <v>0</v>
      </c>
      <c r="J1051">
        <v>0.15414800000000001</v>
      </c>
      <c r="K1051">
        <v>0.83667199999999997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6046.06</v>
      </c>
      <c r="C1052">
        <v>6040.87</v>
      </c>
      <c r="D1052">
        <v>6040.79</v>
      </c>
      <c r="E1052">
        <v>6031.79</v>
      </c>
      <c r="F1052">
        <v>500.81</v>
      </c>
      <c r="G1052">
        <v>0</v>
      </c>
      <c r="H1052">
        <v>210.25399999999999</v>
      </c>
      <c r="I1052">
        <v>0</v>
      </c>
      <c r="J1052">
        <v>0.14252200000000001</v>
      </c>
      <c r="K1052">
        <v>0.83653599999999995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6047.71</v>
      </c>
      <c r="C1053">
        <v>6042.53</v>
      </c>
      <c r="D1053">
        <v>6042.45</v>
      </c>
      <c r="E1053">
        <v>6033.48</v>
      </c>
      <c r="F1053">
        <v>501.00599999999997</v>
      </c>
      <c r="G1053">
        <v>0</v>
      </c>
      <c r="H1053">
        <v>210.34700000000001</v>
      </c>
      <c r="I1053">
        <v>0</v>
      </c>
      <c r="J1053">
        <v>0.178457</v>
      </c>
      <c r="K1053">
        <v>0.86800699999999997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6039.83</v>
      </c>
      <c r="C1054">
        <v>6034.64</v>
      </c>
      <c r="D1054">
        <v>6034.56</v>
      </c>
      <c r="E1054">
        <v>6025.58</v>
      </c>
      <c r="F1054">
        <v>500.84699999999998</v>
      </c>
      <c r="G1054">
        <v>0</v>
      </c>
      <c r="H1054">
        <v>210.21199999999999</v>
      </c>
      <c r="I1054">
        <v>0</v>
      </c>
      <c r="J1054">
        <v>0.17846100000000001</v>
      </c>
      <c r="K1054">
        <v>0.83698799999999995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6044.82</v>
      </c>
      <c r="C1055">
        <v>6039.62</v>
      </c>
      <c r="D1055">
        <v>6039.53</v>
      </c>
      <c r="E1055">
        <v>6030.58</v>
      </c>
      <c r="F1055">
        <v>500.46300000000002</v>
      </c>
      <c r="G1055">
        <v>0</v>
      </c>
      <c r="H1055">
        <v>210.208</v>
      </c>
      <c r="I1055">
        <v>0</v>
      </c>
      <c r="J1055">
        <v>0.14779200000000001</v>
      </c>
      <c r="K1055">
        <v>0.83705200000000002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6044.28</v>
      </c>
      <c r="C1056">
        <v>6039.05</v>
      </c>
      <c r="D1056">
        <v>6038.96</v>
      </c>
      <c r="E1056">
        <v>6029.98</v>
      </c>
      <c r="F1056">
        <v>503.44200000000001</v>
      </c>
      <c r="G1056">
        <v>0</v>
      </c>
      <c r="H1056">
        <v>210.489</v>
      </c>
      <c r="I1056">
        <v>0</v>
      </c>
      <c r="J1056">
        <v>0.147257</v>
      </c>
      <c r="K1056">
        <v>0.83696800000000005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6048.53</v>
      </c>
      <c r="C1057">
        <v>6043.35</v>
      </c>
      <c r="D1057">
        <v>6043.27</v>
      </c>
      <c r="E1057">
        <v>6034.22</v>
      </c>
      <c r="F1057">
        <v>499.93900000000002</v>
      </c>
      <c r="G1057">
        <v>0</v>
      </c>
      <c r="H1057">
        <v>210.55099999999999</v>
      </c>
      <c r="I1057">
        <v>0</v>
      </c>
      <c r="J1057">
        <v>0.17341500000000001</v>
      </c>
      <c r="K1057">
        <v>0.83682800000000002</v>
      </c>
      <c r="L1057">
        <v>0</v>
      </c>
      <c r="M1057" t="s">
        <v>43</v>
      </c>
    </row>
    <row r="1058" spans="1:25" x14ac:dyDescent="0.25">
      <c r="A1058" t="s">
        <v>47</v>
      </c>
      <c r="B1058">
        <v>6042.13</v>
      </c>
      <c r="C1058">
        <v>6036.91</v>
      </c>
      <c r="D1058">
        <v>6036.82</v>
      </c>
      <c r="E1058">
        <v>6027.83</v>
      </c>
      <c r="F1058">
        <v>500.91800000000001</v>
      </c>
      <c r="G1058">
        <v>0</v>
      </c>
      <c r="H1058">
        <v>209.94399999999999</v>
      </c>
      <c r="I1058">
        <v>0</v>
      </c>
      <c r="J1058">
        <v>0.15141299999999999</v>
      </c>
      <c r="K1058">
        <v>0.83700600000000003</v>
      </c>
      <c r="L1058">
        <v>0</v>
      </c>
      <c r="M1058" t="s">
        <v>43</v>
      </c>
    </row>
    <row r="1059" spans="1:25" x14ac:dyDescent="0.25">
      <c r="A1059" t="s">
        <v>47</v>
      </c>
      <c r="B1059">
        <v>6061.26</v>
      </c>
      <c r="C1059">
        <v>6056.04</v>
      </c>
      <c r="D1059">
        <v>6055.95</v>
      </c>
      <c r="E1059">
        <v>6046.88</v>
      </c>
      <c r="F1059">
        <v>502.36</v>
      </c>
      <c r="G1059">
        <v>0</v>
      </c>
      <c r="H1059">
        <v>210.19900000000001</v>
      </c>
      <c r="I1059">
        <v>0</v>
      </c>
      <c r="J1059">
        <v>0.16133900000000001</v>
      </c>
      <c r="K1059">
        <v>0.86619699999999999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6040.27</v>
      </c>
      <c r="C1060">
        <v>6035.06</v>
      </c>
      <c r="D1060">
        <v>6034.97</v>
      </c>
      <c r="E1060">
        <v>6025.97</v>
      </c>
      <c r="F1060">
        <v>500.58800000000002</v>
      </c>
      <c r="G1060">
        <v>0</v>
      </c>
      <c r="H1060">
        <v>210.089</v>
      </c>
      <c r="I1060">
        <v>0</v>
      </c>
      <c r="J1060">
        <v>0.14763999999999999</v>
      </c>
      <c r="K1060">
        <v>0.85615200000000002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6043.88</v>
      </c>
      <c r="C1061">
        <v>6038.68</v>
      </c>
      <c r="D1061">
        <v>6038.59</v>
      </c>
      <c r="E1061">
        <v>6029.59</v>
      </c>
      <c r="F1061">
        <v>502.08499999999998</v>
      </c>
      <c r="G1061">
        <v>0</v>
      </c>
      <c r="H1061">
        <v>210.66900000000001</v>
      </c>
      <c r="I1061">
        <v>0</v>
      </c>
      <c r="J1061">
        <v>0.14730199999999999</v>
      </c>
      <c r="K1061">
        <v>0.84086099999999997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6049.03</v>
      </c>
      <c r="C1062">
        <v>6043.78</v>
      </c>
      <c r="D1062">
        <v>6043.69</v>
      </c>
      <c r="E1062">
        <v>6034.7</v>
      </c>
      <c r="F1062">
        <v>501.64699999999999</v>
      </c>
      <c r="G1062">
        <v>0</v>
      </c>
      <c r="H1062">
        <v>210.37299999999999</v>
      </c>
      <c r="I1062">
        <v>0</v>
      </c>
      <c r="J1062">
        <v>0.17846899999999999</v>
      </c>
      <c r="K1062">
        <v>0.83611999999999997</v>
      </c>
      <c r="L1062">
        <v>0</v>
      </c>
      <c r="M1062" t="s">
        <v>43</v>
      </c>
    </row>
    <row r="1063" spans="1:25" x14ac:dyDescent="0.25">
      <c r="A1063" t="s">
        <v>47</v>
      </c>
      <c r="B1063">
        <v>6037.61</v>
      </c>
      <c r="C1063">
        <v>6032.39</v>
      </c>
      <c r="D1063">
        <v>6032.3</v>
      </c>
      <c r="E1063">
        <v>6023.3</v>
      </c>
      <c r="F1063">
        <v>500.56799999999998</v>
      </c>
      <c r="G1063">
        <v>0</v>
      </c>
      <c r="H1063">
        <v>210.149</v>
      </c>
      <c r="I1063">
        <v>0</v>
      </c>
      <c r="J1063">
        <v>0.14833399999999999</v>
      </c>
      <c r="K1063">
        <v>0.86866399999999999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6043.08</v>
      </c>
      <c r="C1064">
        <v>6037.83</v>
      </c>
      <c r="D1064">
        <v>6037.75</v>
      </c>
      <c r="E1064">
        <v>6028.74</v>
      </c>
      <c r="F1064">
        <v>501.07499999999999</v>
      </c>
      <c r="G1064">
        <v>0</v>
      </c>
      <c r="H1064">
        <v>209.74100000000001</v>
      </c>
      <c r="I1064">
        <v>0</v>
      </c>
      <c r="J1064">
        <v>0.178456</v>
      </c>
      <c r="K1064">
        <v>0.83685100000000001</v>
      </c>
      <c r="L1064">
        <v>0</v>
      </c>
      <c r="M1064" t="s">
        <v>43</v>
      </c>
      <c r="R1064">
        <f>AVERAGE(B1015:B1064)</f>
        <v>6044.9996000000019</v>
      </c>
      <c r="S1064">
        <f>AVERAGE(C1015:C1064)</f>
        <v>6039.7692000000006</v>
      </c>
      <c r="U1064">
        <f>_xlfn.VAR.P(B1015:B1064)</f>
        <v>20.852339840000482</v>
      </c>
      <c r="V1064">
        <f>_xlfn.VAR.P(C1015:C1064)</f>
        <v>20.893023359999987</v>
      </c>
      <c r="X1064">
        <f>1.96*SQRT(U1064)/50</f>
        <v>0.1790043002045994</v>
      </c>
      <c r="Y1064">
        <f>1.96*SQRT(V1064)/50</f>
        <v>0.17917883640628537</v>
      </c>
    </row>
    <row r="1065" spans="1:25" x14ac:dyDescent="0.25">
      <c r="A1065" t="s">
        <v>47</v>
      </c>
      <c r="B1065">
        <v>302391.64370000002</v>
      </c>
      <c r="C1065" t="s">
        <v>37</v>
      </c>
    </row>
    <row r="1066" spans="1:25" x14ac:dyDescent="0.25">
      <c r="A1066" t="s">
        <v>48</v>
      </c>
      <c r="B1066">
        <v>81665.2</v>
      </c>
      <c r="C1066">
        <v>77528</v>
      </c>
      <c r="D1066">
        <v>77477</v>
      </c>
      <c r="E1066">
        <v>77454</v>
      </c>
      <c r="F1066">
        <v>1460.55</v>
      </c>
      <c r="G1066">
        <v>1568.73</v>
      </c>
      <c r="H1066">
        <v>981.63099999999997</v>
      </c>
      <c r="I1066">
        <v>0.17845800000000001</v>
      </c>
      <c r="J1066">
        <v>0.83694299999999999</v>
      </c>
      <c r="K1066">
        <v>0</v>
      </c>
      <c r="L1066" t="s">
        <v>43</v>
      </c>
    </row>
    <row r="1067" spans="1:25" x14ac:dyDescent="0.25">
      <c r="A1067" t="s">
        <v>48</v>
      </c>
      <c r="B1067">
        <v>81753.3</v>
      </c>
      <c r="C1067">
        <v>77538</v>
      </c>
      <c r="D1067">
        <v>77480.3</v>
      </c>
      <c r="E1067">
        <v>77457.399999999994</v>
      </c>
      <c r="F1067">
        <v>1457.73</v>
      </c>
      <c r="G1067">
        <v>1569.17</v>
      </c>
      <c r="H1067">
        <v>979.36599999999999</v>
      </c>
      <c r="I1067">
        <v>0.14788200000000001</v>
      </c>
      <c r="J1067">
        <v>0.83688600000000002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81769.899999999994</v>
      </c>
      <c r="C1068">
        <v>77538.399999999994</v>
      </c>
      <c r="D1068">
        <v>77465.899999999994</v>
      </c>
      <c r="E1068">
        <v>77442.899999999994</v>
      </c>
      <c r="F1068">
        <v>1423.3</v>
      </c>
      <c r="G1068">
        <v>1573.16</v>
      </c>
      <c r="H1068">
        <v>980.13599999999997</v>
      </c>
      <c r="I1068">
        <v>0.15914</v>
      </c>
      <c r="J1068">
        <v>0.83702399999999999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81828.5</v>
      </c>
      <c r="C1069">
        <v>77595.7</v>
      </c>
      <c r="D1069">
        <v>77512.5</v>
      </c>
      <c r="E1069">
        <v>77489.600000000006</v>
      </c>
      <c r="F1069">
        <v>1430.46</v>
      </c>
      <c r="G1069">
        <v>1573.74</v>
      </c>
      <c r="H1069">
        <v>980.53099999999995</v>
      </c>
      <c r="I1069">
        <v>0.176373</v>
      </c>
      <c r="J1069">
        <v>0.83678699999999995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81909.399999999994</v>
      </c>
      <c r="C1070">
        <v>77673.899999999994</v>
      </c>
      <c r="D1070">
        <v>77582.7</v>
      </c>
      <c r="E1070">
        <v>77559.899999999994</v>
      </c>
      <c r="F1070">
        <v>1426.29</v>
      </c>
      <c r="G1070">
        <v>1586.82</v>
      </c>
      <c r="H1070">
        <v>980.84100000000001</v>
      </c>
      <c r="I1070">
        <v>0.17849100000000001</v>
      </c>
      <c r="J1070">
        <v>0.836974</v>
      </c>
      <c r="K1070">
        <v>0</v>
      </c>
      <c r="L1070" t="s">
        <v>43</v>
      </c>
    </row>
    <row r="1071" spans="1:25" x14ac:dyDescent="0.25">
      <c r="A1071" t="s">
        <v>48</v>
      </c>
      <c r="B1071">
        <v>81901.5</v>
      </c>
      <c r="C1071">
        <v>77653</v>
      </c>
      <c r="D1071">
        <v>77555.5</v>
      </c>
      <c r="E1071">
        <v>77532.399999999994</v>
      </c>
      <c r="F1071">
        <v>1429.4</v>
      </c>
      <c r="G1071">
        <v>1575.73</v>
      </c>
      <c r="H1071">
        <v>980.67</v>
      </c>
      <c r="I1071">
        <v>0.157833</v>
      </c>
      <c r="J1071">
        <v>0.83628899999999995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81906.899999999994</v>
      </c>
      <c r="C1072">
        <v>77670.5</v>
      </c>
      <c r="D1072">
        <v>77570.100000000006</v>
      </c>
      <c r="E1072">
        <v>77546.899999999994</v>
      </c>
      <c r="F1072">
        <v>1427.05</v>
      </c>
      <c r="G1072">
        <v>1580.31</v>
      </c>
      <c r="H1072">
        <v>981.01</v>
      </c>
      <c r="I1072">
        <v>0.178454</v>
      </c>
      <c r="J1072">
        <v>0.83699900000000005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81779.100000000006</v>
      </c>
      <c r="C1073">
        <v>77637.2</v>
      </c>
      <c r="D1073">
        <v>77535.899999999994</v>
      </c>
      <c r="E1073">
        <v>77512.899999999994</v>
      </c>
      <c r="F1073">
        <v>1433.58</v>
      </c>
      <c r="G1073">
        <v>1578.3</v>
      </c>
      <c r="H1073">
        <v>981.57299999999998</v>
      </c>
      <c r="I1073">
        <v>0.178455</v>
      </c>
      <c r="J1073">
        <v>0.83555699999999999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81906</v>
      </c>
      <c r="C1074">
        <v>77690.899999999994</v>
      </c>
      <c r="D1074">
        <v>77585.8</v>
      </c>
      <c r="E1074">
        <v>77562.7</v>
      </c>
      <c r="F1074">
        <v>1430.25</v>
      </c>
      <c r="G1074">
        <v>1586.06</v>
      </c>
      <c r="H1074">
        <v>982.17700000000002</v>
      </c>
      <c r="I1074">
        <v>0.17845800000000001</v>
      </c>
      <c r="J1074">
        <v>0.83510499999999999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81947</v>
      </c>
      <c r="C1075">
        <v>77694.7</v>
      </c>
      <c r="D1075">
        <v>77587.100000000006</v>
      </c>
      <c r="E1075">
        <v>77564.100000000006</v>
      </c>
      <c r="F1075">
        <v>1435.94</v>
      </c>
      <c r="G1075">
        <v>1597.94</v>
      </c>
      <c r="H1075">
        <v>980.93700000000001</v>
      </c>
      <c r="I1075">
        <v>0.14822399999999999</v>
      </c>
      <c r="J1075">
        <v>0.83616999999999997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81835.5</v>
      </c>
      <c r="C1076">
        <v>77681.399999999994</v>
      </c>
      <c r="D1076">
        <v>77571.7</v>
      </c>
      <c r="E1076">
        <v>77548.7</v>
      </c>
      <c r="F1076">
        <v>1438.06</v>
      </c>
      <c r="G1076">
        <v>1585.48</v>
      </c>
      <c r="H1076">
        <v>981.48400000000004</v>
      </c>
      <c r="I1076">
        <v>0.171678</v>
      </c>
      <c r="J1076">
        <v>0.836364</v>
      </c>
      <c r="K1076">
        <v>0</v>
      </c>
      <c r="L1076" t="s">
        <v>43</v>
      </c>
    </row>
    <row r="1077" spans="1:12" x14ac:dyDescent="0.25">
      <c r="A1077" t="s">
        <v>48</v>
      </c>
      <c r="B1077">
        <v>81875.899999999994</v>
      </c>
      <c r="C1077">
        <v>77713.7</v>
      </c>
      <c r="D1077">
        <v>77603.100000000006</v>
      </c>
      <c r="E1077">
        <v>77580.100000000006</v>
      </c>
      <c r="F1077">
        <v>1422.87</v>
      </c>
      <c r="G1077">
        <v>1583.43</v>
      </c>
      <c r="H1077">
        <v>981.43899999999996</v>
      </c>
      <c r="I1077">
        <v>0.17845900000000001</v>
      </c>
      <c r="J1077">
        <v>0.83676899999999999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81803.8</v>
      </c>
      <c r="C1078">
        <v>77650.899999999994</v>
      </c>
      <c r="D1078">
        <v>77541.7</v>
      </c>
      <c r="E1078">
        <v>77518.7</v>
      </c>
      <c r="F1078">
        <v>1437.19</v>
      </c>
      <c r="G1078">
        <v>1581.34</v>
      </c>
      <c r="H1078">
        <v>980.50900000000001</v>
      </c>
      <c r="I1078">
        <v>0.147145</v>
      </c>
      <c r="J1078">
        <v>0.83701800000000004</v>
      </c>
      <c r="K1078">
        <v>0</v>
      </c>
      <c r="L1078" t="s">
        <v>43</v>
      </c>
    </row>
    <row r="1079" spans="1:12" x14ac:dyDescent="0.25">
      <c r="A1079" t="s">
        <v>48</v>
      </c>
      <c r="B1079">
        <v>81922.3</v>
      </c>
      <c r="C1079">
        <v>77681.600000000006</v>
      </c>
      <c r="D1079">
        <v>77563.8</v>
      </c>
      <c r="E1079">
        <v>77540.5</v>
      </c>
      <c r="F1079">
        <v>1429.99</v>
      </c>
      <c r="G1079">
        <v>1581.96</v>
      </c>
      <c r="H1079">
        <v>980.75900000000001</v>
      </c>
      <c r="I1079">
        <v>0.16777600000000001</v>
      </c>
      <c r="J1079">
        <v>0.83702100000000002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81985.8</v>
      </c>
      <c r="C1080">
        <v>77690.5</v>
      </c>
      <c r="D1080">
        <v>77571.199999999997</v>
      </c>
      <c r="E1080">
        <v>77548</v>
      </c>
      <c r="F1080">
        <v>1423.9</v>
      </c>
      <c r="G1080">
        <v>1596.55</v>
      </c>
      <c r="H1080">
        <v>980.58100000000002</v>
      </c>
      <c r="I1080">
        <v>0.15113799999999999</v>
      </c>
      <c r="J1080">
        <v>0.83589400000000003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81915.100000000006</v>
      </c>
      <c r="C1081">
        <v>77747</v>
      </c>
      <c r="D1081">
        <v>77630.7</v>
      </c>
      <c r="E1081">
        <v>77607.600000000006</v>
      </c>
      <c r="F1081">
        <v>1441.12</v>
      </c>
      <c r="G1081">
        <v>1584.98</v>
      </c>
      <c r="H1081">
        <v>981.846</v>
      </c>
      <c r="I1081">
        <v>0.15308099999999999</v>
      </c>
      <c r="J1081">
        <v>0.83699800000000002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81930.399999999994</v>
      </c>
      <c r="C1082">
        <v>77744.800000000003</v>
      </c>
      <c r="D1082">
        <v>77628.7</v>
      </c>
      <c r="E1082">
        <v>77605.600000000006</v>
      </c>
      <c r="F1082">
        <v>1428</v>
      </c>
      <c r="G1082">
        <v>1589.92</v>
      </c>
      <c r="H1082">
        <v>981.92499999999995</v>
      </c>
      <c r="I1082">
        <v>0.178455</v>
      </c>
      <c r="J1082">
        <v>0.83691800000000005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81879.7</v>
      </c>
      <c r="C1083">
        <v>77724.899999999994</v>
      </c>
      <c r="D1083">
        <v>77612.100000000006</v>
      </c>
      <c r="E1083">
        <v>77588.899999999994</v>
      </c>
      <c r="F1083">
        <v>1435.32</v>
      </c>
      <c r="G1083">
        <v>1591.1</v>
      </c>
      <c r="H1083">
        <v>981.86</v>
      </c>
      <c r="I1083">
        <v>0.178454</v>
      </c>
      <c r="J1083">
        <v>0.83404199999999995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81943.899999999994</v>
      </c>
      <c r="C1084">
        <v>77690.3</v>
      </c>
      <c r="D1084">
        <v>77571.899999999994</v>
      </c>
      <c r="E1084">
        <v>77548.899999999994</v>
      </c>
      <c r="F1084">
        <v>1435.1</v>
      </c>
      <c r="G1084">
        <v>1582.71</v>
      </c>
      <c r="H1084">
        <v>981.85199999999998</v>
      </c>
      <c r="I1084">
        <v>0.147147</v>
      </c>
      <c r="J1084">
        <v>0.83670599999999995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82026.8</v>
      </c>
      <c r="C1085">
        <v>77723.3</v>
      </c>
      <c r="D1085">
        <v>77601.8</v>
      </c>
      <c r="E1085">
        <v>77578.5</v>
      </c>
      <c r="F1085">
        <v>1430.64</v>
      </c>
      <c r="G1085">
        <v>1594.57</v>
      </c>
      <c r="H1085">
        <v>981.947</v>
      </c>
      <c r="I1085">
        <v>0.17846400000000001</v>
      </c>
      <c r="J1085">
        <v>0.85527900000000001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81936.600000000006</v>
      </c>
      <c r="C1086">
        <v>77762.7</v>
      </c>
      <c r="D1086">
        <v>77642.2</v>
      </c>
      <c r="E1086">
        <v>77619.100000000006</v>
      </c>
      <c r="F1086">
        <v>1442.62</v>
      </c>
      <c r="G1086">
        <v>1594.28</v>
      </c>
      <c r="H1086">
        <v>980.36699999999996</v>
      </c>
      <c r="I1086">
        <v>0.15030199999999999</v>
      </c>
      <c r="J1086">
        <v>0.83696000000000004</v>
      </c>
      <c r="K1086">
        <v>0</v>
      </c>
      <c r="L1086" t="s">
        <v>43</v>
      </c>
    </row>
    <row r="1087" spans="1:12" x14ac:dyDescent="0.25">
      <c r="A1087" t="s">
        <v>48</v>
      </c>
      <c r="B1087">
        <v>81919.199999999997</v>
      </c>
      <c r="C1087">
        <v>77736.100000000006</v>
      </c>
      <c r="D1087">
        <v>77620.399999999994</v>
      </c>
      <c r="E1087">
        <v>77597.3</v>
      </c>
      <c r="F1087">
        <v>1425.84</v>
      </c>
      <c r="G1087">
        <v>1581.66</v>
      </c>
      <c r="H1087">
        <v>981.07600000000002</v>
      </c>
      <c r="I1087">
        <v>0.149558</v>
      </c>
      <c r="J1087">
        <v>0.83682500000000004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81868.399999999994</v>
      </c>
      <c r="C1088">
        <v>77693.3</v>
      </c>
      <c r="D1088">
        <v>77577.100000000006</v>
      </c>
      <c r="E1088">
        <v>77553.899999999994</v>
      </c>
      <c r="F1088">
        <v>1427.75</v>
      </c>
      <c r="G1088">
        <v>1591.26</v>
      </c>
      <c r="H1088">
        <v>981.44799999999998</v>
      </c>
      <c r="I1088">
        <v>0.16536699999999999</v>
      </c>
      <c r="J1088">
        <v>0.83702699999999997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81926.2</v>
      </c>
      <c r="C1089">
        <v>77674.5</v>
      </c>
      <c r="D1089">
        <v>77558</v>
      </c>
      <c r="E1089">
        <v>77534.600000000006</v>
      </c>
      <c r="F1089">
        <v>1439.97</v>
      </c>
      <c r="G1089">
        <v>1582.46</v>
      </c>
      <c r="H1089">
        <v>979.48</v>
      </c>
      <c r="I1089">
        <v>0.14897299999999999</v>
      </c>
      <c r="J1089">
        <v>0.85219800000000001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82091.399999999994</v>
      </c>
      <c r="C1090">
        <v>77773</v>
      </c>
      <c r="D1090">
        <v>77653</v>
      </c>
      <c r="E1090">
        <v>77629.899999999994</v>
      </c>
      <c r="F1090">
        <v>1470.12</v>
      </c>
      <c r="G1090">
        <v>1588.2</v>
      </c>
      <c r="H1090">
        <v>981.46699999999998</v>
      </c>
      <c r="I1090">
        <v>0.15214900000000001</v>
      </c>
      <c r="J1090">
        <v>0.83691199999999999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81937</v>
      </c>
      <c r="C1091">
        <v>77755</v>
      </c>
      <c r="D1091">
        <v>77633.7</v>
      </c>
      <c r="E1091">
        <v>77610.7</v>
      </c>
      <c r="F1091">
        <v>1458.78</v>
      </c>
      <c r="G1091">
        <v>1595.82</v>
      </c>
      <c r="H1091">
        <v>980.70299999999997</v>
      </c>
      <c r="I1091">
        <v>0.15687699999999999</v>
      </c>
      <c r="J1091">
        <v>0.83701899999999996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81912.800000000003</v>
      </c>
      <c r="C1092">
        <v>77721.100000000006</v>
      </c>
      <c r="D1092">
        <v>77604.3</v>
      </c>
      <c r="E1092">
        <v>77581.2</v>
      </c>
      <c r="F1092">
        <v>1425.5</v>
      </c>
      <c r="G1092">
        <v>1587.85</v>
      </c>
      <c r="H1092">
        <v>982.88499999999999</v>
      </c>
      <c r="I1092">
        <v>0.147235</v>
      </c>
      <c r="J1092">
        <v>0.83685900000000002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81906</v>
      </c>
      <c r="C1093">
        <v>77714.899999999994</v>
      </c>
      <c r="D1093">
        <v>77594.600000000006</v>
      </c>
      <c r="E1093">
        <v>77571.5</v>
      </c>
      <c r="F1093">
        <v>1435.21</v>
      </c>
      <c r="G1093">
        <v>1588.41</v>
      </c>
      <c r="H1093">
        <v>980.94899999999996</v>
      </c>
      <c r="I1093">
        <v>0.149228</v>
      </c>
      <c r="J1093">
        <v>0.83699800000000002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82001.899999999994</v>
      </c>
      <c r="C1094">
        <v>77731.199999999997</v>
      </c>
      <c r="D1094">
        <v>77611.899999999994</v>
      </c>
      <c r="E1094">
        <v>77588.800000000003</v>
      </c>
      <c r="F1094">
        <v>1443.93</v>
      </c>
      <c r="G1094">
        <v>1589.12</v>
      </c>
      <c r="H1094">
        <v>980.99800000000005</v>
      </c>
      <c r="I1094">
        <v>0.150256</v>
      </c>
      <c r="J1094">
        <v>0.84167700000000001</v>
      </c>
      <c r="K1094">
        <v>0</v>
      </c>
      <c r="L1094" t="s">
        <v>43</v>
      </c>
    </row>
    <row r="1095" spans="1:12" x14ac:dyDescent="0.25">
      <c r="A1095" t="s">
        <v>48</v>
      </c>
      <c r="B1095">
        <v>82108.2</v>
      </c>
      <c r="C1095">
        <v>77764.600000000006</v>
      </c>
      <c r="D1095">
        <v>77641.899999999994</v>
      </c>
      <c r="E1095">
        <v>77618.600000000006</v>
      </c>
      <c r="F1095">
        <v>1440.96</v>
      </c>
      <c r="G1095">
        <v>1601.9</v>
      </c>
      <c r="H1095">
        <v>980.93899999999996</v>
      </c>
      <c r="I1095">
        <v>0.14710599999999999</v>
      </c>
      <c r="J1095">
        <v>0.83703499999999997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81961.5</v>
      </c>
      <c r="C1096">
        <v>77766.399999999994</v>
      </c>
      <c r="D1096">
        <v>77644.3</v>
      </c>
      <c r="E1096">
        <v>77621.2</v>
      </c>
      <c r="F1096">
        <v>1448.69</v>
      </c>
      <c r="G1096">
        <v>1598.16</v>
      </c>
      <c r="H1096">
        <v>980.43799999999999</v>
      </c>
      <c r="I1096">
        <v>0.160048</v>
      </c>
      <c r="J1096">
        <v>0.83646200000000004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81986.3</v>
      </c>
      <c r="C1097">
        <v>77796.5</v>
      </c>
      <c r="D1097">
        <v>77674.3</v>
      </c>
      <c r="E1097">
        <v>77651</v>
      </c>
      <c r="F1097">
        <v>1447.17</v>
      </c>
      <c r="G1097">
        <v>1605.89</v>
      </c>
      <c r="H1097">
        <v>981.03099999999995</v>
      </c>
      <c r="I1097">
        <v>0.14719199999999999</v>
      </c>
      <c r="J1097">
        <v>0.83662800000000004</v>
      </c>
      <c r="K1097">
        <v>0</v>
      </c>
      <c r="L1097" t="s">
        <v>43</v>
      </c>
    </row>
    <row r="1098" spans="1:12" x14ac:dyDescent="0.25">
      <c r="A1098" t="s">
        <v>48</v>
      </c>
      <c r="B1098">
        <v>81896.800000000003</v>
      </c>
      <c r="C1098">
        <v>77682.399999999994</v>
      </c>
      <c r="D1098">
        <v>77559.199999999997</v>
      </c>
      <c r="E1098">
        <v>77536</v>
      </c>
      <c r="F1098">
        <v>1449.87</v>
      </c>
      <c r="G1098">
        <v>1585.95</v>
      </c>
      <c r="H1098">
        <v>980.68200000000002</v>
      </c>
      <c r="I1098">
        <v>0.156195</v>
      </c>
      <c r="J1098">
        <v>0.83701000000000003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81999.399999999994</v>
      </c>
      <c r="C1099">
        <v>77711.7</v>
      </c>
      <c r="D1099">
        <v>77588.5</v>
      </c>
      <c r="E1099">
        <v>77565.3</v>
      </c>
      <c r="F1099">
        <v>1451.59</v>
      </c>
      <c r="G1099">
        <v>1592.25</v>
      </c>
      <c r="H1099">
        <v>982.13699999999994</v>
      </c>
      <c r="I1099">
        <v>0.15066599999999999</v>
      </c>
      <c r="J1099">
        <v>0.83701999999999999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82123.8</v>
      </c>
      <c r="C1100">
        <v>77762.600000000006</v>
      </c>
      <c r="D1100">
        <v>77637.100000000006</v>
      </c>
      <c r="E1100">
        <v>77613.899999999994</v>
      </c>
      <c r="F1100">
        <v>1431.94</v>
      </c>
      <c r="G1100">
        <v>1586.56</v>
      </c>
      <c r="H1100">
        <v>981.48900000000003</v>
      </c>
      <c r="I1100">
        <v>0.14893600000000001</v>
      </c>
      <c r="J1100">
        <v>0.83704999999999996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82045.8</v>
      </c>
      <c r="C1101">
        <v>77693.100000000006</v>
      </c>
      <c r="D1101">
        <v>77568.899999999994</v>
      </c>
      <c r="E1101">
        <v>77545.8</v>
      </c>
      <c r="F1101">
        <v>1460.64</v>
      </c>
      <c r="G1101">
        <v>1601.51</v>
      </c>
      <c r="H1101">
        <v>980.43</v>
      </c>
      <c r="I1101">
        <v>0.14710799999999999</v>
      </c>
      <c r="J1101">
        <v>0.83452099999999996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81860.5</v>
      </c>
      <c r="C1102">
        <v>77657.100000000006</v>
      </c>
      <c r="D1102">
        <v>77535</v>
      </c>
      <c r="E1102">
        <v>77511.899999999994</v>
      </c>
      <c r="F1102">
        <v>1428.32</v>
      </c>
      <c r="G1102">
        <v>1588.8</v>
      </c>
      <c r="H1102">
        <v>978.73800000000006</v>
      </c>
      <c r="I1102">
        <v>0.15087300000000001</v>
      </c>
      <c r="J1102">
        <v>0.83701000000000003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81872.5</v>
      </c>
      <c r="C1103">
        <v>77677.100000000006</v>
      </c>
      <c r="D1103">
        <v>77552.7</v>
      </c>
      <c r="E1103">
        <v>77529.7</v>
      </c>
      <c r="F1103">
        <v>1449.75</v>
      </c>
      <c r="G1103">
        <v>1589.09</v>
      </c>
      <c r="H1103">
        <v>980.72400000000005</v>
      </c>
      <c r="I1103">
        <v>0.167908</v>
      </c>
      <c r="J1103">
        <v>0.83705099999999999</v>
      </c>
      <c r="K1103">
        <v>0</v>
      </c>
      <c r="L1103" t="s">
        <v>43</v>
      </c>
    </row>
    <row r="1104" spans="1:12" x14ac:dyDescent="0.25">
      <c r="A1104" t="s">
        <v>48</v>
      </c>
      <c r="B1104">
        <v>81836.600000000006</v>
      </c>
      <c r="C1104">
        <v>77549.600000000006</v>
      </c>
      <c r="D1104">
        <v>77423.100000000006</v>
      </c>
      <c r="E1104">
        <v>77400</v>
      </c>
      <c r="F1104">
        <v>1409.66</v>
      </c>
      <c r="G1104">
        <v>1586.26</v>
      </c>
      <c r="H1104">
        <v>979.197</v>
      </c>
      <c r="I1104">
        <v>0.15481900000000001</v>
      </c>
      <c r="J1104">
        <v>0.83691700000000002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81997.600000000006</v>
      </c>
      <c r="C1105">
        <v>77616.100000000006</v>
      </c>
      <c r="D1105">
        <v>77487.8</v>
      </c>
      <c r="E1105">
        <v>77464.7</v>
      </c>
      <c r="F1105">
        <v>1430.91</v>
      </c>
      <c r="G1105">
        <v>1591.04</v>
      </c>
      <c r="H1105">
        <v>979.52</v>
      </c>
      <c r="I1105">
        <v>0.17848700000000001</v>
      </c>
      <c r="J1105">
        <v>0.83703099999999997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81837.899999999994</v>
      </c>
      <c r="C1106">
        <v>77617</v>
      </c>
      <c r="D1106">
        <v>77489.7</v>
      </c>
      <c r="E1106">
        <v>77466.7</v>
      </c>
      <c r="F1106">
        <v>1431.06</v>
      </c>
      <c r="G1106">
        <v>1590.72</v>
      </c>
      <c r="H1106">
        <v>980.18899999999996</v>
      </c>
      <c r="I1106">
        <v>0.14821699999999999</v>
      </c>
      <c r="J1106">
        <v>0.83465599999999995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81936.3</v>
      </c>
      <c r="C1107">
        <v>77707</v>
      </c>
      <c r="D1107">
        <v>77579.899999999994</v>
      </c>
      <c r="E1107">
        <v>77556.899999999994</v>
      </c>
      <c r="F1107">
        <v>1422.59</v>
      </c>
      <c r="G1107">
        <v>1593.96</v>
      </c>
      <c r="H1107">
        <v>978.78</v>
      </c>
      <c r="I1107">
        <v>0.14830199999999999</v>
      </c>
      <c r="J1107">
        <v>0.83704800000000001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81814.3</v>
      </c>
      <c r="C1108">
        <v>77606.7</v>
      </c>
      <c r="D1108">
        <v>77479.8</v>
      </c>
      <c r="E1108">
        <v>77456.7</v>
      </c>
      <c r="F1108">
        <v>1430.39</v>
      </c>
      <c r="G1108">
        <v>1588.57</v>
      </c>
      <c r="H1108">
        <v>978.39099999999996</v>
      </c>
      <c r="I1108">
        <v>0.178456</v>
      </c>
      <c r="J1108">
        <v>0.83685799999999999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82027.199999999997</v>
      </c>
      <c r="C1109">
        <v>77720.2</v>
      </c>
      <c r="D1109">
        <v>77595.199999999997</v>
      </c>
      <c r="E1109">
        <v>77572.100000000006</v>
      </c>
      <c r="F1109">
        <v>1441.57</v>
      </c>
      <c r="G1109">
        <v>1591.78</v>
      </c>
      <c r="H1109">
        <v>980.00199999999995</v>
      </c>
      <c r="I1109">
        <v>0.17846300000000001</v>
      </c>
      <c r="J1109">
        <v>0.83617799999999998</v>
      </c>
      <c r="K1109">
        <v>0</v>
      </c>
      <c r="L1109" t="s">
        <v>43</v>
      </c>
    </row>
    <row r="1110" spans="1:25" x14ac:dyDescent="0.25">
      <c r="A1110" t="s">
        <v>48</v>
      </c>
      <c r="B1110">
        <v>82089.600000000006</v>
      </c>
      <c r="C1110">
        <v>77705.7</v>
      </c>
      <c r="D1110">
        <v>77580.3</v>
      </c>
      <c r="E1110">
        <v>77557.100000000006</v>
      </c>
      <c r="F1110">
        <v>1429.93</v>
      </c>
      <c r="G1110">
        <v>1595.89</v>
      </c>
      <c r="H1110">
        <v>978.53599999999994</v>
      </c>
      <c r="I1110">
        <v>0.14710300000000001</v>
      </c>
      <c r="J1110">
        <v>0.83704900000000004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81821.7</v>
      </c>
      <c r="C1111">
        <v>77594.399999999994</v>
      </c>
      <c r="D1111">
        <v>77469.2</v>
      </c>
      <c r="E1111">
        <v>77446</v>
      </c>
      <c r="F1111">
        <v>1440.54</v>
      </c>
      <c r="G1111">
        <v>1589.93</v>
      </c>
      <c r="H1111">
        <v>976.84199999999998</v>
      </c>
      <c r="I1111">
        <v>0.15737300000000001</v>
      </c>
      <c r="J1111">
        <v>0.83593700000000004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81826.2</v>
      </c>
      <c r="C1112">
        <v>77616.5</v>
      </c>
      <c r="D1112">
        <v>77494.899999999994</v>
      </c>
      <c r="E1112">
        <v>77471.8</v>
      </c>
      <c r="F1112">
        <v>1413.25</v>
      </c>
      <c r="G1112">
        <v>1595.59</v>
      </c>
      <c r="H1112">
        <v>980.52700000000004</v>
      </c>
      <c r="I1112">
        <v>0.155473</v>
      </c>
      <c r="J1112">
        <v>0.85134399999999999</v>
      </c>
      <c r="K1112">
        <v>0</v>
      </c>
      <c r="L1112" t="s">
        <v>43</v>
      </c>
    </row>
    <row r="1113" spans="1:25" x14ac:dyDescent="0.25">
      <c r="A1113" t="s">
        <v>48</v>
      </c>
      <c r="B1113">
        <v>81868.100000000006</v>
      </c>
      <c r="C1113">
        <v>77641.3</v>
      </c>
      <c r="D1113">
        <v>77518.399999999994</v>
      </c>
      <c r="E1113">
        <v>77495.199999999997</v>
      </c>
      <c r="F1113">
        <v>1438.46</v>
      </c>
      <c r="G1113">
        <v>1590.81</v>
      </c>
      <c r="H1113">
        <v>979.28200000000004</v>
      </c>
      <c r="I1113">
        <v>0.178456</v>
      </c>
      <c r="J1113">
        <v>0.83704000000000001</v>
      </c>
      <c r="K1113">
        <v>0</v>
      </c>
      <c r="L1113" t="s">
        <v>43</v>
      </c>
    </row>
    <row r="1114" spans="1:25" x14ac:dyDescent="0.25">
      <c r="A1114" t="s">
        <v>48</v>
      </c>
      <c r="B1114">
        <v>81933.100000000006</v>
      </c>
      <c r="C1114">
        <v>77600.2</v>
      </c>
      <c r="D1114">
        <v>77475.8</v>
      </c>
      <c r="E1114">
        <v>77452.899999999994</v>
      </c>
      <c r="F1114">
        <v>1437.91</v>
      </c>
      <c r="G1114">
        <v>1585.49</v>
      </c>
      <c r="H1114">
        <v>978.27099999999996</v>
      </c>
      <c r="I1114">
        <v>0.14822399999999999</v>
      </c>
      <c r="J1114">
        <v>0.83676499999999998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82046.100000000006</v>
      </c>
      <c r="C1115">
        <v>77662.399999999994</v>
      </c>
      <c r="D1115">
        <v>77537.399999999994</v>
      </c>
      <c r="E1115">
        <v>77514.2</v>
      </c>
      <c r="F1115">
        <v>1430.14</v>
      </c>
      <c r="G1115">
        <v>1601.7</v>
      </c>
      <c r="H1115">
        <v>980.62</v>
      </c>
      <c r="I1115">
        <v>0.14752299999999999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81900.7</v>
      </c>
      <c r="C1116">
        <v>77672.399999999994</v>
      </c>
      <c r="D1116">
        <v>77546.5</v>
      </c>
      <c r="E1116">
        <v>77523.399999999994</v>
      </c>
      <c r="F1116">
        <v>1420.88</v>
      </c>
      <c r="G1116">
        <v>1594.75</v>
      </c>
      <c r="H1116">
        <v>980.899</v>
      </c>
      <c r="I1116">
        <v>0.164158</v>
      </c>
      <c r="J1116">
        <v>0.83654099999999998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81958.8</v>
      </c>
      <c r="C1117">
        <v>77722.7</v>
      </c>
      <c r="D1117">
        <v>77597.600000000006</v>
      </c>
      <c r="E1117">
        <v>77574.399999999994</v>
      </c>
      <c r="F1117">
        <v>1433.52</v>
      </c>
      <c r="G1117">
        <v>1592.12</v>
      </c>
      <c r="H1117">
        <v>980.70500000000004</v>
      </c>
      <c r="I1117">
        <v>0.148174</v>
      </c>
      <c r="J1117">
        <v>0.83671600000000002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81982.7</v>
      </c>
      <c r="C1118">
        <v>77737.5</v>
      </c>
      <c r="D1118">
        <v>77610</v>
      </c>
      <c r="E1118">
        <v>77586.8</v>
      </c>
      <c r="F1118">
        <v>1433.95</v>
      </c>
      <c r="G1118">
        <v>1597.54</v>
      </c>
      <c r="H1118">
        <v>980.86</v>
      </c>
      <c r="I1118">
        <v>0.15465000000000001</v>
      </c>
      <c r="J1118">
        <v>0.85666600000000004</v>
      </c>
      <c r="K1118">
        <v>0</v>
      </c>
      <c r="L1118" t="s">
        <v>43</v>
      </c>
    </row>
    <row r="1119" spans="1:25" x14ac:dyDescent="0.25">
      <c r="A1119" t="s">
        <v>48</v>
      </c>
      <c r="B1119">
        <v>82080.7</v>
      </c>
      <c r="C1119">
        <v>77735</v>
      </c>
      <c r="D1119">
        <v>77605.2</v>
      </c>
      <c r="E1119">
        <v>77582</v>
      </c>
      <c r="F1119">
        <v>1439.23</v>
      </c>
      <c r="G1119">
        <v>1593.37</v>
      </c>
      <c r="H1119">
        <v>980.53800000000001</v>
      </c>
      <c r="I1119">
        <v>0.17039299999999999</v>
      </c>
      <c r="J1119">
        <v>0.837032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82240</v>
      </c>
      <c r="C1120">
        <v>77821.5</v>
      </c>
      <c r="D1120">
        <v>77688.399999999994</v>
      </c>
      <c r="E1120">
        <v>77665.3</v>
      </c>
      <c r="F1120">
        <v>1433.13</v>
      </c>
      <c r="G1120">
        <v>1622.55</v>
      </c>
      <c r="H1120">
        <v>981.84199999999998</v>
      </c>
      <c r="I1120">
        <v>0.14710400000000001</v>
      </c>
      <c r="J1120">
        <v>0.83703000000000005</v>
      </c>
      <c r="K1120">
        <v>0</v>
      </c>
      <c r="L1120" t="s">
        <v>43</v>
      </c>
      <c r="R1120">
        <f>AVERAGE(B1071:B1120)</f>
        <v>81942.232000000004</v>
      </c>
      <c r="S1120">
        <f>AVERAGE(C1071:C1120)</f>
        <v>77695.88400000002</v>
      </c>
      <c r="U1120">
        <f>_xlfn.VAR.P(B1071:B1120)</f>
        <v>8620.8813759999939</v>
      </c>
      <c r="V1120">
        <f>_xlfn.VAR.P(C1071:C1120)</f>
        <v>3061.7233440000105</v>
      </c>
      <c r="X1120">
        <f>1.96*SQRT(U1120)/50</f>
        <v>3.6396691000167349</v>
      </c>
      <c r="Y1120">
        <f>1.96*SQRT(V1120)/50</f>
        <v>2.1690473852187222</v>
      </c>
    </row>
    <row r="1121" spans="1:12" x14ac:dyDescent="0.25">
      <c r="A1121" t="s">
        <v>49</v>
      </c>
      <c r="B1121">
        <v>4097326.2667999999</v>
      </c>
      <c r="C1121" t="s">
        <v>37</v>
      </c>
    </row>
    <row r="1122" spans="1:12" x14ac:dyDescent="0.25">
      <c r="A1122" t="s">
        <v>50</v>
      </c>
      <c r="B1122">
        <v>76805.7</v>
      </c>
      <c r="C1122">
        <v>76798.3</v>
      </c>
      <c r="D1122">
        <v>76750.600000000006</v>
      </c>
      <c r="E1122">
        <v>76727.7</v>
      </c>
      <c r="F1122">
        <v>1465.83</v>
      </c>
      <c r="G1122">
        <v>0</v>
      </c>
      <c r="H1122">
        <v>1004.06</v>
      </c>
      <c r="I1122">
        <v>0.153974</v>
      </c>
      <c r="J1122">
        <v>0.83282800000000001</v>
      </c>
      <c r="K1122">
        <v>0</v>
      </c>
      <c r="L1122" t="s">
        <v>43</v>
      </c>
    </row>
    <row r="1123" spans="1:12" x14ac:dyDescent="0.25">
      <c r="A1123" t="s">
        <v>50</v>
      </c>
      <c r="B1123">
        <v>76791.600000000006</v>
      </c>
      <c r="C1123">
        <v>76784.2</v>
      </c>
      <c r="D1123">
        <v>76737.2</v>
      </c>
      <c r="E1123">
        <v>76714.399999999994</v>
      </c>
      <c r="F1123">
        <v>1411.1</v>
      </c>
      <c r="G1123">
        <v>0</v>
      </c>
      <c r="H1123">
        <v>1004.53</v>
      </c>
      <c r="I1123">
        <v>0.17845800000000001</v>
      </c>
      <c r="J1123">
        <v>0.83657800000000004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76759.8</v>
      </c>
      <c r="C1124">
        <v>76752.5</v>
      </c>
      <c r="D1124">
        <v>76705.100000000006</v>
      </c>
      <c r="E1124">
        <v>76682.100000000006</v>
      </c>
      <c r="F1124">
        <v>1414.46</v>
      </c>
      <c r="G1124">
        <v>0</v>
      </c>
      <c r="H1124">
        <v>1004.41</v>
      </c>
      <c r="I1124">
        <v>0.178457</v>
      </c>
      <c r="J1124">
        <v>0.83700799999999997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76787.5</v>
      </c>
      <c r="C1125">
        <v>76780.100000000006</v>
      </c>
      <c r="D1125">
        <v>76732.800000000003</v>
      </c>
      <c r="E1125">
        <v>76710.100000000006</v>
      </c>
      <c r="F1125">
        <v>1456.42</v>
      </c>
      <c r="G1125">
        <v>0</v>
      </c>
      <c r="H1125">
        <v>1002.91</v>
      </c>
      <c r="I1125">
        <v>0.14711399999999999</v>
      </c>
      <c r="J1125">
        <v>0.836781</v>
      </c>
      <c r="K1125">
        <v>0</v>
      </c>
      <c r="L1125" t="s">
        <v>43</v>
      </c>
    </row>
    <row r="1126" spans="1:12" x14ac:dyDescent="0.25">
      <c r="A1126" t="s">
        <v>50</v>
      </c>
      <c r="B1126">
        <v>76787.100000000006</v>
      </c>
      <c r="C1126">
        <v>76779.8</v>
      </c>
      <c r="D1126">
        <v>76732.3</v>
      </c>
      <c r="E1126">
        <v>76709.399999999994</v>
      </c>
      <c r="F1126">
        <v>1454.3</v>
      </c>
      <c r="G1126">
        <v>0</v>
      </c>
      <c r="H1126">
        <v>1003.66</v>
      </c>
      <c r="I1126">
        <v>0.178455</v>
      </c>
      <c r="J1126">
        <v>0.83705099999999999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76758.2</v>
      </c>
      <c r="C1127">
        <v>76750.899999999994</v>
      </c>
      <c r="D1127">
        <v>76703.5</v>
      </c>
      <c r="E1127">
        <v>76680.7</v>
      </c>
      <c r="F1127">
        <v>1411.84</v>
      </c>
      <c r="G1127">
        <v>0</v>
      </c>
      <c r="H1127">
        <v>1004.01</v>
      </c>
      <c r="I1127">
        <v>0.149644</v>
      </c>
      <c r="J1127">
        <v>0.83562099999999995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76761.899999999994</v>
      </c>
      <c r="C1128">
        <v>76754.5</v>
      </c>
      <c r="D1128">
        <v>76707.5</v>
      </c>
      <c r="E1128">
        <v>76684.600000000006</v>
      </c>
      <c r="F1128">
        <v>1413.13</v>
      </c>
      <c r="G1128">
        <v>0</v>
      </c>
      <c r="H1128">
        <v>1003.87</v>
      </c>
      <c r="I1128">
        <v>0.16675200000000001</v>
      </c>
      <c r="J1128">
        <v>0.83696700000000002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76745.600000000006</v>
      </c>
      <c r="C1129">
        <v>76738.3</v>
      </c>
      <c r="D1129">
        <v>76691.199999999997</v>
      </c>
      <c r="E1129">
        <v>76668.399999999994</v>
      </c>
      <c r="F1129">
        <v>1411.07</v>
      </c>
      <c r="G1129">
        <v>0</v>
      </c>
      <c r="H1129">
        <v>1003.4</v>
      </c>
      <c r="I1129">
        <v>0.14897299999999999</v>
      </c>
      <c r="J1129">
        <v>0.83685299999999996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76834</v>
      </c>
      <c r="C1130">
        <v>76826.600000000006</v>
      </c>
      <c r="D1130">
        <v>76779.600000000006</v>
      </c>
      <c r="E1130">
        <v>76756.600000000006</v>
      </c>
      <c r="F1130">
        <v>1459.98</v>
      </c>
      <c r="G1130">
        <v>0</v>
      </c>
      <c r="H1130">
        <v>1004.16</v>
      </c>
      <c r="I1130">
        <v>0.17847299999999999</v>
      </c>
      <c r="J1130">
        <v>0.83699800000000002</v>
      </c>
      <c r="K1130">
        <v>0</v>
      </c>
      <c r="L1130" t="s">
        <v>43</v>
      </c>
    </row>
    <row r="1131" spans="1:12" x14ac:dyDescent="0.25">
      <c r="A1131" t="s">
        <v>50</v>
      </c>
      <c r="B1131">
        <v>76740.399999999994</v>
      </c>
      <c r="C1131">
        <v>76733.100000000006</v>
      </c>
      <c r="D1131">
        <v>76685.5</v>
      </c>
      <c r="E1131">
        <v>76662.7</v>
      </c>
      <c r="F1131">
        <v>1414.14</v>
      </c>
      <c r="G1131">
        <v>0</v>
      </c>
      <c r="H1131">
        <v>1003.24</v>
      </c>
      <c r="I1131">
        <v>0.15858</v>
      </c>
      <c r="J1131">
        <v>0.836982</v>
      </c>
      <c r="K1131">
        <v>0</v>
      </c>
      <c r="L1131" t="s">
        <v>43</v>
      </c>
    </row>
    <row r="1132" spans="1:12" x14ac:dyDescent="0.25">
      <c r="A1132" t="s">
        <v>50</v>
      </c>
      <c r="B1132">
        <v>76786.7</v>
      </c>
      <c r="C1132">
        <v>76779.199999999997</v>
      </c>
      <c r="D1132">
        <v>76731.899999999994</v>
      </c>
      <c r="E1132">
        <v>76709</v>
      </c>
      <c r="F1132">
        <v>1461.36</v>
      </c>
      <c r="G1132">
        <v>0</v>
      </c>
      <c r="H1132">
        <v>1003.11</v>
      </c>
      <c r="I1132">
        <v>0.178454</v>
      </c>
      <c r="J1132">
        <v>0.83701000000000003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76738.8</v>
      </c>
      <c r="C1133">
        <v>76731.5</v>
      </c>
      <c r="D1133">
        <v>76684.2</v>
      </c>
      <c r="E1133">
        <v>76661.3</v>
      </c>
      <c r="F1133">
        <v>1412.22</v>
      </c>
      <c r="G1133">
        <v>0</v>
      </c>
      <c r="H1133">
        <v>1003.26</v>
      </c>
      <c r="I1133">
        <v>0.178455</v>
      </c>
      <c r="J1133">
        <v>0.83705099999999999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76750.2</v>
      </c>
      <c r="C1134">
        <v>76742.899999999994</v>
      </c>
      <c r="D1134">
        <v>76695.5</v>
      </c>
      <c r="E1134">
        <v>76672.800000000003</v>
      </c>
      <c r="F1134">
        <v>1412.98</v>
      </c>
      <c r="G1134">
        <v>0</v>
      </c>
      <c r="H1134">
        <v>1003.09</v>
      </c>
      <c r="I1134">
        <v>0.14848700000000001</v>
      </c>
      <c r="J1134">
        <v>0.86634199999999995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76782.399999999994</v>
      </c>
      <c r="C1135">
        <v>76775.100000000006</v>
      </c>
      <c r="D1135">
        <v>76727.5</v>
      </c>
      <c r="E1135">
        <v>76704.7</v>
      </c>
      <c r="F1135">
        <v>1460.43</v>
      </c>
      <c r="G1135">
        <v>0</v>
      </c>
      <c r="H1135">
        <v>1003.04</v>
      </c>
      <c r="I1135">
        <v>0.178454</v>
      </c>
      <c r="J1135">
        <v>0.83698600000000001</v>
      </c>
      <c r="K1135">
        <v>0</v>
      </c>
      <c r="L1135" t="s">
        <v>43</v>
      </c>
    </row>
    <row r="1136" spans="1:12" x14ac:dyDescent="0.25">
      <c r="A1136" t="s">
        <v>50</v>
      </c>
      <c r="B1136">
        <v>76778.8</v>
      </c>
      <c r="C1136">
        <v>76771.5</v>
      </c>
      <c r="D1136">
        <v>76724</v>
      </c>
      <c r="E1136">
        <v>76701.100000000006</v>
      </c>
      <c r="F1136">
        <v>1454.67</v>
      </c>
      <c r="G1136">
        <v>0</v>
      </c>
      <c r="H1136">
        <v>1003.67</v>
      </c>
      <c r="I1136">
        <v>0.178454</v>
      </c>
      <c r="J1136">
        <v>0.83705300000000005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76760.2</v>
      </c>
      <c r="C1137">
        <v>76752.600000000006</v>
      </c>
      <c r="D1137">
        <v>76705.3</v>
      </c>
      <c r="E1137">
        <v>76682.5</v>
      </c>
      <c r="F1137">
        <v>1413.12</v>
      </c>
      <c r="G1137">
        <v>0</v>
      </c>
      <c r="H1137">
        <v>1003.92</v>
      </c>
      <c r="I1137">
        <v>0.14746300000000001</v>
      </c>
      <c r="J1137">
        <v>0.83607600000000004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76635</v>
      </c>
      <c r="C1138">
        <v>76627.7</v>
      </c>
      <c r="D1138">
        <v>76581.3</v>
      </c>
      <c r="E1138">
        <v>76558.5</v>
      </c>
      <c r="F1138">
        <v>1409.1</v>
      </c>
      <c r="G1138">
        <v>0</v>
      </c>
      <c r="H1138">
        <v>1002.03</v>
      </c>
      <c r="I1138">
        <v>0.167877</v>
      </c>
      <c r="J1138">
        <v>0.83691599999999999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76576.2</v>
      </c>
      <c r="C1139">
        <v>76568.899999999994</v>
      </c>
      <c r="D1139">
        <v>76523.3</v>
      </c>
      <c r="E1139">
        <v>76500.399999999994</v>
      </c>
      <c r="F1139">
        <v>1410.34</v>
      </c>
      <c r="G1139">
        <v>0</v>
      </c>
      <c r="H1139">
        <v>1000.2</v>
      </c>
      <c r="I1139">
        <v>0.14710300000000001</v>
      </c>
      <c r="J1139">
        <v>0.83701599999999998</v>
      </c>
      <c r="K1139">
        <v>0</v>
      </c>
      <c r="L1139" t="s">
        <v>43</v>
      </c>
    </row>
    <row r="1140" spans="1:12" x14ac:dyDescent="0.25">
      <c r="A1140" t="s">
        <v>50</v>
      </c>
      <c r="B1140">
        <v>76752.100000000006</v>
      </c>
      <c r="C1140">
        <v>76744.7</v>
      </c>
      <c r="D1140">
        <v>76697.399999999994</v>
      </c>
      <c r="E1140">
        <v>76674.5</v>
      </c>
      <c r="F1140">
        <v>1414.09</v>
      </c>
      <c r="G1140">
        <v>0</v>
      </c>
      <c r="H1140">
        <v>1004</v>
      </c>
      <c r="I1140">
        <v>0.178454</v>
      </c>
      <c r="J1140">
        <v>0.83685600000000004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76730.7</v>
      </c>
      <c r="C1141">
        <v>76723.3</v>
      </c>
      <c r="D1141">
        <v>76675.899999999994</v>
      </c>
      <c r="E1141">
        <v>76653.100000000006</v>
      </c>
      <c r="F1141">
        <v>1413.27</v>
      </c>
      <c r="G1141">
        <v>0</v>
      </c>
      <c r="H1141">
        <v>1004.31</v>
      </c>
      <c r="I1141">
        <v>0.15083099999999999</v>
      </c>
      <c r="J1141">
        <v>0.83704599999999996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76748.600000000006</v>
      </c>
      <c r="C1142">
        <v>76741</v>
      </c>
      <c r="D1142">
        <v>76693.600000000006</v>
      </c>
      <c r="E1142">
        <v>76670.899999999994</v>
      </c>
      <c r="F1142">
        <v>1416.3</v>
      </c>
      <c r="G1142">
        <v>0</v>
      </c>
      <c r="H1142">
        <v>1004.49</v>
      </c>
      <c r="I1142">
        <v>0.15892400000000001</v>
      </c>
      <c r="J1142">
        <v>0.83698099999999998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76705.8</v>
      </c>
      <c r="C1143">
        <v>76698.5</v>
      </c>
      <c r="D1143">
        <v>76651.199999999997</v>
      </c>
      <c r="E1143">
        <v>76628.399999999994</v>
      </c>
      <c r="F1143">
        <v>1413.12</v>
      </c>
      <c r="G1143">
        <v>0</v>
      </c>
      <c r="H1143">
        <v>1003.56</v>
      </c>
      <c r="I1143">
        <v>0.14979400000000001</v>
      </c>
      <c r="J1143">
        <v>0.83526100000000003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76690</v>
      </c>
      <c r="C1144">
        <v>76682.3</v>
      </c>
      <c r="D1144">
        <v>76635</v>
      </c>
      <c r="E1144">
        <v>76612.2</v>
      </c>
      <c r="F1144">
        <v>1411.68</v>
      </c>
      <c r="G1144">
        <v>0</v>
      </c>
      <c r="H1144">
        <v>1003.32</v>
      </c>
      <c r="I1144">
        <v>0.14981</v>
      </c>
      <c r="J1144">
        <v>0.83686799999999995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76572.100000000006</v>
      </c>
      <c r="C1145">
        <v>76564.800000000003</v>
      </c>
      <c r="D1145">
        <v>76517.8</v>
      </c>
      <c r="E1145">
        <v>76494.899999999994</v>
      </c>
      <c r="F1145">
        <v>1436.54</v>
      </c>
      <c r="G1145">
        <v>0</v>
      </c>
      <c r="H1145">
        <v>1002.3</v>
      </c>
      <c r="I1145">
        <v>0.14737600000000001</v>
      </c>
      <c r="J1145">
        <v>0.86736000000000002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76589.2</v>
      </c>
      <c r="C1146">
        <v>76581.899999999994</v>
      </c>
      <c r="D1146">
        <v>76535.199999999997</v>
      </c>
      <c r="E1146">
        <v>76512.5</v>
      </c>
      <c r="F1146">
        <v>1408.73</v>
      </c>
      <c r="G1146">
        <v>0</v>
      </c>
      <c r="H1146">
        <v>1002.38</v>
      </c>
      <c r="I1146">
        <v>0.15231700000000001</v>
      </c>
      <c r="J1146">
        <v>0.83704999999999996</v>
      </c>
      <c r="K1146">
        <v>0</v>
      </c>
      <c r="L1146" t="s">
        <v>43</v>
      </c>
    </row>
    <row r="1147" spans="1:12" x14ac:dyDescent="0.25">
      <c r="A1147" t="s">
        <v>50</v>
      </c>
      <c r="B1147">
        <v>76712</v>
      </c>
      <c r="C1147">
        <v>76697.3</v>
      </c>
      <c r="D1147">
        <v>76650.100000000006</v>
      </c>
      <c r="E1147">
        <v>76627.3</v>
      </c>
      <c r="F1147">
        <v>1445</v>
      </c>
      <c r="G1147">
        <v>0</v>
      </c>
      <c r="H1147">
        <v>1004.26</v>
      </c>
      <c r="I1147">
        <v>0.17580299999999999</v>
      </c>
      <c r="J1147">
        <v>0.837036</v>
      </c>
      <c r="K1147">
        <v>0</v>
      </c>
      <c r="L1147" t="s">
        <v>43</v>
      </c>
    </row>
    <row r="1148" spans="1:12" x14ac:dyDescent="0.25">
      <c r="A1148" t="s">
        <v>50</v>
      </c>
      <c r="B1148">
        <v>76782.899999999994</v>
      </c>
      <c r="C1148">
        <v>76775.600000000006</v>
      </c>
      <c r="D1148">
        <v>76728.2</v>
      </c>
      <c r="E1148">
        <v>76705.100000000006</v>
      </c>
      <c r="F1148">
        <v>1412.33</v>
      </c>
      <c r="G1148">
        <v>0</v>
      </c>
      <c r="H1148">
        <v>1003.8</v>
      </c>
      <c r="I1148">
        <v>0.17163100000000001</v>
      </c>
      <c r="J1148">
        <v>0.83704599999999996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76641</v>
      </c>
      <c r="C1149">
        <v>76633.7</v>
      </c>
      <c r="D1149">
        <v>76587.199999999997</v>
      </c>
      <c r="E1149">
        <v>76564.399999999994</v>
      </c>
      <c r="F1149">
        <v>1442.37</v>
      </c>
      <c r="G1149">
        <v>0</v>
      </c>
      <c r="H1149">
        <v>1002.53</v>
      </c>
      <c r="I1149">
        <v>0.15606900000000001</v>
      </c>
      <c r="J1149">
        <v>0.83448500000000003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77377.7</v>
      </c>
      <c r="C1150">
        <v>77370.399999999994</v>
      </c>
      <c r="D1150">
        <v>77323</v>
      </c>
      <c r="E1150">
        <v>77299.899999999994</v>
      </c>
      <c r="F1150">
        <v>1423.1</v>
      </c>
      <c r="G1150">
        <v>0</v>
      </c>
      <c r="H1150">
        <v>1012.24</v>
      </c>
      <c r="I1150">
        <v>0.178454</v>
      </c>
      <c r="J1150">
        <v>0.83701999999999999</v>
      </c>
      <c r="K1150">
        <v>0</v>
      </c>
      <c r="L1150" t="s">
        <v>43</v>
      </c>
    </row>
    <row r="1151" spans="1:12" x14ac:dyDescent="0.25">
      <c r="A1151" t="s">
        <v>50</v>
      </c>
      <c r="B1151">
        <v>76657.7</v>
      </c>
      <c r="C1151">
        <v>76650.2</v>
      </c>
      <c r="D1151">
        <v>76603.5</v>
      </c>
      <c r="E1151">
        <v>76580.7</v>
      </c>
      <c r="F1151">
        <v>1442.46</v>
      </c>
      <c r="G1151">
        <v>0</v>
      </c>
      <c r="H1151">
        <v>1002.88</v>
      </c>
      <c r="I1151">
        <v>0.14724499999999999</v>
      </c>
      <c r="J1151">
        <v>0.83704900000000004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76577.8</v>
      </c>
      <c r="C1152">
        <v>76570.5</v>
      </c>
      <c r="D1152">
        <v>76523.8</v>
      </c>
      <c r="E1152">
        <v>76500.800000000003</v>
      </c>
      <c r="F1152">
        <v>1408.6</v>
      </c>
      <c r="G1152">
        <v>0</v>
      </c>
      <c r="H1152">
        <v>1003.91</v>
      </c>
      <c r="I1152">
        <v>0.178457</v>
      </c>
      <c r="J1152">
        <v>0.83432399999999995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76628.3</v>
      </c>
      <c r="C1153">
        <v>76621</v>
      </c>
      <c r="D1153">
        <v>76574.5</v>
      </c>
      <c r="E1153">
        <v>76551.7</v>
      </c>
      <c r="F1153">
        <v>1437.91</v>
      </c>
      <c r="G1153">
        <v>0</v>
      </c>
      <c r="H1153">
        <v>1001.52</v>
      </c>
      <c r="I1153">
        <v>0.178455</v>
      </c>
      <c r="J1153">
        <v>0.836704</v>
      </c>
      <c r="K1153">
        <v>0</v>
      </c>
      <c r="L1153" t="s">
        <v>43</v>
      </c>
    </row>
    <row r="1154" spans="1:12" x14ac:dyDescent="0.25">
      <c r="A1154" t="s">
        <v>50</v>
      </c>
      <c r="B1154">
        <v>76591</v>
      </c>
      <c r="C1154">
        <v>76583.7</v>
      </c>
      <c r="D1154">
        <v>76537</v>
      </c>
      <c r="E1154">
        <v>76514.2</v>
      </c>
      <c r="F1154">
        <v>1410.32</v>
      </c>
      <c r="G1154">
        <v>0</v>
      </c>
      <c r="H1154">
        <v>1002.7</v>
      </c>
      <c r="I1154">
        <v>0.15973200000000001</v>
      </c>
      <c r="J1154">
        <v>0.83513999999999999</v>
      </c>
      <c r="K1154">
        <v>0</v>
      </c>
      <c r="L1154" t="s">
        <v>43</v>
      </c>
    </row>
    <row r="1155" spans="1:12" x14ac:dyDescent="0.25">
      <c r="A1155" t="s">
        <v>50</v>
      </c>
      <c r="B1155">
        <v>76680</v>
      </c>
      <c r="C1155">
        <v>76672.800000000003</v>
      </c>
      <c r="D1155">
        <v>76626.2</v>
      </c>
      <c r="E1155">
        <v>76603.3</v>
      </c>
      <c r="F1155">
        <v>1438.63</v>
      </c>
      <c r="G1155">
        <v>0</v>
      </c>
      <c r="H1155">
        <v>1002.96</v>
      </c>
      <c r="I1155">
        <v>0.17338700000000001</v>
      </c>
      <c r="J1155">
        <v>0.83614100000000002</v>
      </c>
      <c r="K1155">
        <v>0</v>
      </c>
      <c r="L1155" t="s">
        <v>43</v>
      </c>
    </row>
    <row r="1156" spans="1:12" x14ac:dyDescent="0.25">
      <c r="A1156" t="s">
        <v>50</v>
      </c>
      <c r="B1156">
        <v>76725.7</v>
      </c>
      <c r="C1156">
        <v>76718.399999999994</v>
      </c>
      <c r="D1156">
        <v>76671</v>
      </c>
      <c r="E1156">
        <v>76648.100000000006</v>
      </c>
      <c r="F1156">
        <v>1413.99</v>
      </c>
      <c r="G1156">
        <v>0</v>
      </c>
      <c r="H1156">
        <v>1003.66</v>
      </c>
      <c r="I1156">
        <v>0.148059</v>
      </c>
      <c r="J1156">
        <v>0.836843</v>
      </c>
      <c r="K1156">
        <v>0</v>
      </c>
      <c r="L1156" t="s">
        <v>43</v>
      </c>
    </row>
    <row r="1157" spans="1:12" x14ac:dyDescent="0.25">
      <c r="A1157" t="s">
        <v>50</v>
      </c>
      <c r="B1157">
        <v>76754.899999999994</v>
      </c>
      <c r="C1157">
        <v>76747.399999999994</v>
      </c>
      <c r="D1157">
        <v>76699.8</v>
      </c>
      <c r="E1157">
        <v>76676.899999999994</v>
      </c>
      <c r="F1157">
        <v>1459.95</v>
      </c>
      <c r="G1157">
        <v>0</v>
      </c>
      <c r="H1157">
        <v>1003.55</v>
      </c>
      <c r="I1157">
        <v>0.14710300000000001</v>
      </c>
      <c r="J1157">
        <v>0.83703700000000003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76771.3</v>
      </c>
      <c r="C1158">
        <v>76764</v>
      </c>
      <c r="D1158">
        <v>76716.899999999994</v>
      </c>
      <c r="E1158">
        <v>76694.100000000006</v>
      </c>
      <c r="F1158">
        <v>1451.25</v>
      </c>
      <c r="G1158">
        <v>0</v>
      </c>
      <c r="H1158">
        <v>1003.59</v>
      </c>
      <c r="I1158">
        <v>0.16294900000000001</v>
      </c>
      <c r="J1158">
        <v>0.83652599999999999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76833.7</v>
      </c>
      <c r="C1159">
        <v>76826.399999999994</v>
      </c>
      <c r="D1159">
        <v>76779.100000000006</v>
      </c>
      <c r="E1159">
        <v>76756.3</v>
      </c>
      <c r="F1159">
        <v>1452.35</v>
      </c>
      <c r="G1159">
        <v>0</v>
      </c>
      <c r="H1159">
        <v>1003.38</v>
      </c>
      <c r="I1159">
        <v>0.17077500000000001</v>
      </c>
      <c r="J1159">
        <v>0.83694100000000005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76769.100000000006</v>
      </c>
      <c r="C1160">
        <v>76761.8</v>
      </c>
      <c r="D1160">
        <v>76714.2</v>
      </c>
      <c r="E1160">
        <v>76691.5</v>
      </c>
      <c r="F1160">
        <v>1457.81</v>
      </c>
      <c r="G1160">
        <v>0</v>
      </c>
      <c r="H1160">
        <v>1003.06</v>
      </c>
      <c r="I1160">
        <v>0.14730799999999999</v>
      </c>
      <c r="J1160">
        <v>0.86861100000000002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76802.2</v>
      </c>
      <c r="C1161">
        <v>76794.899999999994</v>
      </c>
      <c r="D1161">
        <v>76747.5</v>
      </c>
      <c r="E1161">
        <v>76724.800000000003</v>
      </c>
      <c r="F1161">
        <v>1457.66</v>
      </c>
      <c r="G1161">
        <v>0</v>
      </c>
      <c r="H1161">
        <v>1004.32</v>
      </c>
      <c r="I1161">
        <v>0.15825900000000001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76815.3</v>
      </c>
      <c r="C1162">
        <v>76808</v>
      </c>
      <c r="D1162">
        <v>76760.399999999994</v>
      </c>
      <c r="E1162">
        <v>76737.399999999994</v>
      </c>
      <c r="F1162">
        <v>1461.77</v>
      </c>
      <c r="G1162">
        <v>0</v>
      </c>
      <c r="H1162">
        <v>1003.66</v>
      </c>
      <c r="I1162">
        <v>0.170733</v>
      </c>
      <c r="J1162">
        <v>0.83313099999999995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76722.7</v>
      </c>
      <c r="C1163">
        <v>76715.399999999994</v>
      </c>
      <c r="D1163">
        <v>76668.100000000006</v>
      </c>
      <c r="E1163">
        <v>76645.2</v>
      </c>
      <c r="F1163">
        <v>1412.04</v>
      </c>
      <c r="G1163">
        <v>0</v>
      </c>
      <c r="H1163">
        <v>1003.35</v>
      </c>
      <c r="I1163">
        <v>0.153611</v>
      </c>
      <c r="J1163">
        <v>0.84042899999999998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76802.100000000006</v>
      </c>
      <c r="C1164">
        <v>76794.8</v>
      </c>
      <c r="D1164">
        <v>76747.3</v>
      </c>
      <c r="E1164">
        <v>76724.399999999994</v>
      </c>
      <c r="F1164">
        <v>1460.82</v>
      </c>
      <c r="G1164">
        <v>0</v>
      </c>
      <c r="H1164">
        <v>1004.2</v>
      </c>
      <c r="I1164">
        <v>0.17846600000000001</v>
      </c>
      <c r="J1164">
        <v>0.83636900000000003</v>
      </c>
      <c r="K1164">
        <v>0</v>
      </c>
      <c r="L1164" t="s">
        <v>43</v>
      </c>
    </row>
    <row r="1165" spans="1:12" x14ac:dyDescent="0.25">
      <c r="A1165" t="s">
        <v>50</v>
      </c>
      <c r="B1165">
        <v>76774.2</v>
      </c>
      <c r="C1165">
        <v>76766.8</v>
      </c>
      <c r="D1165">
        <v>76719.399999999994</v>
      </c>
      <c r="E1165">
        <v>76696.7</v>
      </c>
      <c r="F1165">
        <v>1412.31</v>
      </c>
      <c r="G1165">
        <v>0</v>
      </c>
      <c r="H1165">
        <v>1004.07</v>
      </c>
      <c r="I1165">
        <v>0.148502</v>
      </c>
      <c r="J1165">
        <v>0.836947</v>
      </c>
      <c r="K1165">
        <v>0</v>
      </c>
      <c r="L1165" t="s">
        <v>43</v>
      </c>
    </row>
    <row r="1166" spans="1:12" x14ac:dyDescent="0.25">
      <c r="A1166" t="s">
        <v>50</v>
      </c>
      <c r="B1166">
        <v>76791.199999999997</v>
      </c>
      <c r="C1166">
        <v>76783.899999999994</v>
      </c>
      <c r="D1166">
        <v>76736.600000000006</v>
      </c>
      <c r="E1166">
        <v>76713.899999999994</v>
      </c>
      <c r="F1166">
        <v>1457.35</v>
      </c>
      <c r="G1166">
        <v>0</v>
      </c>
      <c r="H1166">
        <v>1003.55</v>
      </c>
      <c r="I1166">
        <v>0.14721000000000001</v>
      </c>
      <c r="J1166">
        <v>0.83705200000000002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76713.399999999994</v>
      </c>
      <c r="C1167">
        <v>76706.2</v>
      </c>
      <c r="D1167">
        <v>76658.7</v>
      </c>
      <c r="E1167">
        <v>76635.8</v>
      </c>
      <c r="F1167">
        <v>1413.12</v>
      </c>
      <c r="G1167">
        <v>0</v>
      </c>
      <c r="H1167">
        <v>1003.05</v>
      </c>
      <c r="I1167">
        <v>0.17848</v>
      </c>
      <c r="J1167">
        <v>0.83637799999999995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76743.5</v>
      </c>
      <c r="C1168">
        <v>76736.100000000006</v>
      </c>
      <c r="D1168">
        <v>76688.899999999994</v>
      </c>
      <c r="E1168">
        <v>76666</v>
      </c>
      <c r="F1168">
        <v>1412.09</v>
      </c>
      <c r="G1168">
        <v>0</v>
      </c>
      <c r="H1168">
        <v>1004.35</v>
      </c>
      <c r="I1168">
        <v>0.17847299999999999</v>
      </c>
      <c r="J1168">
        <v>0.83705099999999999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76752.2</v>
      </c>
      <c r="C1169">
        <v>76744.800000000003</v>
      </c>
      <c r="D1169">
        <v>76697.399999999994</v>
      </c>
      <c r="E1169">
        <v>76674.5</v>
      </c>
      <c r="F1169">
        <v>1414.66</v>
      </c>
      <c r="G1169">
        <v>0</v>
      </c>
      <c r="H1169">
        <v>1003.7</v>
      </c>
      <c r="I1169">
        <v>0.178455</v>
      </c>
      <c r="J1169">
        <v>0.83653</v>
      </c>
      <c r="K1169">
        <v>0</v>
      </c>
      <c r="L1169" t="s">
        <v>43</v>
      </c>
    </row>
    <row r="1170" spans="1:25" x14ac:dyDescent="0.25">
      <c r="A1170" t="s">
        <v>50</v>
      </c>
      <c r="B1170">
        <v>76785.899999999994</v>
      </c>
      <c r="C1170">
        <v>76778.600000000006</v>
      </c>
      <c r="D1170">
        <v>76731.3</v>
      </c>
      <c r="E1170">
        <v>76708.5</v>
      </c>
      <c r="F1170">
        <v>1458.63</v>
      </c>
      <c r="G1170">
        <v>0</v>
      </c>
      <c r="H1170">
        <v>1003.79</v>
      </c>
      <c r="I1170">
        <v>0.15037200000000001</v>
      </c>
      <c r="J1170">
        <v>0.837005</v>
      </c>
      <c r="K1170">
        <v>0</v>
      </c>
      <c r="L1170" t="s">
        <v>43</v>
      </c>
    </row>
    <row r="1171" spans="1:25" x14ac:dyDescent="0.25">
      <c r="A1171" t="s">
        <v>50</v>
      </c>
      <c r="B1171">
        <v>76753.7</v>
      </c>
      <c r="C1171">
        <v>76746.399999999994</v>
      </c>
      <c r="D1171">
        <v>76699</v>
      </c>
      <c r="E1171">
        <v>76676.2</v>
      </c>
      <c r="F1171">
        <v>1413.06</v>
      </c>
      <c r="G1171">
        <v>0</v>
      </c>
      <c r="H1171">
        <v>1003.73</v>
      </c>
      <c r="I1171">
        <v>0.14863999999999999</v>
      </c>
      <c r="J1171">
        <v>0.83704999999999996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76800.800000000003</v>
      </c>
      <c r="C1172">
        <v>76793.2</v>
      </c>
      <c r="D1172">
        <v>76745.8</v>
      </c>
      <c r="E1172">
        <v>76722.899999999994</v>
      </c>
      <c r="F1172">
        <v>1453.73</v>
      </c>
      <c r="G1172">
        <v>0</v>
      </c>
      <c r="H1172">
        <v>1004.58</v>
      </c>
      <c r="I1172">
        <v>0.17846100000000001</v>
      </c>
      <c r="J1172">
        <v>0.83697500000000002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76770</v>
      </c>
      <c r="C1173">
        <v>76762.5</v>
      </c>
      <c r="D1173">
        <v>76715.100000000006</v>
      </c>
      <c r="E1173">
        <v>76692.2</v>
      </c>
      <c r="F1173">
        <v>1415.58</v>
      </c>
      <c r="G1173">
        <v>0</v>
      </c>
      <c r="H1173">
        <v>1004.93</v>
      </c>
      <c r="I1173">
        <v>0.15271100000000001</v>
      </c>
      <c r="J1173">
        <v>0.83701800000000004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76774.5</v>
      </c>
      <c r="C1174">
        <v>76767</v>
      </c>
      <c r="D1174">
        <v>76719.199999999997</v>
      </c>
      <c r="E1174">
        <v>76696.399999999994</v>
      </c>
      <c r="F1174">
        <v>1456.75</v>
      </c>
      <c r="G1174">
        <v>0</v>
      </c>
      <c r="H1174">
        <v>1004.29</v>
      </c>
      <c r="I1174">
        <v>0.14798600000000001</v>
      </c>
      <c r="J1174">
        <v>0.835206</v>
      </c>
      <c r="K1174">
        <v>0</v>
      </c>
      <c r="L1174" t="s">
        <v>43</v>
      </c>
    </row>
    <row r="1175" spans="1:25" x14ac:dyDescent="0.25">
      <c r="A1175" t="s">
        <v>50</v>
      </c>
      <c r="B1175">
        <v>76650.600000000006</v>
      </c>
      <c r="C1175">
        <v>76643.3</v>
      </c>
      <c r="D1175">
        <v>76596.3</v>
      </c>
      <c r="E1175">
        <v>76573.399999999994</v>
      </c>
      <c r="F1175">
        <v>1414.36</v>
      </c>
      <c r="G1175">
        <v>0</v>
      </c>
      <c r="H1175">
        <v>1002.89</v>
      </c>
      <c r="I1175">
        <v>0.14743800000000001</v>
      </c>
      <c r="J1175">
        <v>0.83700600000000003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76786</v>
      </c>
      <c r="C1176">
        <v>76778.3</v>
      </c>
      <c r="D1176">
        <v>76731.3</v>
      </c>
      <c r="E1176">
        <v>76708.399999999994</v>
      </c>
      <c r="F1176">
        <v>1451.21</v>
      </c>
      <c r="G1176">
        <v>0</v>
      </c>
      <c r="H1176">
        <v>1003.13</v>
      </c>
      <c r="I1176">
        <v>0.15515200000000001</v>
      </c>
      <c r="J1176">
        <v>0.83522399999999997</v>
      </c>
      <c r="K1176">
        <v>0</v>
      </c>
      <c r="L1176" t="s">
        <v>43</v>
      </c>
      <c r="R1176">
        <f>AVERAGE(B1127:B1176)</f>
        <v>76743.566000000021</v>
      </c>
      <c r="S1176">
        <f>AVERAGE(C1127:C1176)</f>
        <v>76736.053999999975</v>
      </c>
      <c r="U1176">
        <f>_xlfn.VAR.P(B1127:B1176)</f>
        <v>12916.533443999859</v>
      </c>
      <c r="V1176">
        <f>_xlfn.VAR.P(C1127:C1176)</f>
        <v>12925.018883999946</v>
      </c>
      <c r="X1176">
        <f>1.96*SQRT(U1176)/50</f>
        <v>4.4551163791070536</v>
      </c>
      <c r="Y1176">
        <f>1.96*SQRT(V1176)/50</f>
        <v>4.4565795199805054</v>
      </c>
    </row>
    <row r="1177" spans="1:25" x14ac:dyDescent="0.25">
      <c r="A1177" t="s">
        <v>51</v>
      </c>
      <c r="B1177">
        <v>3837315.3368000002</v>
      </c>
      <c r="C1177" t="s">
        <v>37</v>
      </c>
    </row>
    <row r="1178" spans="1:25" x14ac:dyDescent="0.25">
      <c r="A1178" t="s">
        <v>52</v>
      </c>
      <c r="B1178">
        <v>6322.66</v>
      </c>
      <c r="C1178">
        <v>6269.47</v>
      </c>
      <c r="D1178">
        <v>6269.39</v>
      </c>
      <c r="E1178">
        <v>6260.37</v>
      </c>
      <c r="F1178">
        <v>504.11200000000002</v>
      </c>
      <c r="G1178">
        <v>543.73299999999995</v>
      </c>
      <c r="H1178">
        <v>211.92</v>
      </c>
      <c r="I1178">
        <v>0.14744399999999999</v>
      </c>
      <c r="J1178">
        <v>0.83704999999999996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6324.56</v>
      </c>
      <c r="C1179">
        <v>6271.2</v>
      </c>
      <c r="D1179">
        <v>6271.11</v>
      </c>
      <c r="E1179">
        <v>6262.1</v>
      </c>
      <c r="F1179">
        <v>502.71</v>
      </c>
      <c r="G1179">
        <v>543.87199999999996</v>
      </c>
      <c r="H1179">
        <v>211.84800000000001</v>
      </c>
      <c r="I1179">
        <v>0.161825</v>
      </c>
      <c r="J1179">
        <v>0.85245499999999996</v>
      </c>
      <c r="K1179">
        <v>0</v>
      </c>
      <c r="L1179" t="s">
        <v>43</v>
      </c>
    </row>
    <row r="1180" spans="1:25" x14ac:dyDescent="0.25">
      <c r="A1180" t="s">
        <v>52</v>
      </c>
      <c r="B1180">
        <v>6327.25</v>
      </c>
      <c r="C1180">
        <v>6272.43</v>
      </c>
      <c r="D1180">
        <v>6272.33</v>
      </c>
      <c r="E1180">
        <v>6263.3</v>
      </c>
      <c r="F1180">
        <v>504.43</v>
      </c>
      <c r="G1180">
        <v>545.30100000000004</v>
      </c>
      <c r="H1180">
        <v>211.749</v>
      </c>
      <c r="I1180">
        <v>0.17846000000000001</v>
      </c>
      <c r="J1180">
        <v>0.83620499999999998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6329.14</v>
      </c>
      <c r="C1181">
        <v>6275.43</v>
      </c>
      <c r="D1181">
        <v>6275.34</v>
      </c>
      <c r="E1181">
        <v>6266.3</v>
      </c>
      <c r="F1181">
        <v>502.83800000000002</v>
      </c>
      <c r="G1181">
        <v>544.76700000000005</v>
      </c>
      <c r="H1181">
        <v>211.875</v>
      </c>
      <c r="I1181">
        <v>0.17846699999999999</v>
      </c>
      <c r="J1181">
        <v>0.83695900000000001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6329.64</v>
      </c>
      <c r="C1182">
        <v>6276.99</v>
      </c>
      <c r="D1182">
        <v>6276.88</v>
      </c>
      <c r="E1182">
        <v>6267.83</v>
      </c>
      <c r="F1182">
        <v>507.137</v>
      </c>
      <c r="G1182">
        <v>544.87900000000002</v>
      </c>
      <c r="H1182">
        <v>212.208</v>
      </c>
      <c r="I1182">
        <v>0.149176</v>
      </c>
      <c r="J1182">
        <v>0.83310300000000004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6324.13</v>
      </c>
      <c r="C1183">
        <v>6270.96</v>
      </c>
      <c r="D1183">
        <v>6270.87</v>
      </c>
      <c r="E1183">
        <v>6261.81</v>
      </c>
      <c r="F1183">
        <v>502.91800000000001</v>
      </c>
      <c r="G1183">
        <v>545.04700000000003</v>
      </c>
      <c r="H1183">
        <v>211.72300000000001</v>
      </c>
      <c r="I1183">
        <v>0.178456</v>
      </c>
      <c r="J1183">
        <v>0.83501899999999996</v>
      </c>
      <c r="K1183">
        <v>0</v>
      </c>
      <c r="L1183" t="s">
        <v>43</v>
      </c>
    </row>
    <row r="1184" spans="1:25" x14ac:dyDescent="0.25">
      <c r="A1184" t="s">
        <v>52</v>
      </c>
      <c r="B1184">
        <v>6328.45</v>
      </c>
      <c r="C1184">
        <v>6275.47</v>
      </c>
      <c r="D1184">
        <v>6275.37</v>
      </c>
      <c r="E1184">
        <v>6266.31</v>
      </c>
      <c r="F1184">
        <v>505.57900000000001</v>
      </c>
      <c r="G1184">
        <v>545.00599999999997</v>
      </c>
      <c r="H1184">
        <v>211.815</v>
      </c>
      <c r="I1184">
        <v>0.14727599999999999</v>
      </c>
      <c r="J1184">
        <v>0.83645800000000003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6327.19</v>
      </c>
      <c r="C1185">
        <v>6273.36</v>
      </c>
      <c r="D1185">
        <v>6273.26</v>
      </c>
      <c r="E1185">
        <v>6264.2</v>
      </c>
      <c r="F1185">
        <v>501.572</v>
      </c>
      <c r="G1185">
        <v>545.20500000000004</v>
      </c>
      <c r="H1185">
        <v>211.88399999999999</v>
      </c>
      <c r="I1185">
        <v>0.14801300000000001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6324.12</v>
      </c>
      <c r="C1186">
        <v>6270.65</v>
      </c>
      <c r="D1186">
        <v>6270.56</v>
      </c>
      <c r="E1186">
        <v>6261.53</v>
      </c>
      <c r="F1186">
        <v>505.00700000000001</v>
      </c>
      <c r="G1186">
        <v>544.53200000000004</v>
      </c>
      <c r="H1186">
        <v>211.797</v>
      </c>
      <c r="I1186">
        <v>0.16253000000000001</v>
      </c>
      <c r="J1186">
        <v>0.833395</v>
      </c>
      <c r="K1186">
        <v>0</v>
      </c>
      <c r="L1186" t="s">
        <v>43</v>
      </c>
    </row>
    <row r="1187" spans="1:12" x14ac:dyDescent="0.25">
      <c r="A1187" t="s">
        <v>52</v>
      </c>
      <c r="B1187">
        <v>6322.3</v>
      </c>
      <c r="C1187">
        <v>6269.08</v>
      </c>
      <c r="D1187">
        <v>6269</v>
      </c>
      <c r="E1187">
        <v>6259.97</v>
      </c>
      <c r="F1187">
        <v>504.34300000000002</v>
      </c>
      <c r="G1187">
        <v>544.74900000000002</v>
      </c>
      <c r="H1187">
        <v>212.06899999999999</v>
      </c>
      <c r="I1187">
        <v>0.14711299999999999</v>
      </c>
      <c r="J1187">
        <v>0.836283</v>
      </c>
      <c r="K1187">
        <v>0</v>
      </c>
      <c r="L1187" t="s">
        <v>43</v>
      </c>
    </row>
    <row r="1188" spans="1:12" x14ac:dyDescent="0.25">
      <c r="A1188" t="s">
        <v>52</v>
      </c>
      <c r="B1188">
        <v>6327.96</v>
      </c>
      <c r="C1188">
        <v>6275.49</v>
      </c>
      <c r="D1188">
        <v>6275.39</v>
      </c>
      <c r="E1188">
        <v>6266.24</v>
      </c>
      <c r="F1188">
        <v>505.33199999999999</v>
      </c>
      <c r="G1188">
        <v>543.70799999999997</v>
      </c>
      <c r="H1188">
        <v>212.34</v>
      </c>
      <c r="I1188">
        <v>0.17052700000000001</v>
      </c>
      <c r="J1188">
        <v>0.86314999999999997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6320.72</v>
      </c>
      <c r="C1189">
        <v>6266.75</v>
      </c>
      <c r="D1189">
        <v>6266.66</v>
      </c>
      <c r="E1189">
        <v>6257.6</v>
      </c>
      <c r="F1189">
        <v>502.53800000000001</v>
      </c>
      <c r="G1189">
        <v>544.80100000000004</v>
      </c>
      <c r="H1189">
        <v>211.70099999999999</v>
      </c>
      <c r="I1189">
        <v>0.157802</v>
      </c>
      <c r="J1189">
        <v>0.83700300000000005</v>
      </c>
      <c r="K1189">
        <v>0</v>
      </c>
      <c r="L1189" t="s">
        <v>43</v>
      </c>
    </row>
    <row r="1190" spans="1:12" x14ac:dyDescent="0.25">
      <c r="A1190" t="s">
        <v>52</v>
      </c>
      <c r="B1190">
        <v>6322.72</v>
      </c>
      <c r="C1190">
        <v>6269.14</v>
      </c>
      <c r="D1190">
        <v>6269.04</v>
      </c>
      <c r="E1190">
        <v>6260.02</v>
      </c>
      <c r="F1190">
        <v>505.13299999999998</v>
      </c>
      <c r="G1190">
        <v>544.40800000000002</v>
      </c>
      <c r="H1190">
        <v>211.934</v>
      </c>
      <c r="I1190">
        <v>0.14835899999999999</v>
      </c>
      <c r="J1190">
        <v>0.83698300000000003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6327.68</v>
      </c>
      <c r="C1191">
        <v>6273.53</v>
      </c>
      <c r="D1191">
        <v>6273.44</v>
      </c>
      <c r="E1191">
        <v>6264.4</v>
      </c>
      <c r="F1191">
        <v>503.012</v>
      </c>
      <c r="G1191">
        <v>544.86300000000006</v>
      </c>
      <c r="H1191">
        <v>212.24600000000001</v>
      </c>
      <c r="I1191">
        <v>0.16378400000000001</v>
      </c>
      <c r="J1191">
        <v>0.83647899999999997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6321.95</v>
      </c>
      <c r="C1192">
        <v>6268.77</v>
      </c>
      <c r="D1192">
        <v>6268.68</v>
      </c>
      <c r="E1192">
        <v>6259.67</v>
      </c>
      <c r="F1192">
        <v>502.73599999999999</v>
      </c>
      <c r="G1192">
        <v>544.71900000000005</v>
      </c>
      <c r="H1192">
        <v>212.16</v>
      </c>
      <c r="I1192">
        <v>0.160524</v>
      </c>
      <c r="J1192">
        <v>0.83704199999999995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6326.76</v>
      </c>
      <c r="C1193">
        <v>6273.54</v>
      </c>
      <c r="D1193">
        <v>6273.45</v>
      </c>
      <c r="E1193">
        <v>6264.39</v>
      </c>
      <c r="F1193">
        <v>501.95100000000002</v>
      </c>
      <c r="G1193">
        <v>544</v>
      </c>
      <c r="H1193">
        <v>211.089</v>
      </c>
      <c r="I1193">
        <v>0.16855500000000001</v>
      </c>
      <c r="J1193">
        <v>0.83703000000000005</v>
      </c>
      <c r="K1193">
        <v>0</v>
      </c>
      <c r="L1193" t="s">
        <v>43</v>
      </c>
    </row>
    <row r="1194" spans="1:12" x14ac:dyDescent="0.25">
      <c r="A1194" t="s">
        <v>52</v>
      </c>
      <c r="B1194">
        <v>6326.41</v>
      </c>
      <c r="C1194">
        <v>6273.38</v>
      </c>
      <c r="D1194">
        <v>6273.28</v>
      </c>
      <c r="E1194">
        <v>6264.21</v>
      </c>
      <c r="F1194">
        <v>504.83100000000002</v>
      </c>
      <c r="G1194">
        <v>545.322</v>
      </c>
      <c r="H1194">
        <v>212.25800000000001</v>
      </c>
      <c r="I1194">
        <v>0.15304599999999999</v>
      </c>
      <c r="J1194">
        <v>0.83704800000000001</v>
      </c>
      <c r="K1194">
        <v>0</v>
      </c>
      <c r="L1194" t="s">
        <v>43</v>
      </c>
    </row>
    <row r="1195" spans="1:12" x14ac:dyDescent="0.25">
      <c r="A1195" t="s">
        <v>52</v>
      </c>
      <c r="B1195">
        <v>6336.96</v>
      </c>
      <c r="C1195">
        <v>6284.02</v>
      </c>
      <c r="D1195">
        <v>6283.93</v>
      </c>
      <c r="E1195">
        <v>6274.78</v>
      </c>
      <c r="F1195">
        <v>502.53399999999999</v>
      </c>
      <c r="G1195">
        <v>544.53099999999995</v>
      </c>
      <c r="H1195">
        <v>212.73099999999999</v>
      </c>
      <c r="I1195">
        <v>0.17846200000000001</v>
      </c>
      <c r="J1195">
        <v>0.83603400000000005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6331.8</v>
      </c>
      <c r="C1196">
        <v>6278.18</v>
      </c>
      <c r="D1196">
        <v>6278.09</v>
      </c>
      <c r="E1196">
        <v>6269.07</v>
      </c>
      <c r="F1196">
        <v>504.12</v>
      </c>
      <c r="G1196">
        <v>548.01300000000003</v>
      </c>
      <c r="H1196">
        <v>211.83500000000001</v>
      </c>
      <c r="I1196">
        <v>0.148864</v>
      </c>
      <c r="J1196">
        <v>0.83698899999999998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6325.77</v>
      </c>
      <c r="C1197">
        <v>6272.44</v>
      </c>
      <c r="D1197">
        <v>6272.36</v>
      </c>
      <c r="E1197">
        <v>6263.28</v>
      </c>
      <c r="F1197">
        <v>501.93400000000003</v>
      </c>
      <c r="G1197">
        <v>544.399</v>
      </c>
      <c r="H1197">
        <v>212.584</v>
      </c>
      <c r="I1197">
        <v>0.17846699999999999</v>
      </c>
      <c r="J1197">
        <v>0.83704299999999998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6331.53</v>
      </c>
      <c r="C1198">
        <v>6278.7</v>
      </c>
      <c r="D1198">
        <v>6278.6</v>
      </c>
      <c r="E1198">
        <v>6269.48</v>
      </c>
      <c r="F1198">
        <v>503.73099999999999</v>
      </c>
      <c r="G1198">
        <v>543.72699999999998</v>
      </c>
      <c r="H1198">
        <v>212.17599999999999</v>
      </c>
      <c r="I1198">
        <v>0.178455</v>
      </c>
      <c r="J1198">
        <v>0.83535800000000004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6317.24</v>
      </c>
      <c r="C1199">
        <v>6264.11</v>
      </c>
      <c r="D1199">
        <v>6264.02</v>
      </c>
      <c r="E1199">
        <v>6255</v>
      </c>
      <c r="F1199">
        <v>502.65</v>
      </c>
      <c r="G1199">
        <v>544.75400000000002</v>
      </c>
      <c r="H1199">
        <v>212.10300000000001</v>
      </c>
      <c r="I1199">
        <v>0.17846400000000001</v>
      </c>
      <c r="J1199">
        <v>0.83704400000000001</v>
      </c>
      <c r="K1199">
        <v>0</v>
      </c>
      <c r="L1199" t="s">
        <v>43</v>
      </c>
    </row>
    <row r="1200" spans="1:12" x14ac:dyDescent="0.25">
      <c r="A1200" t="s">
        <v>52</v>
      </c>
      <c r="B1200">
        <v>6323.96</v>
      </c>
      <c r="C1200">
        <v>6271.02</v>
      </c>
      <c r="D1200">
        <v>6270.93</v>
      </c>
      <c r="E1200">
        <v>6261.84</v>
      </c>
      <c r="F1200">
        <v>503.72199999999998</v>
      </c>
      <c r="G1200">
        <v>544.88800000000003</v>
      </c>
      <c r="H1200">
        <v>212.04499999999999</v>
      </c>
      <c r="I1200">
        <v>0.156944</v>
      </c>
      <c r="J1200">
        <v>0.85880000000000001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6326.03</v>
      </c>
      <c r="C1201">
        <v>6271.86</v>
      </c>
      <c r="D1201">
        <v>6271.77</v>
      </c>
      <c r="E1201">
        <v>6262.7</v>
      </c>
      <c r="F1201">
        <v>501.41</v>
      </c>
      <c r="G1201">
        <v>544.13599999999997</v>
      </c>
      <c r="H1201">
        <v>211.971</v>
      </c>
      <c r="I1201">
        <v>0.14726500000000001</v>
      </c>
      <c r="J1201">
        <v>0.86886699999999994</v>
      </c>
      <c r="K1201">
        <v>0</v>
      </c>
      <c r="L1201" t="s">
        <v>43</v>
      </c>
    </row>
    <row r="1202" spans="1:12" x14ac:dyDescent="0.25">
      <c r="A1202" t="s">
        <v>52</v>
      </c>
      <c r="B1202">
        <v>6327.58</v>
      </c>
      <c r="C1202">
        <v>6274.96</v>
      </c>
      <c r="D1202">
        <v>6274.87</v>
      </c>
      <c r="E1202">
        <v>6265.78</v>
      </c>
      <c r="F1202">
        <v>504.214</v>
      </c>
      <c r="G1202">
        <v>545.48500000000001</v>
      </c>
      <c r="H1202">
        <v>212.51300000000001</v>
      </c>
      <c r="I1202">
        <v>0.158051</v>
      </c>
      <c r="J1202">
        <v>0.83701099999999995</v>
      </c>
      <c r="K1202">
        <v>0</v>
      </c>
      <c r="L1202" t="s">
        <v>43</v>
      </c>
    </row>
    <row r="1203" spans="1:12" x14ac:dyDescent="0.25">
      <c r="A1203" t="s">
        <v>52</v>
      </c>
      <c r="B1203">
        <v>6321.09</v>
      </c>
      <c r="C1203">
        <v>6267.49</v>
      </c>
      <c r="D1203">
        <v>6267.4</v>
      </c>
      <c r="E1203">
        <v>6258.34</v>
      </c>
      <c r="F1203">
        <v>502.53500000000003</v>
      </c>
      <c r="G1203">
        <v>543.89599999999996</v>
      </c>
      <c r="H1203">
        <v>211.858</v>
      </c>
      <c r="I1203">
        <v>0.1704</v>
      </c>
      <c r="J1203">
        <v>0.83679700000000001</v>
      </c>
      <c r="K1203">
        <v>0</v>
      </c>
      <c r="L1203" t="s">
        <v>43</v>
      </c>
    </row>
    <row r="1204" spans="1:12" x14ac:dyDescent="0.25">
      <c r="A1204" t="s">
        <v>52</v>
      </c>
      <c r="B1204">
        <v>6330.56</v>
      </c>
      <c r="C1204">
        <v>6277.38</v>
      </c>
      <c r="D1204">
        <v>6277.29</v>
      </c>
      <c r="E1204">
        <v>6268.22</v>
      </c>
      <c r="F1204">
        <v>503.964</v>
      </c>
      <c r="G1204">
        <v>545.29200000000003</v>
      </c>
      <c r="H1204">
        <v>212.03899999999999</v>
      </c>
      <c r="I1204">
        <v>0.17846200000000001</v>
      </c>
      <c r="J1204">
        <v>0.83649099999999998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6323.36</v>
      </c>
      <c r="C1205">
        <v>6269.42</v>
      </c>
      <c r="D1205">
        <v>6269.34</v>
      </c>
      <c r="E1205">
        <v>6260.34</v>
      </c>
      <c r="F1205">
        <v>502.94900000000001</v>
      </c>
      <c r="G1205">
        <v>544.33900000000006</v>
      </c>
      <c r="H1205">
        <v>211.97499999999999</v>
      </c>
      <c r="I1205">
        <v>0.14857500000000001</v>
      </c>
      <c r="J1205">
        <v>0.83705300000000005</v>
      </c>
      <c r="K1205">
        <v>0</v>
      </c>
      <c r="L1205" t="s">
        <v>43</v>
      </c>
    </row>
    <row r="1206" spans="1:12" x14ac:dyDescent="0.25">
      <c r="A1206" t="s">
        <v>52</v>
      </c>
      <c r="B1206">
        <v>6321.23</v>
      </c>
      <c r="C1206">
        <v>6268.26</v>
      </c>
      <c r="D1206">
        <v>6268.17</v>
      </c>
      <c r="E1206">
        <v>6259.1</v>
      </c>
      <c r="F1206">
        <v>503.26100000000002</v>
      </c>
      <c r="G1206">
        <v>545.05499999999995</v>
      </c>
      <c r="H1206">
        <v>212.28299999999999</v>
      </c>
      <c r="I1206">
        <v>0.15471299999999999</v>
      </c>
      <c r="J1206">
        <v>0.83681899999999998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6328.02</v>
      </c>
      <c r="C1207">
        <v>6274.55</v>
      </c>
      <c r="D1207">
        <v>6274.46</v>
      </c>
      <c r="E1207">
        <v>6265.43</v>
      </c>
      <c r="F1207">
        <v>503.07600000000002</v>
      </c>
      <c r="G1207">
        <v>544.99400000000003</v>
      </c>
      <c r="H1207">
        <v>211.11500000000001</v>
      </c>
      <c r="I1207">
        <v>0.14710300000000001</v>
      </c>
      <c r="J1207">
        <v>0.83698899999999998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6335.33</v>
      </c>
      <c r="C1208">
        <v>6281.9</v>
      </c>
      <c r="D1208">
        <v>6281.8</v>
      </c>
      <c r="E1208">
        <v>6272.74</v>
      </c>
      <c r="F1208">
        <v>505.33600000000001</v>
      </c>
      <c r="G1208">
        <v>545.44500000000005</v>
      </c>
      <c r="H1208">
        <v>211.417</v>
      </c>
      <c r="I1208">
        <v>0.15407999999999999</v>
      </c>
      <c r="J1208">
        <v>0.83705300000000005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6324.31</v>
      </c>
      <c r="C1209">
        <v>6271.41</v>
      </c>
      <c r="D1209">
        <v>6271.33</v>
      </c>
      <c r="E1209">
        <v>6262.31</v>
      </c>
      <c r="F1209">
        <v>502.12200000000001</v>
      </c>
      <c r="G1209">
        <v>544.50599999999997</v>
      </c>
      <c r="H1209">
        <v>212.10499999999999</v>
      </c>
      <c r="I1209">
        <v>0.15528700000000001</v>
      </c>
      <c r="J1209">
        <v>0.83701700000000001</v>
      </c>
      <c r="K1209">
        <v>0</v>
      </c>
      <c r="L1209" t="s">
        <v>43</v>
      </c>
    </row>
    <row r="1210" spans="1:12" x14ac:dyDescent="0.25">
      <c r="A1210" t="s">
        <v>52</v>
      </c>
      <c r="B1210">
        <v>6331.62</v>
      </c>
      <c r="C1210">
        <v>6278.27</v>
      </c>
      <c r="D1210">
        <v>6278.18</v>
      </c>
      <c r="E1210">
        <v>6269.11</v>
      </c>
      <c r="F1210">
        <v>503.92</v>
      </c>
      <c r="G1210">
        <v>546.00900000000001</v>
      </c>
      <c r="H1210">
        <v>212.43199999999999</v>
      </c>
      <c r="I1210">
        <v>0.148781</v>
      </c>
      <c r="J1210">
        <v>0.83694500000000005</v>
      </c>
      <c r="K1210">
        <v>0</v>
      </c>
      <c r="L1210" t="s">
        <v>43</v>
      </c>
    </row>
    <row r="1211" spans="1:12" x14ac:dyDescent="0.25">
      <c r="A1211" t="s">
        <v>52</v>
      </c>
      <c r="B1211">
        <v>6322.28</v>
      </c>
      <c r="C1211">
        <v>6268.91</v>
      </c>
      <c r="D1211">
        <v>6268.83</v>
      </c>
      <c r="E1211">
        <v>6259.79</v>
      </c>
      <c r="F1211">
        <v>503.37099999999998</v>
      </c>
      <c r="G1211">
        <v>544.04499999999996</v>
      </c>
      <c r="H1211">
        <v>212.07900000000001</v>
      </c>
      <c r="I1211">
        <v>0.161221</v>
      </c>
      <c r="J1211">
        <v>0.86756800000000001</v>
      </c>
      <c r="K1211">
        <v>0</v>
      </c>
      <c r="L1211" t="s">
        <v>43</v>
      </c>
    </row>
    <row r="1212" spans="1:12" x14ac:dyDescent="0.25">
      <c r="A1212" t="s">
        <v>52</v>
      </c>
      <c r="B1212">
        <v>6322.33</v>
      </c>
      <c r="C1212">
        <v>6269.25</v>
      </c>
      <c r="D1212">
        <v>6269.16</v>
      </c>
      <c r="E1212">
        <v>6260.16</v>
      </c>
      <c r="F1212">
        <v>503.51600000000002</v>
      </c>
      <c r="G1212">
        <v>544.53399999999999</v>
      </c>
      <c r="H1212">
        <v>212.03899999999999</v>
      </c>
      <c r="I1212">
        <v>0.17846000000000001</v>
      </c>
      <c r="J1212">
        <v>0.83704699999999999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6325.26</v>
      </c>
      <c r="C1213">
        <v>6272.12</v>
      </c>
      <c r="D1213">
        <v>6272.04</v>
      </c>
      <c r="E1213">
        <v>6262.98</v>
      </c>
      <c r="F1213">
        <v>504.279</v>
      </c>
      <c r="G1213">
        <v>544.74800000000005</v>
      </c>
      <c r="H1213">
        <v>212.13200000000001</v>
      </c>
      <c r="I1213">
        <v>0.178454</v>
      </c>
      <c r="J1213">
        <v>0.83648500000000003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6319.72</v>
      </c>
      <c r="C1214">
        <v>6265.92</v>
      </c>
      <c r="D1214">
        <v>6265.83</v>
      </c>
      <c r="E1214">
        <v>6256.85</v>
      </c>
      <c r="F1214">
        <v>503.41699999999997</v>
      </c>
      <c r="G1214">
        <v>545.04499999999996</v>
      </c>
      <c r="H1214">
        <v>211.84200000000001</v>
      </c>
      <c r="I1214">
        <v>0.147341</v>
      </c>
      <c r="J1214">
        <v>0.83668600000000004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6331.28</v>
      </c>
      <c r="C1215">
        <v>6278.33</v>
      </c>
      <c r="D1215">
        <v>6278.25</v>
      </c>
      <c r="E1215">
        <v>6269.19</v>
      </c>
      <c r="F1215">
        <v>502.64400000000001</v>
      </c>
      <c r="G1215">
        <v>547.47400000000005</v>
      </c>
      <c r="H1215">
        <v>211.50200000000001</v>
      </c>
      <c r="I1215">
        <v>0.15407100000000001</v>
      </c>
      <c r="J1215">
        <v>0.834812</v>
      </c>
      <c r="K1215">
        <v>0</v>
      </c>
      <c r="L1215" t="s">
        <v>43</v>
      </c>
    </row>
    <row r="1216" spans="1:12" x14ac:dyDescent="0.25">
      <c r="A1216" t="s">
        <v>52</v>
      </c>
      <c r="B1216">
        <v>6327.53</v>
      </c>
      <c r="C1216">
        <v>6274.64</v>
      </c>
      <c r="D1216">
        <v>6274.55</v>
      </c>
      <c r="E1216">
        <v>6265.48</v>
      </c>
      <c r="F1216">
        <v>502.42500000000001</v>
      </c>
      <c r="G1216">
        <v>544.726</v>
      </c>
      <c r="H1216">
        <v>211.715</v>
      </c>
      <c r="I1216">
        <v>0.148812</v>
      </c>
      <c r="J1216">
        <v>0.83704199999999995</v>
      </c>
      <c r="K1216">
        <v>0</v>
      </c>
      <c r="L1216" t="s">
        <v>43</v>
      </c>
    </row>
    <row r="1217" spans="1:25" x14ac:dyDescent="0.25">
      <c r="A1217" t="s">
        <v>52</v>
      </c>
      <c r="B1217">
        <v>6332.72</v>
      </c>
      <c r="C1217">
        <v>6280.25</v>
      </c>
      <c r="D1217">
        <v>6280.16</v>
      </c>
      <c r="E1217">
        <v>6271.1</v>
      </c>
      <c r="F1217">
        <v>503.21</v>
      </c>
      <c r="G1217">
        <v>544.27700000000004</v>
      </c>
      <c r="H1217">
        <v>211.15700000000001</v>
      </c>
      <c r="I1217">
        <v>0.170796</v>
      </c>
      <c r="J1217">
        <v>0.83591000000000004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6322.79</v>
      </c>
      <c r="C1218">
        <v>6270.04</v>
      </c>
      <c r="D1218">
        <v>6269.96</v>
      </c>
      <c r="E1218">
        <v>6260.9</v>
      </c>
      <c r="F1218">
        <v>502.858</v>
      </c>
      <c r="G1218">
        <v>544.04300000000001</v>
      </c>
      <c r="H1218">
        <v>211.71299999999999</v>
      </c>
      <c r="I1218">
        <v>0.178454</v>
      </c>
      <c r="J1218">
        <v>0.83696599999999999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6321.6</v>
      </c>
      <c r="C1219">
        <v>6268.43</v>
      </c>
      <c r="D1219">
        <v>6268.35</v>
      </c>
      <c r="E1219">
        <v>6259.29</v>
      </c>
      <c r="F1219">
        <v>503.08100000000002</v>
      </c>
      <c r="G1219">
        <v>543.428</v>
      </c>
      <c r="H1219">
        <v>211.71600000000001</v>
      </c>
      <c r="I1219">
        <v>0.15416199999999999</v>
      </c>
      <c r="J1219">
        <v>0.83703899999999998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6323.69</v>
      </c>
      <c r="C1220">
        <v>6270.98</v>
      </c>
      <c r="D1220">
        <v>6270.9</v>
      </c>
      <c r="E1220">
        <v>6261.85</v>
      </c>
      <c r="F1220">
        <v>502.52100000000002</v>
      </c>
      <c r="G1220">
        <v>544.59100000000001</v>
      </c>
      <c r="H1220">
        <v>212.19399999999999</v>
      </c>
      <c r="I1220">
        <v>0.17150799999999999</v>
      </c>
      <c r="J1220">
        <v>0.83700600000000003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6325.93</v>
      </c>
      <c r="C1221">
        <v>6272.68</v>
      </c>
      <c r="D1221">
        <v>6272.6</v>
      </c>
      <c r="E1221">
        <v>6263.53</v>
      </c>
      <c r="F1221">
        <v>502.67200000000003</v>
      </c>
      <c r="G1221">
        <v>543.78099999999995</v>
      </c>
      <c r="H1221">
        <v>211.68100000000001</v>
      </c>
      <c r="I1221">
        <v>0.14935899999999999</v>
      </c>
      <c r="J1221">
        <v>0.83536100000000002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6321.64</v>
      </c>
      <c r="C1222">
        <v>6268.44</v>
      </c>
      <c r="D1222">
        <v>6268.35</v>
      </c>
      <c r="E1222">
        <v>6259.31</v>
      </c>
      <c r="F1222">
        <v>504.08699999999999</v>
      </c>
      <c r="G1222">
        <v>545.01400000000001</v>
      </c>
      <c r="H1222">
        <v>212.22900000000001</v>
      </c>
      <c r="I1222">
        <v>0.16742599999999999</v>
      </c>
      <c r="J1222">
        <v>0.83705300000000005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6328.63</v>
      </c>
      <c r="C1223">
        <v>6275.08</v>
      </c>
      <c r="D1223">
        <v>6275</v>
      </c>
      <c r="E1223">
        <v>6265.93</v>
      </c>
      <c r="F1223">
        <v>501.07600000000002</v>
      </c>
      <c r="G1223">
        <v>544.30799999999999</v>
      </c>
      <c r="H1223">
        <v>212.40100000000001</v>
      </c>
      <c r="I1223">
        <v>0.147123</v>
      </c>
      <c r="J1223">
        <v>0.83685200000000004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6320.05</v>
      </c>
      <c r="C1224">
        <v>6266.35</v>
      </c>
      <c r="D1224">
        <v>6266.26</v>
      </c>
      <c r="E1224">
        <v>6257.18</v>
      </c>
      <c r="F1224">
        <v>503.42700000000002</v>
      </c>
      <c r="G1224">
        <v>544.28399999999999</v>
      </c>
      <c r="H1224">
        <v>211.94499999999999</v>
      </c>
      <c r="I1224">
        <v>0.155197</v>
      </c>
      <c r="J1224">
        <v>0.837009</v>
      </c>
      <c r="K1224">
        <v>0</v>
      </c>
      <c r="L1224" t="s">
        <v>43</v>
      </c>
    </row>
    <row r="1225" spans="1:25" x14ac:dyDescent="0.25">
      <c r="A1225" t="s">
        <v>52</v>
      </c>
      <c r="B1225">
        <v>6327.41</v>
      </c>
      <c r="C1225">
        <v>6274.2</v>
      </c>
      <c r="D1225">
        <v>6274.11</v>
      </c>
      <c r="E1225">
        <v>6265.07</v>
      </c>
      <c r="F1225">
        <v>503.64299999999997</v>
      </c>
      <c r="G1225">
        <v>543.49199999999996</v>
      </c>
      <c r="H1225">
        <v>211.29400000000001</v>
      </c>
      <c r="I1225">
        <v>0.14732000000000001</v>
      </c>
      <c r="J1225">
        <v>0.83545000000000003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6327.12</v>
      </c>
      <c r="C1226">
        <v>6274.39</v>
      </c>
      <c r="D1226">
        <v>6274.3</v>
      </c>
      <c r="E1226">
        <v>6265.28</v>
      </c>
      <c r="F1226">
        <v>502.54599999999999</v>
      </c>
      <c r="G1226">
        <v>544.476</v>
      </c>
      <c r="H1226">
        <v>211.56399999999999</v>
      </c>
      <c r="I1226">
        <v>0.178454</v>
      </c>
      <c r="J1226">
        <v>0.83701599999999998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6327.47</v>
      </c>
      <c r="C1227">
        <v>6275.04</v>
      </c>
      <c r="D1227">
        <v>6274.95</v>
      </c>
      <c r="E1227">
        <v>6265.88</v>
      </c>
      <c r="F1227">
        <v>503.685</v>
      </c>
      <c r="G1227">
        <v>545.596</v>
      </c>
      <c r="H1227">
        <v>212.59899999999999</v>
      </c>
      <c r="I1227">
        <v>0.148172</v>
      </c>
      <c r="J1227">
        <v>0.83455699999999999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6325.51</v>
      </c>
      <c r="C1228">
        <v>6272.96</v>
      </c>
      <c r="D1228">
        <v>6272.87</v>
      </c>
      <c r="E1228">
        <v>6263.83</v>
      </c>
      <c r="F1228">
        <v>503.14499999999998</v>
      </c>
      <c r="G1228">
        <v>546.20799999999997</v>
      </c>
      <c r="H1228">
        <v>211.96</v>
      </c>
      <c r="I1228">
        <v>0.147394</v>
      </c>
      <c r="J1228">
        <v>0.83580500000000002</v>
      </c>
      <c r="K1228">
        <v>0</v>
      </c>
      <c r="L1228" t="s">
        <v>43</v>
      </c>
    </row>
    <row r="1229" spans="1:25" x14ac:dyDescent="0.25">
      <c r="A1229" t="s">
        <v>52</v>
      </c>
      <c r="B1229">
        <v>6327.79</v>
      </c>
      <c r="C1229">
        <v>6273.43</v>
      </c>
      <c r="D1229">
        <v>6273.34</v>
      </c>
      <c r="E1229">
        <v>6264.33</v>
      </c>
      <c r="F1229">
        <v>501.59899999999999</v>
      </c>
      <c r="G1229">
        <v>544.94299999999998</v>
      </c>
      <c r="H1229">
        <v>211.41200000000001</v>
      </c>
      <c r="I1229">
        <v>0.149918</v>
      </c>
      <c r="J1229">
        <v>0.83704999999999996</v>
      </c>
      <c r="K1229">
        <v>0</v>
      </c>
      <c r="L1229" t="s">
        <v>43</v>
      </c>
    </row>
    <row r="1230" spans="1:25" x14ac:dyDescent="0.25">
      <c r="A1230" t="s">
        <v>52</v>
      </c>
      <c r="B1230">
        <v>6318.3</v>
      </c>
      <c r="C1230">
        <v>6264.74</v>
      </c>
      <c r="D1230">
        <v>6264.65</v>
      </c>
      <c r="E1230">
        <v>6255.65</v>
      </c>
      <c r="F1230">
        <v>502.36799999999999</v>
      </c>
      <c r="G1230">
        <v>544.32299999999998</v>
      </c>
      <c r="H1230">
        <v>212.05099999999999</v>
      </c>
      <c r="I1230">
        <v>0.15864400000000001</v>
      </c>
      <c r="J1230">
        <v>0.83610200000000001</v>
      </c>
      <c r="K1230">
        <v>0</v>
      </c>
      <c r="L1230" t="s">
        <v>43</v>
      </c>
    </row>
    <row r="1231" spans="1:25" x14ac:dyDescent="0.25">
      <c r="A1231" t="s">
        <v>52</v>
      </c>
      <c r="B1231">
        <v>6323.66</v>
      </c>
      <c r="C1231">
        <v>6270.43</v>
      </c>
      <c r="D1231">
        <v>6270.34</v>
      </c>
      <c r="E1231">
        <v>6261.3</v>
      </c>
      <c r="F1231">
        <v>503.41800000000001</v>
      </c>
      <c r="G1231">
        <v>544.99300000000005</v>
      </c>
      <c r="H1231">
        <v>212.375</v>
      </c>
      <c r="I1231">
        <v>0.14745800000000001</v>
      </c>
      <c r="J1231">
        <v>0.83694999999999997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6330.18</v>
      </c>
      <c r="C1232">
        <v>6275.03</v>
      </c>
      <c r="D1232">
        <v>6274.94</v>
      </c>
      <c r="E1232">
        <v>6265.81</v>
      </c>
      <c r="F1232">
        <v>502.27499999999998</v>
      </c>
      <c r="G1232">
        <v>545.43399999999997</v>
      </c>
      <c r="H1232">
        <v>211.96199999999999</v>
      </c>
      <c r="I1232">
        <v>0.148369</v>
      </c>
      <c r="J1232">
        <v>0.86623099999999997</v>
      </c>
      <c r="K1232">
        <v>0</v>
      </c>
      <c r="L1232" t="s">
        <v>43</v>
      </c>
      <c r="R1232">
        <f>AVERAGE(B1183:B1232)</f>
        <v>6325.7933999999987</v>
      </c>
      <c r="S1232">
        <f>AVERAGE(C1183:C1232)</f>
        <v>6272.5146000000004</v>
      </c>
      <c r="U1232">
        <f>_xlfn.VAR.P(B1183:B1232)</f>
        <v>17.730626439999973</v>
      </c>
      <c r="V1232">
        <f>_xlfn.VAR.P(C1183:C1232)</f>
        <v>18.387644840000242</v>
      </c>
      <c r="X1232">
        <f>1.96*SQRT(U1232)/50</f>
        <v>0.16506238157969719</v>
      </c>
      <c r="Y1232">
        <f>1.96*SQRT(V1232)/50</f>
        <v>0.16809280343589364</v>
      </c>
    </row>
    <row r="1233" spans="1:12" x14ac:dyDescent="0.25">
      <c r="A1233" t="s">
        <v>52</v>
      </c>
      <c r="B1233">
        <v>316434.0943</v>
      </c>
      <c r="C1233" t="s">
        <v>37</v>
      </c>
    </row>
    <row r="1234" spans="1:12" x14ac:dyDescent="0.25">
      <c r="A1234" t="s">
        <v>78</v>
      </c>
      <c r="B1234">
        <v>5932.35</v>
      </c>
      <c r="C1234">
        <v>5927.14</v>
      </c>
      <c r="D1234">
        <v>5927.06</v>
      </c>
      <c r="E1234">
        <v>5918.01</v>
      </c>
      <c r="F1234">
        <v>499.28500000000003</v>
      </c>
      <c r="G1234">
        <v>0</v>
      </c>
      <c r="H1234">
        <v>211.90899999999999</v>
      </c>
      <c r="I1234">
        <v>0.17846500000000001</v>
      </c>
      <c r="J1234">
        <v>0.83689999999999998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5941.71</v>
      </c>
      <c r="C1235">
        <v>5936.52</v>
      </c>
      <c r="D1235">
        <v>5936.44</v>
      </c>
      <c r="E1235">
        <v>5927.38</v>
      </c>
      <c r="F1235">
        <v>501.14299999999997</v>
      </c>
      <c r="G1235">
        <v>0</v>
      </c>
      <c r="H1235">
        <v>210.73699999999999</v>
      </c>
      <c r="I1235">
        <v>0.14837</v>
      </c>
      <c r="J1235">
        <v>0.83638199999999996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5945.64</v>
      </c>
      <c r="C1236">
        <v>5940.31</v>
      </c>
      <c r="D1236">
        <v>5940.23</v>
      </c>
      <c r="E1236">
        <v>5931.14</v>
      </c>
      <c r="F1236">
        <v>499.09199999999998</v>
      </c>
      <c r="G1236">
        <v>0</v>
      </c>
      <c r="H1236">
        <v>211.673</v>
      </c>
      <c r="I1236">
        <v>0.15764500000000001</v>
      </c>
      <c r="J1236">
        <v>0.83677000000000001</v>
      </c>
      <c r="K1236">
        <v>0</v>
      </c>
      <c r="L1236" t="s">
        <v>43</v>
      </c>
    </row>
    <row r="1237" spans="1:12" x14ac:dyDescent="0.25">
      <c r="A1237" t="s">
        <v>78</v>
      </c>
      <c r="B1237">
        <v>5939.62</v>
      </c>
      <c r="C1237">
        <v>5934.16</v>
      </c>
      <c r="D1237">
        <v>5934.08</v>
      </c>
      <c r="E1237">
        <v>5925</v>
      </c>
      <c r="F1237">
        <v>499.56900000000002</v>
      </c>
      <c r="G1237">
        <v>0</v>
      </c>
      <c r="H1237">
        <v>211.541</v>
      </c>
      <c r="I1237">
        <v>0.178456</v>
      </c>
      <c r="J1237">
        <v>0.83668399999999998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5947.52</v>
      </c>
      <c r="C1238">
        <v>5942.28</v>
      </c>
      <c r="D1238">
        <v>5942.2</v>
      </c>
      <c r="E1238">
        <v>5933.13</v>
      </c>
      <c r="F1238">
        <v>499.29399999999998</v>
      </c>
      <c r="G1238">
        <v>0</v>
      </c>
      <c r="H1238">
        <v>211.934</v>
      </c>
      <c r="I1238">
        <v>0.14926700000000001</v>
      </c>
      <c r="J1238">
        <v>0.83579000000000003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5941.58</v>
      </c>
      <c r="C1239">
        <v>5936.31</v>
      </c>
      <c r="D1239">
        <v>5936.23</v>
      </c>
      <c r="E1239">
        <v>5927.19</v>
      </c>
      <c r="F1239">
        <v>499.86099999999999</v>
      </c>
      <c r="G1239">
        <v>0</v>
      </c>
      <c r="H1239">
        <v>211.96700000000001</v>
      </c>
      <c r="I1239">
        <v>0.14711299999999999</v>
      </c>
      <c r="J1239">
        <v>0.837009</v>
      </c>
      <c r="K1239">
        <v>0</v>
      </c>
      <c r="L1239" t="s">
        <v>43</v>
      </c>
    </row>
    <row r="1240" spans="1:12" x14ac:dyDescent="0.25">
      <c r="A1240" t="s">
        <v>78</v>
      </c>
      <c r="B1240">
        <v>5938.56</v>
      </c>
      <c r="C1240">
        <v>5933.4</v>
      </c>
      <c r="D1240">
        <v>5933.32</v>
      </c>
      <c r="E1240">
        <v>5924.26</v>
      </c>
      <c r="F1240">
        <v>500.25900000000001</v>
      </c>
      <c r="G1240">
        <v>0</v>
      </c>
      <c r="H1240">
        <v>211.78399999999999</v>
      </c>
      <c r="I1240">
        <v>0.14809</v>
      </c>
      <c r="J1240">
        <v>0.83702399999999999</v>
      </c>
      <c r="K1240">
        <v>0</v>
      </c>
      <c r="L1240" t="s">
        <v>43</v>
      </c>
    </row>
    <row r="1241" spans="1:12" x14ac:dyDescent="0.25">
      <c r="A1241" t="s">
        <v>78</v>
      </c>
      <c r="B1241">
        <v>5941.31</v>
      </c>
      <c r="C1241">
        <v>5936.1</v>
      </c>
      <c r="D1241">
        <v>5936.03</v>
      </c>
      <c r="E1241">
        <v>5926.98</v>
      </c>
      <c r="F1241">
        <v>498.53899999999999</v>
      </c>
      <c r="G1241">
        <v>0</v>
      </c>
      <c r="H1241">
        <v>211.32900000000001</v>
      </c>
      <c r="I1241">
        <v>0.17846999999999999</v>
      </c>
      <c r="J1241">
        <v>0.83705300000000005</v>
      </c>
      <c r="K1241">
        <v>0</v>
      </c>
      <c r="L1241" t="s">
        <v>43</v>
      </c>
    </row>
    <row r="1242" spans="1:12" x14ac:dyDescent="0.25">
      <c r="A1242" t="s">
        <v>78</v>
      </c>
      <c r="B1242">
        <v>5938.8</v>
      </c>
      <c r="C1242">
        <v>5933.63</v>
      </c>
      <c r="D1242">
        <v>5933.55</v>
      </c>
      <c r="E1242">
        <v>5924.4</v>
      </c>
      <c r="F1242">
        <v>499.774</v>
      </c>
      <c r="G1242">
        <v>0</v>
      </c>
      <c r="H1242">
        <v>211.898</v>
      </c>
      <c r="I1242">
        <v>0.16812299999999999</v>
      </c>
      <c r="J1242">
        <v>0.836951</v>
      </c>
      <c r="K1242">
        <v>0</v>
      </c>
      <c r="L1242" t="s">
        <v>43</v>
      </c>
    </row>
    <row r="1243" spans="1:12" x14ac:dyDescent="0.25">
      <c r="A1243" t="s">
        <v>78</v>
      </c>
      <c r="B1243">
        <v>5940.83</v>
      </c>
      <c r="C1243">
        <v>5935.62</v>
      </c>
      <c r="D1243">
        <v>5935.55</v>
      </c>
      <c r="E1243">
        <v>5926.44</v>
      </c>
      <c r="F1243">
        <v>499.233</v>
      </c>
      <c r="G1243">
        <v>0</v>
      </c>
      <c r="H1243">
        <v>212.40600000000001</v>
      </c>
      <c r="I1243">
        <v>0.17013600000000001</v>
      </c>
      <c r="J1243">
        <v>0.83705099999999999</v>
      </c>
      <c r="K1243">
        <v>0</v>
      </c>
      <c r="L1243" t="s">
        <v>43</v>
      </c>
    </row>
    <row r="1244" spans="1:12" x14ac:dyDescent="0.25">
      <c r="A1244" t="s">
        <v>78</v>
      </c>
      <c r="B1244">
        <v>5940.9</v>
      </c>
      <c r="C1244">
        <v>5935.67</v>
      </c>
      <c r="D1244">
        <v>5935.59</v>
      </c>
      <c r="E1244">
        <v>5926.49</v>
      </c>
      <c r="F1244">
        <v>498.67899999999997</v>
      </c>
      <c r="G1244">
        <v>0</v>
      </c>
      <c r="H1244">
        <v>211.815</v>
      </c>
      <c r="I1244">
        <v>0.14960599999999999</v>
      </c>
      <c r="J1244">
        <v>0.83698799999999995</v>
      </c>
      <c r="K1244">
        <v>0</v>
      </c>
      <c r="L1244" t="s">
        <v>43</v>
      </c>
    </row>
    <row r="1245" spans="1:12" x14ac:dyDescent="0.25">
      <c r="A1245" t="s">
        <v>78</v>
      </c>
      <c r="B1245">
        <v>5944.08</v>
      </c>
      <c r="C1245">
        <v>5938.81</v>
      </c>
      <c r="D1245">
        <v>5938.73</v>
      </c>
      <c r="E1245">
        <v>5929.62</v>
      </c>
      <c r="F1245">
        <v>497.512</v>
      </c>
      <c r="G1245">
        <v>0</v>
      </c>
      <c r="H1245">
        <v>211.34299999999999</v>
      </c>
      <c r="I1245">
        <v>0.17846699999999999</v>
      </c>
      <c r="J1245">
        <v>0.83386300000000002</v>
      </c>
      <c r="K1245">
        <v>0</v>
      </c>
      <c r="L1245" t="s">
        <v>43</v>
      </c>
    </row>
    <row r="1246" spans="1:12" x14ac:dyDescent="0.25">
      <c r="A1246" t="s">
        <v>78</v>
      </c>
      <c r="B1246">
        <v>5939.19</v>
      </c>
      <c r="C1246">
        <v>5933.98</v>
      </c>
      <c r="D1246">
        <v>5933.9</v>
      </c>
      <c r="E1246">
        <v>5924.82</v>
      </c>
      <c r="F1246">
        <v>498.45400000000001</v>
      </c>
      <c r="G1246">
        <v>0</v>
      </c>
      <c r="H1246">
        <v>211.78899999999999</v>
      </c>
      <c r="I1246">
        <v>0.14988699999999999</v>
      </c>
      <c r="J1246">
        <v>0.83655400000000002</v>
      </c>
      <c r="K1246">
        <v>0</v>
      </c>
      <c r="L1246" t="s">
        <v>43</v>
      </c>
    </row>
    <row r="1247" spans="1:12" x14ac:dyDescent="0.25">
      <c r="A1247" t="s">
        <v>78</v>
      </c>
      <c r="B1247">
        <v>5941.63</v>
      </c>
      <c r="C1247">
        <v>5936.45</v>
      </c>
      <c r="D1247">
        <v>5936.37</v>
      </c>
      <c r="E1247">
        <v>5927.29</v>
      </c>
      <c r="F1247">
        <v>499.18599999999998</v>
      </c>
      <c r="G1247">
        <v>0</v>
      </c>
      <c r="H1247">
        <v>211.52600000000001</v>
      </c>
      <c r="I1247">
        <v>0.15823699999999999</v>
      </c>
      <c r="J1247">
        <v>0.83704800000000001</v>
      </c>
      <c r="K1247">
        <v>0</v>
      </c>
      <c r="L1247" t="s">
        <v>43</v>
      </c>
    </row>
    <row r="1248" spans="1:12" x14ac:dyDescent="0.25">
      <c r="A1248" t="s">
        <v>78</v>
      </c>
      <c r="B1248">
        <v>5935.65</v>
      </c>
      <c r="C1248">
        <v>5930.46</v>
      </c>
      <c r="D1248">
        <v>5930.39</v>
      </c>
      <c r="E1248">
        <v>5921.32</v>
      </c>
      <c r="F1248">
        <v>498.78800000000001</v>
      </c>
      <c r="G1248">
        <v>0</v>
      </c>
      <c r="H1248">
        <v>211.90100000000001</v>
      </c>
      <c r="I1248">
        <v>0.150286</v>
      </c>
      <c r="J1248">
        <v>0.83688899999999999</v>
      </c>
      <c r="K1248">
        <v>0</v>
      </c>
      <c r="L1248" t="s">
        <v>43</v>
      </c>
    </row>
    <row r="1249" spans="1:12" x14ac:dyDescent="0.25">
      <c r="A1249" t="s">
        <v>78</v>
      </c>
      <c r="B1249">
        <v>5938.48</v>
      </c>
      <c r="C1249">
        <v>5933.3</v>
      </c>
      <c r="D1249">
        <v>5933.22</v>
      </c>
      <c r="E1249">
        <v>5924.04</v>
      </c>
      <c r="F1249">
        <v>497.89699999999999</v>
      </c>
      <c r="G1249">
        <v>0</v>
      </c>
      <c r="H1249">
        <v>212.441</v>
      </c>
      <c r="I1249">
        <v>0.178454</v>
      </c>
      <c r="J1249">
        <v>0.85246599999999995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5941.34</v>
      </c>
      <c r="C1250">
        <v>5936.13</v>
      </c>
      <c r="D1250">
        <v>5936.05</v>
      </c>
      <c r="E1250">
        <v>5927</v>
      </c>
      <c r="F1250">
        <v>501.30500000000001</v>
      </c>
      <c r="G1250">
        <v>0</v>
      </c>
      <c r="H1250">
        <v>212.08099999999999</v>
      </c>
      <c r="I1250">
        <v>0.149147</v>
      </c>
      <c r="J1250">
        <v>0.83698799999999995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5942.54</v>
      </c>
      <c r="C1251">
        <v>5937.32</v>
      </c>
      <c r="D1251">
        <v>5937.24</v>
      </c>
      <c r="E1251">
        <v>5928.11</v>
      </c>
      <c r="F1251">
        <v>498.55200000000002</v>
      </c>
      <c r="G1251">
        <v>0</v>
      </c>
      <c r="H1251">
        <v>212.416</v>
      </c>
      <c r="I1251">
        <v>0.17157</v>
      </c>
      <c r="J1251">
        <v>0.84727399999999997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5930.15</v>
      </c>
      <c r="C1252">
        <v>5924.88</v>
      </c>
      <c r="D1252">
        <v>5924.8</v>
      </c>
      <c r="E1252">
        <v>5915.73</v>
      </c>
      <c r="F1252">
        <v>499.82400000000001</v>
      </c>
      <c r="G1252">
        <v>0</v>
      </c>
      <c r="H1252">
        <v>211.96299999999999</v>
      </c>
      <c r="I1252">
        <v>0.14711299999999999</v>
      </c>
      <c r="J1252">
        <v>0.83696000000000004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5938.14</v>
      </c>
      <c r="C1253">
        <v>5932.96</v>
      </c>
      <c r="D1253">
        <v>5932.88</v>
      </c>
      <c r="E1253">
        <v>5923.8</v>
      </c>
      <c r="F1253">
        <v>498.76900000000001</v>
      </c>
      <c r="G1253">
        <v>0</v>
      </c>
      <c r="H1253">
        <v>211.845</v>
      </c>
      <c r="I1253">
        <v>0.172071</v>
      </c>
      <c r="J1253">
        <v>0.83651399999999998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5941.33</v>
      </c>
      <c r="C1254">
        <v>5936.03</v>
      </c>
      <c r="D1254">
        <v>5935.95</v>
      </c>
      <c r="E1254">
        <v>5926.88</v>
      </c>
      <c r="F1254">
        <v>499.95699999999999</v>
      </c>
      <c r="G1254">
        <v>0</v>
      </c>
      <c r="H1254">
        <v>211.98500000000001</v>
      </c>
      <c r="I1254">
        <v>0.157669</v>
      </c>
      <c r="J1254">
        <v>0.83703799999999995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5945.96</v>
      </c>
      <c r="C1255">
        <v>5940.75</v>
      </c>
      <c r="D1255">
        <v>5940.66</v>
      </c>
      <c r="E1255">
        <v>5931.62</v>
      </c>
      <c r="F1255">
        <v>500.35599999999999</v>
      </c>
      <c r="G1255">
        <v>0</v>
      </c>
      <c r="H1255">
        <v>211.46</v>
      </c>
      <c r="I1255">
        <v>0.16192999999999999</v>
      </c>
      <c r="J1255">
        <v>0.83657999999999999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5937.95</v>
      </c>
      <c r="C1256">
        <v>5932.78</v>
      </c>
      <c r="D1256">
        <v>5932.7</v>
      </c>
      <c r="E1256">
        <v>5923.64</v>
      </c>
      <c r="F1256">
        <v>499.75299999999999</v>
      </c>
      <c r="G1256">
        <v>0</v>
      </c>
      <c r="H1256">
        <v>211.62</v>
      </c>
      <c r="I1256">
        <v>0.16158700000000001</v>
      </c>
      <c r="J1256">
        <v>0.83688899999999999</v>
      </c>
      <c r="K1256">
        <v>0</v>
      </c>
      <c r="L1256" t="s">
        <v>43</v>
      </c>
    </row>
    <row r="1257" spans="1:12" x14ac:dyDescent="0.25">
      <c r="A1257" t="s">
        <v>78</v>
      </c>
      <c r="B1257">
        <v>5943.89</v>
      </c>
      <c r="C1257">
        <v>5938.67</v>
      </c>
      <c r="D1257">
        <v>5938.59</v>
      </c>
      <c r="E1257">
        <v>5929.45</v>
      </c>
      <c r="F1257">
        <v>499.42099999999999</v>
      </c>
      <c r="G1257">
        <v>0</v>
      </c>
      <c r="H1257">
        <v>211.48500000000001</v>
      </c>
      <c r="I1257">
        <v>0.15654100000000001</v>
      </c>
      <c r="J1257">
        <v>0.86544100000000002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5943.48</v>
      </c>
      <c r="C1258">
        <v>5938.22</v>
      </c>
      <c r="D1258">
        <v>5938.14</v>
      </c>
      <c r="E1258">
        <v>5929.04</v>
      </c>
      <c r="F1258">
        <v>498.447</v>
      </c>
      <c r="G1258">
        <v>0</v>
      </c>
      <c r="H1258">
        <v>211.834</v>
      </c>
      <c r="I1258">
        <v>0.178454</v>
      </c>
      <c r="J1258">
        <v>0.83647000000000005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5938.68</v>
      </c>
      <c r="C1259">
        <v>5933.47</v>
      </c>
      <c r="D1259">
        <v>5933.39</v>
      </c>
      <c r="E1259">
        <v>5924.34</v>
      </c>
      <c r="F1259">
        <v>500.197</v>
      </c>
      <c r="G1259">
        <v>0</v>
      </c>
      <c r="H1259">
        <v>211.78399999999999</v>
      </c>
      <c r="I1259">
        <v>0.15740100000000001</v>
      </c>
      <c r="J1259">
        <v>0.83690900000000001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5936.69</v>
      </c>
      <c r="C1260">
        <v>5931.45</v>
      </c>
      <c r="D1260">
        <v>5931.38</v>
      </c>
      <c r="E1260">
        <v>5922.32</v>
      </c>
      <c r="F1260">
        <v>500.06700000000001</v>
      </c>
      <c r="G1260">
        <v>0</v>
      </c>
      <c r="H1260">
        <v>211.57400000000001</v>
      </c>
      <c r="I1260">
        <v>0.14727000000000001</v>
      </c>
      <c r="J1260">
        <v>0.83699999999999997</v>
      </c>
      <c r="K1260">
        <v>0</v>
      </c>
      <c r="L1260" t="s">
        <v>43</v>
      </c>
    </row>
    <row r="1261" spans="1:12" x14ac:dyDescent="0.25">
      <c r="A1261" t="s">
        <v>78</v>
      </c>
      <c r="B1261">
        <v>5938.36</v>
      </c>
      <c r="C1261">
        <v>5933.13</v>
      </c>
      <c r="D1261">
        <v>5933.05</v>
      </c>
      <c r="E1261">
        <v>5923.89</v>
      </c>
      <c r="F1261">
        <v>499.96699999999998</v>
      </c>
      <c r="G1261">
        <v>0</v>
      </c>
      <c r="H1261">
        <v>212.315</v>
      </c>
      <c r="I1261">
        <v>0.15143699999999999</v>
      </c>
      <c r="J1261">
        <v>0.83702200000000004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5935.87</v>
      </c>
      <c r="C1262">
        <v>5930.69</v>
      </c>
      <c r="D1262">
        <v>5930.61</v>
      </c>
      <c r="E1262">
        <v>5921.52</v>
      </c>
      <c r="F1262">
        <v>499.38799999999998</v>
      </c>
      <c r="G1262">
        <v>0</v>
      </c>
      <c r="H1262">
        <v>211.31100000000001</v>
      </c>
      <c r="I1262">
        <v>0.17846999999999999</v>
      </c>
      <c r="J1262">
        <v>0.83702399999999999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5937.13</v>
      </c>
      <c r="C1263">
        <v>5931.94</v>
      </c>
      <c r="D1263">
        <v>5931.86</v>
      </c>
      <c r="E1263">
        <v>5922.79</v>
      </c>
      <c r="F1263">
        <v>499.13299999999998</v>
      </c>
      <c r="G1263">
        <v>0</v>
      </c>
      <c r="H1263">
        <v>211.49700000000001</v>
      </c>
      <c r="I1263">
        <v>0.14718300000000001</v>
      </c>
      <c r="J1263">
        <v>0.83704100000000004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5938.2</v>
      </c>
      <c r="C1264">
        <v>5932.95</v>
      </c>
      <c r="D1264">
        <v>5932.87</v>
      </c>
      <c r="E1264">
        <v>5923.81</v>
      </c>
      <c r="F1264">
        <v>500.31700000000001</v>
      </c>
      <c r="G1264">
        <v>0</v>
      </c>
      <c r="H1264">
        <v>211.93299999999999</v>
      </c>
      <c r="I1264">
        <v>0.153194</v>
      </c>
      <c r="J1264">
        <v>0.83684400000000003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5936.26</v>
      </c>
      <c r="C1265">
        <v>5931.07</v>
      </c>
      <c r="D1265">
        <v>5930.99</v>
      </c>
      <c r="E1265">
        <v>5921.95</v>
      </c>
      <c r="F1265">
        <v>498.846</v>
      </c>
      <c r="G1265">
        <v>0</v>
      </c>
      <c r="H1265">
        <v>211.81399999999999</v>
      </c>
      <c r="I1265">
        <v>0.14737500000000001</v>
      </c>
      <c r="J1265">
        <v>0.83634299999999995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5935.64</v>
      </c>
      <c r="C1266">
        <v>5930.47</v>
      </c>
      <c r="D1266">
        <v>5930.4</v>
      </c>
      <c r="E1266">
        <v>5921.35</v>
      </c>
      <c r="F1266">
        <v>499.464</v>
      </c>
      <c r="G1266">
        <v>0</v>
      </c>
      <c r="H1266">
        <v>211.81200000000001</v>
      </c>
      <c r="I1266">
        <v>0.178456</v>
      </c>
      <c r="J1266">
        <v>0.83427300000000004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5937.77</v>
      </c>
      <c r="C1267">
        <v>5932.56</v>
      </c>
      <c r="D1267">
        <v>5932.48</v>
      </c>
      <c r="E1267">
        <v>5923.38</v>
      </c>
      <c r="F1267">
        <v>500.43799999999999</v>
      </c>
      <c r="G1267">
        <v>0</v>
      </c>
      <c r="H1267">
        <v>211.93899999999999</v>
      </c>
      <c r="I1267">
        <v>0.17846400000000001</v>
      </c>
      <c r="J1267">
        <v>0.83705300000000005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5937.36</v>
      </c>
      <c r="C1268">
        <v>5932.07</v>
      </c>
      <c r="D1268">
        <v>5931.99</v>
      </c>
      <c r="E1268">
        <v>5922.84</v>
      </c>
      <c r="F1268">
        <v>499.733</v>
      </c>
      <c r="G1268">
        <v>0</v>
      </c>
      <c r="H1268">
        <v>211.702</v>
      </c>
      <c r="I1268">
        <v>0.16898199999999999</v>
      </c>
      <c r="J1268">
        <v>0.84536199999999995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5945.65</v>
      </c>
      <c r="C1269">
        <v>5940.44</v>
      </c>
      <c r="D1269">
        <v>5940.37</v>
      </c>
      <c r="E1269">
        <v>5931.27</v>
      </c>
      <c r="F1269">
        <v>499.18900000000002</v>
      </c>
      <c r="G1269">
        <v>0</v>
      </c>
      <c r="H1269">
        <v>211.45400000000001</v>
      </c>
      <c r="I1269">
        <v>0.17846100000000001</v>
      </c>
      <c r="J1269">
        <v>0.83562499999999995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5938.88</v>
      </c>
      <c r="C1270">
        <v>5933.65</v>
      </c>
      <c r="D1270">
        <v>5933.57</v>
      </c>
      <c r="E1270">
        <v>5924.51</v>
      </c>
      <c r="F1270">
        <v>499.988</v>
      </c>
      <c r="G1270">
        <v>0</v>
      </c>
      <c r="H1270">
        <v>211.38900000000001</v>
      </c>
      <c r="I1270">
        <v>0.16320200000000001</v>
      </c>
      <c r="J1270">
        <v>0.83705300000000005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5941.83</v>
      </c>
      <c r="C1271">
        <v>5936.59</v>
      </c>
      <c r="D1271">
        <v>5936.51</v>
      </c>
      <c r="E1271">
        <v>5927.4</v>
      </c>
      <c r="F1271">
        <v>500.28899999999999</v>
      </c>
      <c r="G1271">
        <v>0</v>
      </c>
      <c r="H1271">
        <v>211.845</v>
      </c>
      <c r="I1271">
        <v>0.165435</v>
      </c>
      <c r="J1271">
        <v>0.83703899999999998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5936.34</v>
      </c>
      <c r="C1272">
        <v>5931.19</v>
      </c>
      <c r="D1272">
        <v>5931.1</v>
      </c>
      <c r="E1272">
        <v>5921.93</v>
      </c>
      <c r="F1272">
        <v>498.87</v>
      </c>
      <c r="G1272">
        <v>0</v>
      </c>
      <c r="H1272">
        <v>211.27699999999999</v>
      </c>
      <c r="I1272">
        <v>0.17845900000000001</v>
      </c>
      <c r="J1272">
        <v>0.836843</v>
      </c>
      <c r="K1272">
        <v>0</v>
      </c>
      <c r="L1272" t="s">
        <v>43</v>
      </c>
    </row>
    <row r="1273" spans="1:12" x14ac:dyDescent="0.25">
      <c r="A1273" t="s">
        <v>78</v>
      </c>
      <c r="B1273">
        <v>5935.75</v>
      </c>
      <c r="C1273">
        <v>5930.57</v>
      </c>
      <c r="D1273">
        <v>5930.49</v>
      </c>
      <c r="E1273">
        <v>5921.44</v>
      </c>
      <c r="F1273">
        <v>498.62200000000001</v>
      </c>
      <c r="G1273">
        <v>0</v>
      </c>
      <c r="H1273">
        <v>211.18700000000001</v>
      </c>
      <c r="I1273">
        <v>0.14802799999999999</v>
      </c>
      <c r="J1273">
        <v>0.83684700000000001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5936.54</v>
      </c>
      <c r="C1274">
        <v>5931.35</v>
      </c>
      <c r="D1274">
        <v>5931.28</v>
      </c>
      <c r="E1274">
        <v>5922.22</v>
      </c>
      <c r="F1274">
        <v>499.255</v>
      </c>
      <c r="G1274">
        <v>0</v>
      </c>
      <c r="H1274">
        <v>211.64699999999999</v>
      </c>
      <c r="I1274">
        <v>0.14976600000000001</v>
      </c>
      <c r="J1274">
        <v>0.836978</v>
      </c>
      <c r="K1274">
        <v>0</v>
      </c>
      <c r="L1274" t="s">
        <v>43</v>
      </c>
    </row>
    <row r="1275" spans="1:12" x14ac:dyDescent="0.25">
      <c r="A1275" t="s">
        <v>78</v>
      </c>
      <c r="B1275">
        <v>5936.74</v>
      </c>
      <c r="C1275">
        <v>5931.51</v>
      </c>
      <c r="D1275">
        <v>5931.43</v>
      </c>
      <c r="E1275">
        <v>5922.38</v>
      </c>
      <c r="F1275">
        <v>500.24599999999998</v>
      </c>
      <c r="G1275">
        <v>0</v>
      </c>
      <c r="H1275">
        <v>211.744</v>
      </c>
      <c r="I1275">
        <v>0.17854200000000001</v>
      </c>
      <c r="J1275">
        <v>0.835364</v>
      </c>
      <c r="K1275">
        <v>0</v>
      </c>
      <c r="L1275" t="s">
        <v>43</v>
      </c>
    </row>
    <row r="1276" spans="1:12" x14ac:dyDescent="0.25">
      <c r="A1276" t="s">
        <v>78</v>
      </c>
      <c r="B1276">
        <v>5943.26</v>
      </c>
      <c r="C1276">
        <v>5937.97</v>
      </c>
      <c r="D1276">
        <v>5937.9</v>
      </c>
      <c r="E1276">
        <v>5928.77</v>
      </c>
      <c r="F1276">
        <v>500.27800000000002</v>
      </c>
      <c r="G1276">
        <v>0</v>
      </c>
      <c r="H1276">
        <v>211.77099999999999</v>
      </c>
      <c r="I1276">
        <v>0.15145800000000001</v>
      </c>
      <c r="J1276">
        <v>0.83702399999999999</v>
      </c>
      <c r="K1276">
        <v>0</v>
      </c>
      <c r="L1276" t="s">
        <v>43</v>
      </c>
    </row>
    <row r="1277" spans="1:12" x14ac:dyDescent="0.25">
      <c r="A1277" t="s">
        <v>78</v>
      </c>
      <c r="B1277">
        <v>5941.12</v>
      </c>
      <c r="C1277">
        <v>5935.9</v>
      </c>
      <c r="D1277">
        <v>5935.82</v>
      </c>
      <c r="E1277">
        <v>5926.71</v>
      </c>
      <c r="F1277">
        <v>500.18799999999999</v>
      </c>
      <c r="G1277">
        <v>0</v>
      </c>
      <c r="H1277">
        <v>211.39</v>
      </c>
      <c r="I1277">
        <v>0.15792500000000001</v>
      </c>
      <c r="J1277">
        <v>0.83691099999999996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5937.64</v>
      </c>
      <c r="C1278">
        <v>5932.43</v>
      </c>
      <c r="D1278">
        <v>5932.34</v>
      </c>
      <c r="E1278">
        <v>5923.27</v>
      </c>
      <c r="F1278">
        <v>500.51799999999997</v>
      </c>
      <c r="G1278">
        <v>0</v>
      </c>
      <c r="H1278">
        <v>211.434</v>
      </c>
      <c r="I1278">
        <v>0.17854200000000001</v>
      </c>
      <c r="J1278">
        <v>0.846576</v>
      </c>
      <c r="K1278">
        <v>0</v>
      </c>
      <c r="L1278" t="s">
        <v>43</v>
      </c>
    </row>
    <row r="1279" spans="1:12" x14ac:dyDescent="0.25">
      <c r="A1279" t="s">
        <v>78</v>
      </c>
      <c r="B1279">
        <v>5938.81</v>
      </c>
      <c r="C1279">
        <v>5933.62</v>
      </c>
      <c r="D1279">
        <v>5933.54</v>
      </c>
      <c r="E1279">
        <v>5924.3</v>
      </c>
      <c r="F1279">
        <v>498.125</v>
      </c>
      <c r="G1279">
        <v>0</v>
      </c>
      <c r="H1279">
        <v>211.678</v>
      </c>
      <c r="I1279">
        <v>0.178454</v>
      </c>
      <c r="J1279">
        <v>0.86681200000000003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5939.35</v>
      </c>
      <c r="C1280">
        <v>5934.12</v>
      </c>
      <c r="D1280">
        <v>5934.04</v>
      </c>
      <c r="E1280">
        <v>5924.97</v>
      </c>
      <c r="F1280">
        <v>499.49</v>
      </c>
      <c r="G1280">
        <v>0</v>
      </c>
      <c r="H1280">
        <v>210.95099999999999</v>
      </c>
      <c r="I1280">
        <v>0.178456</v>
      </c>
      <c r="J1280">
        <v>0.83702100000000002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5942.09</v>
      </c>
      <c r="C1281">
        <v>5936.85</v>
      </c>
      <c r="D1281">
        <v>5936.77</v>
      </c>
      <c r="E1281">
        <v>5927.71</v>
      </c>
      <c r="F1281">
        <v>500.93700000000001</v>
      </c>
      <c r="G1281">
        <v>0</v>
      </c>
      <c r="H1281">
        <v>212.262</v>
      </c>
      <c r="I1281">
        <v>0.17846000000000001</v>
      </c>
      <c r="J1281">
        <v>0.83701800000000004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5934.24</v>
      </c>
      <c r="C1282">
        <v>5928.97</v>
      </c>
      <c r="D1282">
        <v>5928.9</v>
      </c>
      <c r="E1282">
        <v>5919.84</v>
      </c>
      <c r="F1282">
        <v>499.29700000000003</v>
      </c>
      <c r="G1282">
        <v>0</v>
      </c>
      <c r="H1282">
        <v>211.798</v>
      </c>
      <c r="I1282">
        <v>0.178456</v>
      </c>
      <c r="J1282">
        <v>0.836059</v>
      </c>
      <c r="K1282">
        <v>0</v>
      </c>
      <c r="L1282" t="s">
        <v>43</v>
      </c>
    </row>
    <row r="1283" spans="1:25" x14ac:dyDescent="0.25">
      <c r="A1283" t="s">
        <v>78</v>
      </c>
      <c r="B1283">
        <v>5946.79</v>
      </c>
      <c r="C1283">
        <v>5941.62</v>
      </c>
      <c r="D1283">
        <v>5941.54</v>
      </c>
      <c r="E1283">
        <v>5932.43</v>
      </c>
      <c r="F1283">
        <v>499.66800000000001</v>
      </c>
      <c r="G1283">
        <v>0</v>
      </c>
      <c r="H1283">
        <v>212.44900000000001</v>
      </c>
      <c r="I1283">
        <v>0.14802000000000001</v>
      </c>
      <c r="J1283">
        <v>0.83704299999999998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5931.08</v>
      </c>
      <c r="C1284">
        <v>5925.85</v>
      </c>
      <c r="D1284">
        <v>5925.74</v>
      </c>
      <c r="E1284">
        <v>5916.67</v>
      </c>
      <c r="F1284">
        <v>499.55</v>
      </c>
      <c r="G1284">
        <v>0</v>
      </c>
      <c r="H1284">
        <v>211.91</v>
      </c>
      <c r="I1284">
        <v>0.147261</v>
      </c>
      <c r="J1284">
        <v>0.83826699999999998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5944</v>
      </c>
      <c r="C1285">
        <v>5938.76</v>
      </c>
      <c r="D1285">
        <v>5938.67</v>
      </c>
      <c r="E1285">
        <v>5929.6</v>
      </c>
      <c r="F1285">
        <v>499.83300000000003</v>
      </c>
      <c r="G1285">
        <v>0</v>
      </c>
      <c r="H1285">
        <v>211.85499999999999</v>
      </c>
      <c r="I1285">
        <v>0.178455</v>
      </c>
      <c r="J1285">
        <v>0.84467700000000001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5936.54</v>
      </c>
      <c r="C1286">
        <v>5931.31</v>
      </c>
      <c r="D1286">
        <v>5931.24</v>
      </c>
      <c r="E1286">
        <v>5922.18</v>
      </c>
      <c r="F1286">
        <v>499.72300000000001</v>
      </c>
      <c r="G1286">
        <v>0</v>
      </c>
      <c r="H1286">
        <v>211.64599999999999</v>
      </c>
      <c r="I1286">
        <v>0.14730599999999999</v>
      </c>
      <c r="J1286">
        <v>0.83673600000000004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5938.82</v>
      </c>
      <c r="C1287">
        <v>5933.63</v>
      </c>
      <c r="D1287">
        <v>5933.55</v>
      </c>
      <c r="E1287">
        <v>5924.47</v>
      </c>
      <c r="F1287">
        <v>499.33199999999999</v>
      </c>
      <c r="G1287">
        <v>0</v>
      </c>
      <c r="H1287">
        <v>211.89599999999999</v>
      </c>
      <c r="I1287">
        <v>0.178455</v>
      </c>
      <c r="J1287">
        <v>0.85942399999999997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5935.67</v>
      </c>
      <c r="C1288">
        <v>5930.45</v>
      </c>
      <c r="D1288">
        <v>5930.36</v>
      </c>
      <c r="E1288">
        <v>5921.32</v>
      </c>
      <c r="F1288">
        <v>499.81599999999997</v>
      </c>
      <c r="G1288">
        <v>0</v>
      </c>
      <c r="H1288">
        <v>211.941</v>
      </c>
      <c r="I1288">
        <v>0.178454</v>
      </c>
      <c r="J1288">
        <v>0.86370499999999995</v>
      </c>
      <c r="K1288">
        <v>0</v>
      </c>
      <c r="L1288" t="s">
        <v>43</v>
      </c>
      <c r="R1288">
        <f>AVERAGE(B1239:B1288)</f>
        <v>5939.1777999999995</v>
      </c>
      <c r="S1288">
        <f>AVERAGE(C1239:C1288)</f>
        <v>5933.9610000000011</v>
      </c>
      <c r="U1288">
        <f>_xlfn.VAR.P(B1239:B1288)</f>
        <v>12.082909160000138</v>
      </c>
      <c r="V1288">
        <f>_xlfn.VAR.P(C1239:C1288)</f>
        <v>12.055156999999999</v>
      </c>
      <c r="X1288">
        <f>1.96*SQRT(U1288)/50</f>
        <v>0.13626107856472666</v>
      </c>
      <c r="Y1288">
        <f>1.96*SQRT(V1288)/50</f>
        <v>0.13610450562887327</v>
      </c>
    </row>
    <row r="1289" spans="1:25" x14ac:dyDescent="0.25">
      <c r="A1289" t="s">
        <v>78</v>
      </c>
      <c r="B1289">
        <v>297098.71620000002</v>
      </c>
      <c r="C1289" t="s">
        <v>37</v>
      </c>
    </row>
    <row r="1290" spans="1:25" x14ac:dyDescent="0.25">
      <c r="A1290" t="s">
        <v>170</v>
      </c>
      <c r="B1290">
        <v>6340.87</v>
      </c>
      <c r="C1290">
        <v>6287.57</v>
      </c>
      <c r="D1290">
        <v>6287.48</v>
      </c>
      <c r="E1290">
        <v>6274.97</v>
      </c>
      <c r="F1290">
        <v>431.036</v>
      </c>
      <c r="G1290">
        <v>564.50699999999995</v>
      </c>
      <c r="H1290">
        <v>211.209</v>
      </c>
      <c r="I1290">
        <v>148.767</v>
      </c>
      <c r="J1290">
        <v>179.20699999999999</v>
      </c>
      <c r="K1290">
        <v>5263.61</v>
      </c>
      <c r="L1290">
        <v>0.155136</v>
      </c>
      <c r="M1290">
        <v>0.83702600000000005</v>
      </c>
      <c r="N1290">
        <v>0</v>
      </c>
      <c r="O1290" t="s">
        <v>43</v>
      </c>
    </row>
    <row r="1291" spans="1:25" x14ac:dyDescent="0.25">
      <c r="A1291" t="s">
        <v>170</v>
      </c>
      <c r="B1291">
        <v>6348.4</v>
      </c>
      <c r="C1291">
        <v>6294.92</v>
      </c>
      <c r="D1291">
        <v>6294.83</v>
      </c>
      <c r="E1291">
        <v>6282.31</v>
      </c>
      <c r="F1291">
        <v>431.99400000000003</v>
      </c>
      <c r="G1291">
        <v>563.43399999999997</v>
      </c>
      <c r="H1291">
        <v>211.465</v>
      </c>
      <c r="I1291">
        <v>148.66499999999999</v>
      </c>
      <c r="J1291">
        <v>177.72800000000001</v>
      </c>
      <c r="K1291">
        <v>5270.9</v>
      </c>
      <c r="L1291">
        <v>0.17845900000000001</v>
      </c>
      <c r="M1291">
        <v>0.83637899999999998</v>
      </c>
      <c r="N1291">
        <v>0</v>
      </c>
      <c r="O1291" t="s">
        <v>43</v>
      </c>
    </row>
    <row r="1292" spans="1:25" x14ac:dyDescent="0.25">
      <c r="A1292" t="s">
        <v>170</v>
      </c>
      <c r="B1292">
        <v>6334.14</v>
      </c>
      <c r="C1292">
        <v>6279.83</v>
      </c>
      <c r="D1292">
        <v>6279.74</v>
      </c>
      <c r="E1292">
        <v>6267.27</v>
      </c>
      <c r="F1292">
        <v>430.96499999999997</v>
      </c>
      <c r="G1292">
        <v>564.73299999999995</v>
      </c>
      <c r="H1292">
        <v>211.42099999999999</v>
      </c>
      <c r="I1292">
        <v>148.495</v>
      </c>
      <c r="J1292">
        <v>179.46199999999999</v>
      </c>
      <c r="K1292">
        <v>5255.75</v>
      </c>
      <c r="L1292">
        <v>0.15029600000000001</v>
      </c>
      <c r="M1292">
        <v>0.83616000000000001</v>
      </c>
      <c r="N1292">
        <v>0</v>
      </c>
      <c r="O1292" t="s">
        <v>43</v>
      </c>
    </row>
    <row r="1293" spans="1:25" x14ac:dyDescent="0.25">
      <c r="A1293" t="s">
        <v>170</v>
      </c>
      <c r="B1293">
        <v>6337.86</v>
      </c>
      <c r="C1293">
        <v>6284.61</v>
      </c>
      <c r="D1293">
        <v>6284.53</v>
      </c>
      <c r="E1293">
        <v>6272.04</v>
      </c>
      <c r="F1293">
        <v>431.05399999999997</v>
      </c>
      <c r="G1293">
        <v>564.99300000000005</v>
      </c>
      <c r="H1293">
        <v>210.82400000000001</v>
      </c>
      <c r="I1293">
        <v>149.02199999999999</v>
      </c>
      <c r="J1293">
        <v>179.81200000000001</v>
      </c>
      <c r="K1293">
        <v>5260.26</v>
      </c>
      <c r="L1293">
        <v>0.16810600000000001</v>
      </c>
      <c r="M1293">
        <v>0.83658200000000005</v>
      </c>
      <c r="N1293">
        <v>0</v>
      </c>
      <c r="O1293" t="s">
        <v>43</v>
      </c>
    </row>
    <row r="1294" spans="1:25" x14ac:dyDescent="0.25">
      <c r="A1294" t="s">
        <v>170</v>
      </c>
      <c r="B1294">
        <v>6342.28</v>
      </c>
      <c r="C1294">
        <v>6289.16</v>
      </c>
      <c r="D1294">
        <v>6289.07</v>
      </c>
      <c r="E1294">
        <v>6276.53</v>
      </c>
      <c r="F1294">
        <v>431.42599999999999</v>
      </c>
      <c r="G1294">
        <v>563.79999999999995</v>
      </c>
      <c r="H1294">
        <v>211.01499999999999</v>
      </c>
      <c r="I1294">
        <v>148.465</v>
      </c>
      <c r="J1294">
        <v>178.89400000000001</v>
      </c>
      <c r="K1294">
        <v>5265.51</v>
      </c>
      <c r="L1294">
        <v>0.178455</v>
      </c>
      <c r="M1294">
        <v>0.83615899999999999</v>
      </c>
      <c r="N1294">
        <v>0</v>
      </c>
      <c r="O1294" t="s">
        <v>43</v>
      </c>
    </row>
    <row r="1295" spans="1:25" x14ac:dyDescent="0.25">
      <c r="A1295" t="s">
        <v>170</v>
      </c>
      <c r="B1295">
        <v>6344.24</v>
      </c>
      <c r="C1295">
        <v>6291.26</v>
      </c>
      <c r="D1295">
        <v>6291.17</v>
      </c>
      <c r="E1295">
        <v>6278.78</v>
      </c>
      <c r="F1295">
        <v>431.46800000000002</v>
      </c>
      <c r="G1295">
        <v>564.35299999999995</v>
      </c>
      <c r="H1295">
        <v>211.31899999999999</v>
      </c>
      <c r="I1295">
        <v>148.983</v>
      </c>
      <c r="J1295">
        <v>178.55699999999999</v>
      </c>
      <c r="K1295">
        <v>5267.02</v>
      </c>
      <c r="L1295">
        <v>0.14727000000000001</v>
      </c>
      <c r="M1295">
        <v>0.83705200000000002</v>
      </c>
      <c r="N1295">
        <v>0</v>
      </c>
      <c r="O1295" t="s">
        <v>43</v>
      </c>
    </row>
    <row r="1296" spans="1:25" x14ac:dyDescent="0.25">
      <c r="A1296" t="s">
        <v>170</v>
      </c>
      <c r="B1296">
        <v>6348.91</v>
      </c>
      <c r="C1296">
        <v>6295.88</v>
      </c>
      <c r="D1296">
        <v>6295.8</v>
      </c>
      <c r="E1296">
        <v>6283.35</v>
      </c>
      <c r="F1296">
        <v>431.61</v>
      </c>
      <c r="G1296">
        <v>567.46900000000005</v>
      </c>
      <c r="H1296">
        <v>210.55799999999999</v>
      </c>
      <c r="I1296">
        <v>150.006</v>
      </c>
      <c r="J1296">
        <v>181.59899999999999</v>
      </c>
      <c r="K1296">
        <v>5268.44</v>
      </c>
      <c r="L1296">
        <v>0.16745599999999999</v>
      </c>
      <c r="M1296">
        <v>0.86579600000000001</v>
      </c>
      <c r="N1296">
        <v>0</v>
      </c>
      <c r="O1296" t="s">
        <v>43</v>
      </c>
    </row>
    <row r="1297" spans="1:15" x14ac:dyDescent="0.25">
      <c r="A1297" t="s">
        <v>170</v>
      </c>
      <c r="B1297">
        <v>6340.9</v>
      </c>
      <c r="C1297">
        <v>6287.48</v>
      </c>
      <c r="D1297">
        <v>6287.39</v>
      </c>
      <c r="E1297">
        <v>6274.93</v>
      </c>
      <c r="F1297">
        <v>432.01299999999998</v>
      </c>
      <c r="G1297">
        <v>564.54100000000005</v>
      </c>
      <c r="H1297">
        <v>210.93700000000001</v>
      </c>
      <c r="I1297">
        <v>148.886</v>
      </c>
      <c r="J1297">
        <v>179.364</v>
      </c>
      <c r="K1297">
        <v>5262.43</v>
      </c>
      <c r="L1297">
        <v>0.178455</v>
      </c>
      <c r="M1297">
        <v>0.83662300000000001</v>
      </c>
      <c r="N1297">
        <v>0</v>
      </c>
      <c r="O1297" t="s">
        <v>43</v>
      </c>
    </row>
    <row r="1298" spans="1:15" x14ac:dyDescent="0.25">
      <c r="A1298" t="s">
        <v>170</v>
      </c>
      <c r="B1298">
        <v>6347.32</v>
      </c>
      <c r="C1298">
        <v>6294.59</v>
      </c>
      <c r="D1298">
        <v>6294.51</v>
      </c>
      <c r="E1298">
        <v>6282.05</v>
      </c>
      <c r="F1298">
        <v>432.00900000000001</v>
      </c>
      <c r="G1298">
        <v>563.697</v>
      </c>
      <c r="H1298">
        <v>210.84100000000001</v>
      </c>
      <c r="I1298">
        <v>148.697</v>
      </c>
      <c r="J1298">
        <v>178.851</v>
      </c>
      <c r="K1298">
        <v>5270.47</v>
      </c>
      <c r="L1298">
        <v>0.15154300000000001</v>
      </c>
      <c r="M1298">
        <v>0.83704900000000004</v>
      </c>
      <c r="N1298">
        <v>0</v>
      </c>
      <c r="O1298" t="s">
        <v>43</v>
      </c>
    </row>
    <row r="1299" spans="1:15" x14ac:dyDescent="0.25">
      <c r="A1299" t="s">
        <v>170</v>
      </c>
      <c r="B1299">
        <v>6338.02</v>
      </c>
      <c r="C1299">
        <v>6284.72</v>
      </c>
      <c r="D1299">
        <v>6284.64</v>
      </c>
      <c r="E1299">
        <v>6272.17</v>
      </c>
      <c r="F1299">
        <v>431.077</v>
      </c>
      <c r="G1299">
        <v>564.93299999999999</v>
      </c>
      <c r="H1299">
        <v>211.21799999999999</v>
      </c>
      <c r="I1299">
        <v>148.71700000000001</v>
      </c>
      <c r="J1299">
        <v>179.702</v>
      </c>
      <c r="K1299">
        <v>5260.31</v>
      </c>
      <c r="L1299">
        <v>0.157531</v>
      </c>
      <c r="M1299">
        <v>0.83695600000000003</v>
      </c>
      <c r="N1299">
        <v>0</v>
      </c>
      <c r="O1299" t="s">
        <v>43</v>
      </c>
    </row>
    <row r="1300" spans="1:15" x14ac:dyDescent="0.25">
      <c r="A1300" t="s">
        <v>170</v>
      </c>
      <c r="B1300">
        <v>6343.02</v>
      </c>
      <c r="C1300">
        <v>6289.59</v>
      </c>
      <c r="D1300">
        <v>6289.5</v>
      </c>
      <c r="E1300">
        <v>6277.18</v>
      </c>
      <c r="F1300">
        <v>431.286</v>
      </c>
      <c r="G1300">
        <v>563.90099999999995</v>
      </c>
      <c r="H1300">
        <v>210.90299999999999</v>
      </c>
      <c r="I1300">
        <v>148.727</v>
      </c>
      <c r="J1300">
        <v>178.89099999999999</v>
      </c>
      <c r="K1300">
        <v>5266.14</v>
      </c>
      <c r="L1300">
        <v>0.178481</v>
      </c>
      <c r="M1300">
        <v>0.83698799999999995</v>
      </c>
      <c r="N1300">
        <v>0</v>
      </c>
      <c r="O1300" t="s">
        <v>43</v>
      </c>
    </row>
    <row r="1301" spans="1:15" x14ac:dyDescent="0.25">
      <c r="A1301" t="s">
        <v>170</v>
      </c>
      <c r="B1301">
        <v>6334.07</v>
      </c>
      <c r="C1301">
        <v>6281.01</v>
      </c>
      <c r="D1301">
        <v>6280.93</v>
      </c>
      <c r="E1301">
        <v>6268.66</v>
      </c>
      <c r="F1301">
        <v>431.03899999999999</v>
      </c>
      <c r="G1301">
        <v>564.20899999999995</v>
      </c>
      <c r="H1301">
        <v>211.322</v>
      </c>
      <c r="I1301">
        <v>148.56299999999999</v>
      </c>
      <c r="J1301">
        <v>179.10499999999999</v>
      </c>
      <c r="K1301">
        <v>5257.43</v>
      </c>
      <c r="L1301">
        <v>0.16394700000000001</v>
      </c>
      <c r="M1301">
        <v>0.83694299999999999</v>
      </c>
      <c r="N1301">
        <v>0</v>
      </c>
      <c r="O1301" t="s">
        <v>43</v>
      </c>
    </row>
    <row r="1302" spans="1:15" x14ac:dyDescent="0.25">
      <c r="A1302" t="s">
        <v>170</v>
      </c>
      <c r="B1302">
        <v>6342.87</v>
      </c>
      <c r="C1302">
        <v>6289.04</v>
      </c>
      <c r="D1302">
        <v>6288.96</v>
      </c>
      <c r="E1302">
        <v>6276.5</v>
      </c>
      <c r="F1302">
        <v>431.459</v>
      </c>
      <c r="G1302">
        <v>564.63599999999997</v>
      </c>
      <c r="H1302">
        <v>211.02600000000001</v>
      </c>
      <c r="I1302">
        <v>148.74600000000001</v>
      </c>
      <c r="J1302">
        <v>179.54</v>
      </c>
      <c r="K1302">
        <v>5264.54</v>
      </c>
      <c r="L1302">
        <v>0.15619</v>
      </c>
      <c r="M1302">
        <v>0.83675500000000003</v>
      </c>
      <c r="N1302">
        <v>0</v>
      </c>
      <c r="O1302" t="s">
        <v>43</v>
      </c>
    </row>
    <row r="1303" spans="1:15" x14ac:dyDescent="0.25">
      <c r="A1303" t="s">
        <v>170</v>
      </c>
      <c r="B1303">
        <v>6334.96</v>
      </c>
      <c r="C1303">
        <v>6282.43</v>
      </c>
      <c r="D1303">
        <v>6282.34</v>
      </c>
      <c r="E1303">
        <v>6269.81</v>
      </c>
      <c r="F1303">
        <v>431.05900000000003</v>
      </c>
      <c r="G1303">
        <v>563.97400000000005</v>
      </c>
      <c r="H1303">
        <v>211.131</v>
      </c>
      <c r="I1303">
        <v>148.53</v>
      </c>
      <c r="J1303">
        <v>179.09200000000001</v>
      </c>
      <c r="K1303">
        <v>5259.03</v>
      </c>
      <c r="L1303">
        <v>0.178456</v>
      </c>
      <c r="M1303">
        <v>0.83569199999999999</v>
      </c>
      <c r="N1303">
        <v>0</v>
      </c>
      <c r="O1303" t="s">
        <v>43</v>
      </c>
    </row>
    <row r="1304" spans="1:15" x14ac:dyDescent="0.25">
      <c r="A1304" t="s">
        <v>170</v>
      </c>
      <c r="B1304">
        <v>6339.65</v>
      </c>
      <c r="C1304">
        <v>6286.77</v>
      </c>
      <c r="D1304">
        <v>6286.69</v>
      </c>
      <c r="E1304">
        <v>6274.34</v>
      </c>
      <c r="F1304">
        <v>432.04500000000002</v>
      </c>
      <c r="G1304">
        <v>565.79300000000001</v>
      </c>
      <c r="H1304">
        <v>211.00299999999999</v>
      </c>
      <c r="I1304">
        <v>149.49100000000001</v>
      </c>
      <c r="J1304">
        <v>180.06800000000001</v>
      </c>
      <c r="K1304">
        <v>5260.56</v>
      </c>
      <c r="L1304">
        <v>0.150258</v>
      </c>
      <c r="M1304">
        <v>0.83667400000000003</v>
      </c>
      <c r="N1304">
        <v>0</v>
      </c>
      <c r="O1304" t="s">
        <v>43</v>
      </c>
    </row>
    <row r="1305" spans="1:15" x14ac:dyDescent="0.25">
      <c r="A1305" t="s">
        <v>170</v>
      </c>
      <c r="B1305">
        <v>6331.58</v>
      </c>
      <c r="C1305">
        <v>6278.46</v>
      </c>
      <c r="D1305">
        <v>6278.37</v>
      </c>
      <c r="E1305">
        <v>6265.93</v>
      </c>
      <c r="F1305">
        <v>430.66399999999999</v>
      </c>
      <c r="G1305">
        <v>563.99699999999996</v>
      </c>
      <c r="H1305">
        <v>211.03399999999999</v>
      </c>
      <c r="I1305">
        <v>148.327</v>
      </c>
      <c r="J1305">
        <v>179.292</v>
      </c>
      <c r="K1305">
        <v>5255.47</v>
      </c>
      <c r="L1305">
        <v>0.163434</v>
      </c>
      <c r="M1305">
        <v>0.83647000000000005</v>
      </c>
      <c r="N1305">
        <v>0</v>
      </c>
      <c r="O1305" t="s">
        <v>43</v>
      </c>
    </row>
    <row r="1306" spans="1:15" x14ac:dyDescent="0.25">
      <c r="A1306" t="s">
        <v>170</v>
      </c>
      <c r="B1306">
        <v>6336.02</v>
      </c>
      <c r="C1306">
        <v>6282.46</v>
      </c>
      <c r="D1306">
        <v>6282.37</v>
      </c>
      <c r="E1306">
        <v>6270.05</v>
      </c>
      <c r="F1306">
        <v>431.26</v>
      </c>
      <c r="G1306">
        <v>563.63300000000004</v>
      </c>
      <c r="H1306">
        <v>210.816</v>
      </c>
      <c r="I1306">
        <v>148.251</v>
      </c>
      <c r="J1306">
        <v>179.21100000000001</v>
      </c>
      <c r="K1306">
        <v>5259.39</v>
      </c>
      <c r="L1306">
        <v>0.147311</v>
      </c>
      <c r="M1306">
        <v>0.835364</v>
      </c>
      <c r="N1306">
        <v>0</v>
      </c>
      <c r="O1306" t="s">
        <v>43</v>
      </c>
    </row>
    <row r="1307" spans="1:15" x14ac:dyDescent="0.25">
      <c r="A1307" t="s">
        <v>170</v>
      </c>
      <c r="B1307">
        <v>6344.7</v>
      </c>
      <c r="C1307">
        <v>6289.6</v>
      </c>
      <c r="D1307">
        <v>6289.51</v>
      </c>
      <c r="E1307">
        <v>6277.11</v>
      </c>
      <c r="F1307">
        <v>431.79</v>
      </c>
      <c r="G1307">
        <v>563.404</v>
      </c>
      <c r="H1307">
        <v>211.303</v>
      </c>
      <c r="I1307">
        <v>148.541</v>
      </c>
      <c r="J1307">
        <v>178.11099999999999</v>
      </c>
      <c r="K1307">
        <v>5265.93</v>
      </c>
      <c r="L1307">
        <v>0.14780699999999999</v>
      </c>
      <c r="M1307">
        <v>0.83704299999999998</v>
      </c>
      <c r="N1307">
        <v>0</v>
      </c>
      <c r="O1307" t="s">
        <v>43</v>
      </c>
    </row>
    <row r="1308" spans="1:15" x14ac:dyDescent="0.25">
      <c r="A1308" t="s">
        <v>170</v>
      </c>
      <c r="B1308">
        <v>6334.98</v>
      </c>
      <c r="C1308">
        <v>6281.46</v>
      </c>
      <c r="D1308">
        <v>6281.38</v>
      </c>
      <c r="E1308">
        <v>6269</v>
      </c>
      <c r="F1308">
        <v>431.26100000000002</v>
      </c>
      <c r="G1308">
        <v>564.06600000000003</v>
      </c>
      <c r="H1308">
        <v>211.14699999999999</v>
      </c>
      <c r="I1308">
        <v>148.44499999999999</v>
      </c>
      <c r="J1308">
        <v>179.12100000000001</v>
      </c>
      <c r="K1308">
        <v>5257.84</v>
      </c>
      <c r="L1308">
        <v>0.178455</v>
      </c>
      <c r="M1308">
        <v>0.83704199999999995</v>
      </c>
      <c r="N1308">
        <v>0</v>
      </c>
      <c r="O1308" t="s">
        <v>43</v>
      </c>
    </row>
    <row r="1309" spans="1:15" x14ac:dyDescent="0.25">
      <c r="A1309" t="s">
        <v>170</v>
      </c>
      <c r="B1309">
        <v>6346.77</v>
      </c>
      <c r="C1309">
        <v>6293.93</v>
      </c>
      <c r="D1309">
        <v>6293.85</v>
      </c>
      <c r="E1309">
        <v>6281.32</v>
      </c>
      <c r="F1309">
        <v>432.08300000000003</v>
      </c>
      <c r="G1309">
        <v>564.35299999999995</v>
      </c>
      <c r="H1309">
        <v>211.32300000000001</v>
      </c>
      <c r="I1309">
        <v>148.821</v>
      </c>
      <c r="J1309">
        <v>178.93700000000001</v>
      </c>
      <c r="K1309">
        <v>5268.68</v>
      </c>
      <c r="L1309">
        <v>0.15425800000000001</v>
      </c>
      <c r="M1309">
        <v>0.83550999999999997</v>
      </c>
      <c r="N1309">
        <v>0</v>
      </c>
      <c r="O1309" t="s">
        <v>43</v>
      </c>
    </row>
    <row r="1310" spans="1:15" x14ac:dyDescent="0.25">
      <c r="A1310" t="s">
        <v>170</v>
      </c>
      <c r="B1310">
        <v>6343.61</v>
      </c>
      <c r="C1310">
        <v>6290</v>
      </c>
      <c r="D1310">
        <v>6289.91</v>
      </c>
      <c r="E1310">
        <v>6277.43</v>
      </c>
      <c r="F1310">
        <v>431.30900000000003</v>
      </c>
      <c r="G1310">
        <v>565.09799999999996</v>
      </c>
      <c r="H1310">
        <v>210.791</v>
      </c>
      <c r="I1310">
        <v>148.721</v>
      </c>
      <c r="J1310">
        <v>180.22</v>
      </c>
      <c r="K1310">
        <v>5265.17</v>
      </c>
      <c r="L1310">
        <v>0.178479</v>
      </c>
      <c r="M1310">
        <v>0.86276200000000003</v>
      </c>
      <c r="N1310">
        <v>0</v>
      </c>
      <c r="O1310" t="s">
        <v>43</v>
      </c>
    </row>
    <row r="1311" spans="1:15" x14ac:dyDescent="0.25">
      <c r="A1311" t="s">
        <v>170</v>
      </c>
      <c r="B1311">
        <v>6335.86</v>
      </c>
      <c r="C1311">
        <v>6282.21</v>
      </c>
      <c r="D1311">
        <v>6282.13</v>
      </c>
      <c r="E1311">
        <v>6269.75</v>
      </c>
      <c r="F1311">
        <v>431.01600000000002</v>
      </c>
      <c r="G1311">
        <v>564.69799999999998</v>
      </c>
      <c r="H1311">
        <v>210.57499999999999</v>
      </c>
      <c r="I1311">
        <v>148.74100000000001</v>
      </c>
      <c r="J1311">
        <v>180.119</v>
      </c>
      <c r="K1311">
        <v>5258.24</v>
      </c>
      <c r="L1311">
        <v>0.17846600000000001</v>
      </c>
      <c r="M1311">
        <v>0.83664400000000005</v>
      </c>
      <c r="N1311">
        <v>0</v>
      </c>
      <c r="O1311" t="s">
        <v>43</v>
      </c>
    </row>
    <row r="1312" spans="1:15" x14ac:dyDescent="0.25">
      <c r="A1312" t="s">
        <v>170</v>
      </c>
      <c r="B1312">
        <v>6343.79</v>
      </c>
      <c r="C1312">
        <v>6288.38</v>
      </c>
      <c r="D1312">
        <v>6288.3</v>
      </c>
      <c r="E1312">
        <v>6275.95</v>
      </c>
      <c r="F1312">
        <v>431.21899999999999</v>
      </c>
      <c r="G1312">
        <v>564.87099999999998</v>
      </c>
      <c r="H1312">
        <v>210.98599999999999</v>
      </c>
      <c r="I1312">
        <v>148.541</v>
      </c>
      <c r="J1312">
        <v>180.005</v>
      </c>
      <c r="K1312">
        <v>5263.88</v>
      </c>
      <c r="L1312">
        <v>0.17497199999999999</v>
      </c>
      <c r="M1312">
        <v>0.83697900000000003</v>
      </c>
      <c r="N1312">
        <v>0</v>
      </c>
      <c r="O1312" t="s">
        <v>43</v>
      </c>
    </row>
    <row r="1313" spans="1:15" x14ac:dyDescent="0.25">
      <c r="A1313" t="s">
        <v>170</v>
      </c>
      <c r="B1313">
        <v>6335.31</v>
      </c>
      <c r="C1313">
        <v>6281.86</v>
      </c>
      <c r="D1313">
        <v>6281.78</v>
      </c>
      <c r="E1313">
        <v>6269.44</v>
      </c>
      <c r="F1313">
        <v>431.04599999999999</v>
      </c>
      <c r="G1313">
        <v>563.89200000000005</v>
      </c>
      <c r="H1313">
        <v>210.91900000000001</v>
      </c>
      <c r="I1313">
        <v>148.43600000000001</v>
      </c>
      <c r="J1313">
        <v>179.291</v>
      </c>
      <c r="K1313">
        <v>5258.64</v>
      </c>
      <c r="L1313">
        <v>0.148729</v>
      </c>
      <c r="M1313">
        <v>0.837565</v>
      </c>
      <c r="N1313">
        <v>0</v>
      </c>
      <c r="O1313" t="s">
        <v>43</v>
      </c>
    </row>
    <row r="1314" spans="1:15" x14ac:dyDescent="0.25">
      <c r="A1314" t="s">
        <v>170</v>
      </c>
      <c r="B1314">
        <v>6336.33</v>
      </c>
      <c r="C1314">
        <v>6282.95</v>
      </c>
      <c r="D1314">
        <v>6282.86</v>
      </c>
      <c r="E1314">
        <v>6270.5</v>
      </c>
      <c r="F1314">
        <v>431.03899999999999</v>
      </c>
      <c r="G1314">
        <v>565.29700000000003</v>
      </c>
      <c r="H1314">
        <v>211.20400000000001</v>
      </c>
      <c r="I1314">
        <v>148.768</v>
      </c>
      <c r="J1314">
        <v>180.012</v>
      </c>
      <c r="K1314">
        <v>5258.5</v>
      </c>
      <c r="L1314">
        <v>0.170679</v>
      </c>
      <c r="M1314">
        <v>0.83701499999999995</v>
      </c>
      <c r="N1314">
        <v>0</v>
      </c>
      <c r="O1314" t="s">
        <v>43</v>
      </c>
    </row>
    <row r="1315" spans="1:15" x14ac:dyDescent="0.25">
      <c r="A1315" t="s">
        <v>170</v>
      </c>
      <c r="B1315">
        <v>6351.98</v>
      </c>
      <c r="C1315">
        <v>6299.74</v>
      </c>
      <c r="D1315">
        <v>6299.64</v>
      </c>
      <c r="E1315">
        <v>6287.05</v>
      </c>
      <c r="F1315">
        <v>432.49</v>
      </c>
      <c r="G1315">
        <v>569.12099999999998</v>
      </c>
      <c r="H1315">
        <v>211.048</v>
      </c>
      <c r="I1315">
        <v>150.78899999999999</v>
      </c>
      <c r="J1315">
        <v>181.91399999999999</v>
      </c>
      <c r="K1315">
        <v>5269.57</v>
      </c>
      <c r="L1315">
        <v>0.14860100000000001</v>
      </c>
      <c r="M1315">
        <v>0.83701599999999998</v>
      </c>
      <c r="N1315">
        <v>0</v>
      </c>
      <c r="O1315" t="s">
        <v>43</v>
      </c>
    </row>
    <row r="1316" spans="1:15" x14ac:dyDescent="0.25">
      <c r="A1316" t="s">
        <v>170</v>
      </c>
      <c r="B1316">
        <v>6335.12</v>
      </c>
      <c r="C1316">
        <v>6281.94</v>
      </c>
      <c r="D1316">
        <v>6281.86</v>
      </c>
      <c r="E1316">
        <v>6269.31</v>
      </c>
      <c r="F1316">
        <v>431.00799999999998</v>
      </c>
      <c r="G1316">
        <v>564.21699999999998</v>
      </c>
      <c r="H1316">
        <v>211.19499999999999</v>
      </c>
      <c r="I1316">
        <v>148.702</v>
      </c>
      <c r="J1316">
        <v>179.083</v>
      </c>
      <c r="K1316">
        <v>5258.15</v>
      </c>
      <c r="L1316">
        <v>0.149198</v>
      </c>
      <c r="M1316">
        <v>0.83703700000000003</v>
      </c>
      <c r="N1316">
        <v>0</v>
      </c>
      <c r="O1316" t="s">
        <v>43</v>
      </c>
    </row>
    <row r="1317" spans="1:15" x14ac:dyDescent="0.25">
      <c r="A1317" t="s">
        <v>170</v>
      </c>
      <c r="B1317">
        <v>6352.16</v>
      </c>
      <c r="C1317">
        <v>6298.84</v>
      </c>
      <c r="D1317">
        <v>6298.75</v>
      </c>
      <c r="E1317">
        <v>6286.15</v>
      </c>
      <c r="F1317">
        <v>432.101</v>
      </c>
      <c r="G1317">
        <v>565.61900000000003</v>
      </c>
      <c r="H1317">
        <v>211.255</v>
      </c>
      <c r="I1317">
        <v>149.12200000000001</v>
      </c>
      <c r="J1317">
        <v>179.91399999999999</v>
      </c>
      <c r="K1317">
        <v>5272.56</v>
      </c>
      <c r="L1317">
        <v>0.178457</v>
      </c>
      <c r="M1317">
        <v>0.83705200000000002</v>
      </c>
      <c r="N1317">
        <v>0</v>
      </c>
      <c r="O1317" t="s">
        <v>43</v>
      </c>
    </row>
    <row r="1318" spans="1:15" x14ac:dyDescent="0.25">
      <c r="A1318" t="s">
        <v>170</v>
      </c>
      <c r="B1318">
        <v>6346.49</v>
      </c>
      <c r="C1318">
        <v>6292.36</v>
      </c>
      <c r="D1318">
        <v>6292.28</v>
      </c>
      <c r="E1318">
        <v>6279.88</v>
      </c>
      <c r="F1318">
        <v>431.33699999999999</v>
      </c>
      <c r="G1318">
        <v>564.36599999999999</v>
      </c>
      <c r="H1318">
        <v>211.00399999999999</v>
      </c>
      <c r="I1318">
        <v>148.47900000000001</v>
      </c>
      <c r="J1318">
        <v>179.57400000000001</v>
      </c>
      <c r="K1318">
        <v>5268.05</v>
      </c>
      <c r="L1318">
        <v>0.178454</v>
      </c>
      <c r="M1318">
        <v>0.83694800000000003</v>
      </c>
      <c r="N1318">
        <v>0</v>
      </c>
      <c r="O1318" t="s">
        <v>43</v>
      </c>
    </row>
    <row r="1319" spans="1:15" x14ac:dyDescent="0.25">
      <c r="A1319" t="s">
        <v>170</v>
      </c>
      <c r="B1319">
        <v>6337.15</v>
      </c>
      <c r="C1319">
        <v>6284.11</v>
      </c>
      <c r="D1319">
        <v>6284.03</v>
      </c>
      <c r="E1319">
        <v>6271.61</v>
      </c>
      <c r="F1319">
        <v>431.44099999999997</v>
      </c>
      <c r="G1319">
        <v>563.61199999999997</v>
      </c>
      <c r="H1319">
        <v>210.953</v>
      </c>
      <c r="I1319">
        <v>148.506</v>
      </c>
      <c r="J1319">
        <v>178.92400000000001</v>
      </c>
      <c r="K1319">
        <v>5260.67</v>
      </c>
      <c r="L1319">
        <v>0.178455</v>
      </c>
      <c r="M1319">
        <v>0.83705300000000005</v>
      </c>
      <c r="N1319">
        <v>0</v>
      </c>
      <c r="O1319" t="s">
        <v>43</v>
      </c>
    </row>
    <row r="1320" spans="1:15" x14ac:dyDescent="0.25">
      <c r="A1320" t="s">
        <v>170</v>
      </c>
      <c r="B1320">
        <v>6343.08</v>
      </c>
      <c r="C1320">
        <v>6290.08</v>
      </c>
      <c r="D1320">
        <v>6289.99</v>
      </c>
      <c r="E1320">
        <v>6277.49</v>
      </c>
      <c r="F1320">
        <v>430.68299999999999</v>
      </c>
      <c r="G1320">
        <v>564.76900000000001</v>
      </c>
      <c r="H1320">
        <v>210.98599999999999</v>
      </c>
      <c r="I1320">
        <v>148.46700000000001</v>
      </c>
      <c r="J1320">
        <v>179.98699999999999</v>
      </c>
      <c r="K1320">
        <v>5266.12</v>
      </c>
      <c r="L1320">
        <v>0.15356</v>
      </c>
      <c r="M1320">
        <v>0.83667599999999998</v>
      </c>
      <c r="N1320">
        <v>0</v>
      </c>
      <c r="O1320" t="s">
        <v>43</v>
      </c>
    </row>
    <row r="1321" spans="1:15" x14ac:dyDescent="0.25">
      <c r="A1321" t="s">
        <v>170</v>
      </c>
      <c r="B1321">
        <v>6351.01</v>
      </c>
      <c r="C1321">
        <v>6298.06</v>
      </c>
      <c r="D1321">
        <v>6297.97</v>
      </c>
      <c r="E1321">
        <v>6285.48</v>
      </c>
      <c r="F1321">
        <v>432.21</v>
      </c>
      <c r="G1321">
        <v>563.95000000000005</v>
      </c>
      <c r="H1321">
        <v>210.89500000000001</v>
      </c>
      <c r="I1321">
        <v>148.56299999999999</v>
      </c>
      <c r="J1321">
        <v>179.25700000000001</v>
      </c>
      <c r="K1321">
        <v>5273.28</v>
      </c>
      <c r="L1321">
        <v>0.14910000000000001</v>
      </c>
      <c r="M1321">
        <v>0.83330000000000004</v>
      </c>
      <c r="N1321">
        <v>0</v>
      </c>
      <c r="O1321" t="s">
        <v>43</v>
      </c>
    </row>
    <row r="1322" spans="1:15" x14ac:dyDescent="0.25">
      <c r="A1322" t="s">
        <v>170</v>
      </c>
      <c r="B1322">
        <v>6348.21</v>
      </c>
      <c r="C1322">
        <v>6294.39</v>
      </c>
      <c r="D1322">
        <v>6294.3</v>
      </c>
      <c r="E1322">
        <v>6281.83</v>
      </c>
      <c r="F1322">
        <v>431.86399999999998</v>
      </c>
      <c r="G1322">
        <v>564.37900000000002</v>
      </c>
      <c r="H1322">
        <v>211.40899999999999</v>
      </c>
      <c r="I1322">
        <v>148.876</v>
      </c>
      <c r="J1322">
        <v>178.69800000000001</v>
      </c>
      <c r="K1322">
        <v>5269.8</v>
      </c>
      <c r="L1322">
        <v>0.15545100000000001</v>
      </c>
      <c r="M1322">
        <v>0.83615600000000001</v>
      </c>
      <c r="N1322">
        <v>0</v>
      </c>
      <c r="O1322" t="s">
        <v>43</v>
      </c>
    </row>
    <row r="1323" spans="1:15" x14ac:dyDescent="0.25">
      <c r="A1323" t="s">
        <v>170</v>
      </c>
      <c r="B1323">
        <v>6341.27</v>
      </c>
      <c r="C1323">
        <v>6287.92</v>
      </c>
      <c r="D1323">
        <v>6287.84</v>
      </c>
      <c r="E1323">
        <v>6275.49</v>
      </c>
      <c r="F1323">
        <v>431.02300000000002</v>
      </c>
      <c r="G1323">
        <v>564.03499999999997</v>
      </c>
      <c r="H1323">
        <v>211.297</v>
      </c>
      <c r="I1323">
        <v>148.78899999999999</v>
      </c>
      <c r="J1323">
        <v>178.63499999999999</v>
      </c>
      <c r="K1323">
        <v>5264.64</v>
      </c>
      <c r="L1323">
        <v>0.165184</v>
      </c>
      <c r="M1323">
        <v>0.83666700000000005</v>
      </c>
      <c r="N1323">
        <v>0</v>
      </c>
      <c r="O1323" t="s">
        <v>43</v>
      </c>
    </row>
    <row r="1324" spans="1:15" x14ac:dyDescent="0.25">
      <c r="A1324" t="s">
        <v>170</v>
      </c>
      <c r="B1324">
        <v>6343.86</v>
      </c>
      <c r="C1324">
        <v>6290.57</v>
      </c>
      <c r="D1324">
        <v>6290.48</v>
      </c>
      <c r="E1324">
        <v>6278.02</v>
      </c>
      <c r="F1324">
        <v>432.49200000000002</v>
      </c>
      <c r="G1324">
        <v>565.221</v>
      </c>
      <c r="H1324">
        <v>211.12100000000001</v>
      </c>
      <c r="I1324">
        <v>149.08799999999999</v>
      </c>
      <c r="J1324">
        <v>179.678</v>
      </c>
      <c r="K1324">
        <v>5264.43</v>
      </c>
      <c r="L1324">
        <v>0.147452</v>
      </c>
      <c r="M1324">
        <v>0.83703700000000003</v>
      </c>
      <c r="N1324">
        <v>0</v>
      </c>
      <c r="O1324" t="s">
        <v>43</v>
      </c>
    </row>
    <row r="1325" spans="1:15" x14ac:dyDescent="0.25">
      <c r="A1325" t="s">
        <v>170</v>
      </c>
      <c r="B1325">
        <v>6343.7</v>
      </c>
      <c r="C1325">
        <v>6290.18</v>
      </c>
      <c r="D1325">
        <v>6290.1</v>
      </c>
      <c r="E1325">
        <v>6277.61</v>
      </c>
      <c r="F1325">
        <v>431.98500000000001</v>
      </c>
      <c r="G1325">
        <v>565.05899999999997</v>
      </c>
      <c r="H1325">
        <v>211.077</v>
      </c>
      <c r="I1325">
        <v>149.22</v>
      </c>
      <c r="J1325">
        <v>179.447</v>
      </c>
      <c r="K1325">
        <v>5264.72</v>
      </c>
      <c r="L1325">
        <v>0.158001</v>
      </c>
      <c r="M1325">
        <v>0.83526100000000003</v>
      </c>
      <c r="N1325">
        <v>0</v>
      </c>
      <c r="O1325" t="s">
        <v>43</v>
      </c>
    </row>
    <row r="1326" spans="1:15" x14ac:dyDescent="0.25">
      <c r="A1326" t="s">
        <v>170</v>
      </c>
      <c r="B1326">
        <v>6341.48</v>
      </c>
      <c r="C1326">
        <v>6287.88</v>
      </c>
      <c r="D1326">
        <v>6287.8</v>
      </c>
      <c r="E1326">
        <v>6275.32</v>
      </c>
      <c r="F1326">
        <v>431.40199999999999</v>
      </c>
      <c r="G1326">
        <v>563.89</v>
      </c>
      <c r="H1326">
        <v>211.55500000000001</v>
      </c>
      <c r="I1326">
        <v>148.49100000000001</v>
      </c>
      <c r="J1326">
        <v>178.56800000000001</v>
      </c>
      <c r="K1326">
        <v>5264.17</v>
      </c>
      <c r="L1326">
        <v>0.151836</v>
      </c>
      <c r="M1326">
        <v>0.83679700000000001</v>
      </c>
      <c r="N1326">
        <v>0</v>
      </c>
      <c r="O1326" t="s">
        <v>43</v>
      </c>
    </row>
    <row r="1327" spans="1:15" x14ac:dyDescent="0.25">
      <c r="A1327" t="s">
        <v>170</v>
      </c>
      <c r="B1327">
        <v>6340.05</v>
      </c>
      <c r="C1327">
        <v>6286.37</v>
      </c>
      <c r="D1327">
        <v>6286.29</v>
      </c>
      <c r="E1327">
        <v>6273.8</v>
      </c>
      <c r="F1327">
        <v>431.137</v>
      </c>
      <c r="G1327">
        <v>564.24300000000005</v>
      </c>
      <c r="H1327">
        <v>211.27500000000001</v>
      </c>
      <c r="I1327">
        <v>148.46100000000001</v>
      </c>
      <c r="J1327">
        <v>179.18899999999999</v>
      </c>
      <c r="K1327">
        <v>5262.64</v>
      </c>
      <c r="L1327">
        <v>0.15535599999999999</v>
      </c>
      <c r="M1327">
        <v>0.83662199999999998</v>
      </c>
      <c r="N1327">
        <v>0</v>
      </c>
      <c r="O1327" t="s">
        <v>43</v>
      </c>
    </row>
    <row r="1328" spans="1:15" x14ac:dyDescent="0.25">
      <c r="A1328" t="s">
        <v>170</v>
      </c>
      <c r="B1328">
        <v>6340.99</v>
      </c>
      <c r="C1328">
        <v>6288.05</v>
      </c>
      <c r="D1328">
        <v>6287.96</v>
      </c>
      <c r="E1328">
        <v>6275.44</v>
      </c>
      <c r="F1328">
        <v>431.71100000000001</v>
      </c>
      <c r="G1328">
        <v>564.82899999999995</v>
      </c>
      <c r="H1328">
        <v>211.31100000000001</v>
      </c>
      <c r="I1328">
        <v>148.82499999999999</v>
      </c>
      <c r="J1328">
        <v>179.261</v>
      </c>
      <c r="K1328">
        <v>5263.03</v>
      </c>
      <c r="L1328">
        <v>0.156108</v>
      </c>
      <c r="M1328">
        <v>0.83704900000000004</v>
      </c>
      <c r="N1328">
        <v>0</v>
      </c>
      <c r="O1328" t="s">
        <v>43</v>
      </c>
    </row>
    <row r="1329" spans="1:25" x14ac:dyDescent="0.25">
      <c r="A1329" t="s">
        <v>170</v>
      </c>
      <c r="B1329">
        <v>6338.53</v>
      </c>
      <c r="C1329">
        <v>6285.21</v>
      </c>
      <c r="D1329">
        <v>6285.13</v>
      </c>
      <c r="E1329">
        <v>6272.78</v>
      </c>
      <c r="F1329">
        <v>430.85300000000001</v>
      </c>
      <c r="G1329">
        <v>564.495</v>
      </c>
      <c r="H1329">
        <v>210.42099999999999</v>
      </c>
      <c r="I1329">
        <v>148.71199999999999</v>
      </c>
      <c r="J1329">
        <v>180.11699999999999</v>
      </c>
      <c r="K1329">
        <v>5261.66</v>
      </c>
      <c r="L1329">
        <v>0.15160000000000001</v>
      </c>
      <c r="M1329">
        <v>0.83699400000000002</v>
      </c>
      <c r="N1329">
        <v>0</v>
      </c>
      <c r="O1329" t="s">
        <v>43</v>
      </c>
    </row>
    <row r="1330" spans="1:25" x14ac:dyDescent="0.25">
      <c r="A1330" t="s">
        <v>170</v>
      </c>
      <c r="B1330">
        <v>6345.19</v>
      </c>
      <c r="C1330">
        <v>6291.39</v>
      </c>
      <c r="D1330">
        <v>6291.3</v>
      </c>
      <c r="E1330">
        <v>6278.78</v>
      </c>
      <c r="F1330">
        <v>431.59699999999998</v>
      </c>
      <c r="G1330">
        <v>564.29499999999996</v>
      </c>
      <c r="H1330">
        <v>211.14699999999999</v>
      </c>
      <c r="I1330">
        <v>148.81</v>
      </c>
      <c r="J1330">
        <v>178.876</v>
      </c>
      <c r="K1330">
        <v>5266.87</v>
      </c>
      <c r="L1330">
        <v>0.166438</v>
      </c>
      <c r="M1330">
        <v>0.837032</v>
      </c>
      <c r="N1330">
        <v>0</v>
      </c>
      <c r="O1330" t="s">
        <v>43</v>
      </c>
    </row>
    <row r="1331" spans="1:25" x14ac:dyDescent="0.25">
      <c r="A1331" t="s">
        <v>170</v>
      </c>
      <c r="B1331">
        <v>6333.75</v>
      </c>
      <c r="C1331">
        <v>6280.54</v>
      </c>
      <c r="D1331">
        <v>6280.47</v>
      </c>
      <c r="E1331">
        <v>6268.17</v>
      </c>
      <c r="F1331">
        <v>430.80200000000002</v>
      </c>
      <c r="G1331">
        <v>563.54</v>
      </c>
      <c r="H1331">
        <v>211.03299999999999</v>
      </c>
      <c r="I1331">
        <v>148.34200000000001</v>
      </c>
      <c r="J1331">
        <v>178.89699999999999</v>
      </c>
      <c r="K1331">
        <v>5257.99</v>
      </c>
      <c r="L1331">
        <v>0.159473</v>
      </c>
      <c r="M1331">
        <v>0.83695399999999998</v>
      </c>
      <c r="N1331">
        <v>0</v>
      </c>
      <c r="O1331" t="s">
        <v>43</v>
      </c>
    </row>
    <row r="1332" spans="1:25" x14ac:dyDescent="0.25">
      <c r="A1332" t="s">
        <v>170</v>
      </c>
      <c r="B1332">
        <v>6337.13</v>
      </c>
      <c r="C1332">
        <v>6284.1</v>
      </c>
      <c r="D1332">
        <v>6284.01</v>
      </c>
      <c r="E1332">
        <v>6271.62</v>
      </c>
      <c r="F1332">
        <v>430.93200000000002</v>
      </c>
      <c r="G1332">
        <v>564.12699999999995</v>
      </c>
      <c r="H1332">
        <v>210.57499999999999</v>
      </c>
      <c r="I1332">
        <v>148.68700000000001</v>
      </c>
      <c r="J1332">
        <v>179.62299999999999</v>
      </c>
      <c r="K1332">
        <v>5260.69</v>
      </c>
      <c r="L1332">
        <v>0.148198</v>
      </c>
      <c r="M1332">
        <v>0.83677999999999997</v>
      </c>
      <c r="N1332">
        <v>0</v>
      </c>
      <c r="O1332" t="s">
        <v>43</v>
      </c>
    </row>
    <row r="1333" spans="1:25" x14ac:dyDescent="0.25">
      <c r="A1333" t="s">
        <v>170</v>
      </c>
      <c r="B1333">
        <v>6343.79</v>
      </c>
      <c r="C1333">
        <v>6291.01</v>
      </c>
      <c r="D1333">
        <v>6290.92</v>
      </c>
      <c r="E1333">
        <v>6278.56</v>
      </c>
      <c r="F1333">
        <v>431.779</v>
      </c>
      <c r="G1333">
        <v>563.827</v>
      </c>
      <c r="H1333">
        <v>210.7</v>
      </c>
      <c r="I1333">
        <v>148.88</v>
      </c>
      <c r="J1333">
        <v>179.04499999999999</v>
      </c>
      <c r="K1333">
        <v>5267.05</v>
      </c>
      <c r="L1333">
        <v>0.16999400000000001</v>
      </c>
      <c r="M1333">
        <v>0.83698600000000001</v>
      </c>
      <c r="N1333">
        <v>0</v>
      </c>
      <c r="O1333" t="s">
        <v>43</v>
      </c>
    </row>
    <row r="1334" spans="1:25" x14ac:dyDescent="0.25">
      <c r="A1334" t="s">
        <v>170</v>
      </c>
      <c r="B1334">
        <v>6349.44</v>
      </c>
      <c r="C1334">
        <v>6296.14</v>
      </c>
      <c r="D1334">
        <v>6296.05</v>
      </c>
      <c r="E1334">
        <v>6283.57</v>
      </c>
      <c r="F1334">
        <v>431.30799999999999</v>
      </c>
      <c r="G1334">
        <v>567.14800000000002</v>
      </c>
      <c r="H1334">
        <v>210.916</v>
      </c>
      <c r="I1334">
        <v>149.797</v>
      </c>
      <c r="J1334">
        <v>181.142</v>
      </c>
      <c r="K1334">
        <v>5269.13</v>
      </c>
      <c r="L1334">
        <v>0.14716199999999999</v>
      </c>
      <c r="M1334">
        <v>0.83566499999999999</v>
      </c>
      <c r="N1334">
        <v>0</v>
      </c>
      <c r="O1334" t="s">
        <v>43</v>
      </c>
    </row>
    <row r="1335" spans="1:25" x14ac:dyDescent="0.25">
      <c r="A1335" t="s">
        <v>170</v>
      </c>
      <c r="B1335">
        <v>6344.64</v>
      </c>
      <c r="C1335">
        <v>6291.53</v>
      </c>
      <c r="D1335">
        <v>6291.45</v>
      </c>
      <c r="E1335">
        <v>6278.94</v>
      </c>
      <c r="F1335">
        <v>432.23599999999999</v>
      </c>
      <c r="G1335">
        <v>563.85799999999995</v>
      </c>
      <c r="H1335">
        <v>210.708</v>
      </c>
      <c r="I1335">
        <v>148.554</v>
      </c>
      <c r="J1335">
        <v>179.25200000000001</v>
      </c>
      <c r="K1335">
        <v>5266.97</v>
      </c>
      <c r="L1335">
        <v>0.16562499999999999</v>
      </c>
      <c r="M1335">
        <v>0.83349899999999999</v>
      </c>
      <c r="N1335">
        <v>0</v>
      </c>
      <c r="O1335" t="s">
        <v>43</v>
      </c>
    </row>
    <row r="1336" spans="1:25" x14ac:dyDescent="0.25">
      <c r="A1336" t="s">
        <v>170</v>
      </c>
      <c r="B1336">
        <v>6342.09</v>
      </c>
      <c r="C1336">
        <v>6287.03</v>
      </c>
      <c r="D1336">
        <v>6286.94</v>
      </c>
      <c r="E1336">
        <v>6274.48</v>
      </c>
      <c r="F1336">
        <v>431.21199999999999</v>
      </c>
      <c r="G1336">
        <v>564.09799999999996</v>
      </c>
      <c r="H1336">
        <v>210.8</v>
      </c>
      <c r="I1336">
        <v>148.72800000000001</v>
      </c>
      <c r="J1336">
        <v>179.36799999999999</v>
      </c>
      <c r="K1336">
        <v>5263.35</v>
      </c>
      <c r="L1336">
        <v>0.17847399999999999</v>
      </c>
      <c r="M1336">
        <v>0.83701499999999995</v>
      </c>
      <c r="N1336">
        <v>0</v>
      </c>
      <c r="O1336" t="s">
        <v>43</v>
      </c>
    </row>
    <row r="1337" spans="1:25" x14ac:dyDescent="0.25">
      <c r="A1337" t="s">
        <v>170</v>
      </c>
      <c r="B1337">
        <v>6329.94</v>
      </c>
      <c r="C1337">
        <v>6276.47</v>
      </c>
      <c r="D1337">
        <v>6276.39</v>
      </c>
      <c r="E1337">
        <v>6263.97</v>
      </c>
      <c r="F1337">
        <v>431.16899999999998</v>
      </c>
      <c r="G1337">
        <v>564.03700000000003</v>
      </c>
      <c r="H1337">
        <v>210.88200000000001</v>
      </c>
      <c r="I1337">
        <v>148.28800000000001</v>
      </c>
      <c r="J1337">
        <v>179.60900000000001</v>
      </c>
      <c r="K1337">
        <v>5252.97</v>
      </c>
      <c r="L1337">
        <v>0.15509500000000001</v>
      </c>
      <c r="M1337">
        <v>0.83698700000000004</v>
      </c>
      <c r="N1337">
        <v>0</v>
      </c>
      <c r="O1337" t="s">
        <v>43</v>
      </c>
    </row>
    <row r="1338" spans="1:25" x14ac:dyDescent="0.25">
      <c r="A1338" t="s">
        <v>170</v>
      </c>
      <c r="B1338">
        <v>6344.55</v>
      </c>
      <c r="C1338">
        <v>6291.51</v>
      </c>
      <c r="D1338">
        <v>6291.42</v>
      </c>
      <c r="E1338">
        <v>6279.07</v>
      </c>
      <c r="F1338">
        <v>431.62200000000001</v>
      </c>
      <c r="G1338">
        <v>565.48299999999995</v>
      </c>
      <c r="H1338">
        <v>211.09700000000001</v>
      </c>
      <c r="I1338">
        <v>149.07400000000001</v>
      </c>
      <c r="J1338">
        <v>179.976</v>
      </c>
      <c r="K1338">
        <v>5266.17</v>
      </c>
      <c r="L1338">
        <v>0.14834600000000001</v>
      </c>
      <c r="M1338">
        <v>0.83704800000000001</v>
      </c>
      <c r="N1338">
        <v>0</v>
      </c>
      <c r="O1338" t="s">
        <v>43</v>
      </c>
    </row>
    <row r="1339" spans="1:25" x14ac:dyDescent="0.25">
      <c r="A1339" t="s">
        <v>170</v>
      </c>
      <c r="B1339">
        <v>6341.87</v>
      </c>
      <c r="C1339">
        <v>6288.78</v>
      </c>
      <c r="D1339">
        <v>6288.69</v>
      </c>
      <c r="E1339">
        <v>6276.09</v>
      </c>
      <c r="F1339">
        <v>431.52499999999998</v>
      </c>
      <c r="G1339">
        <v>565.17600000000004</v>
      </c>
      <c r="H1339">
        <v>211.17500000000001</v>
      </c>
      <c r="I1339">
        <v>148.785</v>
      </c>
      <c r="J1339">
        <v>179.86500000000001</v>
      </c>
      <c r="K1339">
        <v>5263.56</v>
      </c>
      <c r="L1339">
        <v>0.159415</v>
      </c>
      <c r="M1339">
        <v>0.836642</v>
      </c>
      <c r="N1339">
        <v>0</v>
      </c>
      <c r="O1339" t="s">
        <v>43</v>
      </c>
    </row>
    <row r="1340" spans="1:25" x14ac:dyDescent="0.25">
      <c r="A1340" t="s">
        <v>170</v>
      </c>
      <c r="B1340">
        <v>6339.37</v>
      </c>
      <c r="C1340">
        <v>6286.09</v>
      </c>
      <c r="D1340">
        <v>6286.01</v>
      </c>
      <c r="E1340">
        <v>6273.62</v>
      </c>
      <c r="F1340">
        <v>431.108</v>
      </c>
      <c r="G1340">
        <v>565.08900000000006</v>
      </c>
      <c r="H1340">
        <v>211.04900000000001</v>
      </c>
      <c r="I1340">
        <v>149.02199999999999</v>
      </c>
      <c r="J1340">
        <v>179.685</v>
      </c>
      <c r="K1340">
        <v>5261.66</v>
      </c>
      <c r="L1340">
        <v>0.15992799999999999</v>
      </c>
      <c r="M1340">
        <v>0.83698399999999995</v>
      </c>
      <c r="N1340">
        <v>0</v>
      </c>
      <c r="O1340" t="s">
        <v>43</v>
      </c>
    </row>
    <row r="1341" spans="1:25" x14ac:dyDescent="0.25">
      <c r="A1341" t="s">
        <v>170</v>
      </c>
      <c r="B1341">
        <v>6330.72</v>
      </c>
      <c r="C1341">
        <v>6277.77</v>
      </c>
      <c r="D1341">
        <v>6277.69</v>
      </c>
      <c r="E1341">
        <v>6265.32</v>
      </c>
      <c r="F1341">
        <v>430.71899999999999</v>
      </c>
      <c r="G1341">
        <v>563.82100000000003</v>
      </c>
      <c r="H1341">
        <v>210.62299999999999</v>
      </c>
      <c r="I1341">
        <v>148.42699999999999</v>
      </c>
      <c r="J1341">
        <v>179.53800000000001</v>
      </c>
      <c r="K1341">
        <v>5254.87</v>
      </c>
      <c r="L1341">
        <v>0.14722099999999999</v>
      </c>
      <c r="M1341">
        <v>0.83663900000000002</v>
      </c>
      <c r="N1341">
        <v>0</v>
      </c>
      <c r="O1341" t="s">
        <v>43</v>
      </c>
    </row>
    <row r="1342" spans="1:25" x14ac:dyDescent="0.25">
      <c r="A1342" t="s">
        <v>170</v>
      </c>
      <c r="B1342">
        <v>6340.57</v>
      </c>
      <c r="C1342">
        <v>6287.68</v>
      </c>
      <c r="D1342">
        <v>6287.59</v>
      </c>
      <c r="E1342">
        <v>6275.15</v>
      </c>
      <c r="F1342">
        <v>431.32600000000002</v>
      </c>
      <c r="G1342">
        <v>564.06799999999998</v>
      </c>
      <c r="H1342">
        <v>211.09100000000001</v>
      </c>
      <c r="I1342">
        <v>148.249</v>
      </c>
      <c r="J1342">
        <v>179.36699999999999</v>
      </c>
      <c r="K1342">
        <v>5263.88</v>
      </c>
      <c r="L1342">
        <v>0.164377</v>
      </c>
      <c r="M1342">
        <v>0.83527399999999996</v>
      </c>
      <c r="N1342">
        <v>0</v>
      </c>
      <c r="O1342" t="s">
        <v>43</v>
      </c>
    </row>
    <row r="1343" spans="1:25" x14ac:dyDescent="0.25">
      <c r="A1343" t="s">
        <v>170</v>
      </c>
      <c r="B1343">
        <v>6336.18</v>
      </c>
      <c r="C1343">
        <v>6283.02</v>
      </c>
      <c r="D1343">
        <v>6282.93</v>
      </c>
      <c r="E1343">
        <v>6270.49</v>
      </c>
      <c r="F1343">
        <v>430.83</v>
      </c>
      <c r="G1343">
        <v>563.17499999999995</v>
      </c>
      <c r="H1343">
        <v>211.06399999999999</v>
      </c>
      <c r="I1343">
        <v>148.28299999999999</v>
      </c>
      <c r="J1343">
        <v>178.65600000000001</v>
      </c>
      <c r="K1343">
        <v>5260.61</v>
      </c>
      <c r="L1343">
        <v>0.17188999999999999</v>
      </c>
      <c r="M1343">
        <v>0.83703300000000003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170</v>
      </c>
      <c r="B1344">
        <v>6340.64</v>
      </c>
      <c r="C1344">
        <v>6287.21</v>
      </c>
      <c r="D1344">
        <v>6287.13</v>
      </c>
      <c r="E1344">
        <v>6274.79</v>
      </c>
      <c r="F1344">
        <v>430.947</v>
      </c>
      <c r="G1344">
        <v>564.61500000000001</v>
      </c>
      <c r="H1344">
        <v>211.11699999999999</v>
      </c>
      <c r="I1344">
        <v>148.48599999999999</v>
      </c>
      <c r="J1344">
        <v>179.72300000000001</v>
      </c>
      <c r="K1344">
        <v>5263.36</v>
      </c>
      <c r="L1344">
        <v>0.15878900000000001</v>
      </c>
      <c r="M1344">
        <v>0.83636299999999997</v>
      </c>
      <c r="N1344">
        <v>0</v>
      </c>
      <c r="O1344" t="s">
        <v>43</v>
      </c>
      <c r="R1344">
        <f>AVERAGE(B1295:B1344)</f>
        <v>6341.1571999999996</v>
      </c>
      <c r="S1344">
        <f>AVERAGE(C1295:C1344)</f>
        <v>6287.8010000000031</v>
      </c>
      <c r="U1344">
        <f>_xlfn.VAR.P(B1295:B1344)</f>
        <v>29.131524159999717</v>
      </c>
      <c r="V1344">
        <f>_xlfn.VAR.P(C1295:C1344)</f>
        <v>29.168629000000152</v>
      </c>
      <c r="X1344">
        <f>1.96*SQRT(U1344)/50</f>
        <v>0.21157661800213642</v>
      </c>
      <c r="Y1344">
        <f>1.96*SQRT(V1344)/50</f>
        <v>0.21171131775736562</v>
      </c>
    </row>
    <row r="1345" spans="1:14" x14ac:dyDescent="0.25">
      <c r="A1345" t="s">
        <v>171</v>
      </c>
      <c r="B1345">
        <v>317219.3026</v>
      </c>
      <c r="C1345" t="s">
        <v>37</v>
      </c>
    </row>
    <row r="1346" spans="1:14" x14ac:dyDescent="0.25">
      <c r="A1346" t="s">
        <v>172</v>
      </c>
      <c r="B1346">
        <v>6341.87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0.14727899999999999</v>
      </c>
      <c r="L1346">
        <v>0.83696400000000004</v>
      </c>
      <c r="M1346">
        <v>0</v>
      </c>
      <c r="N1346" t="s">
        <v>43</v>
      </c>
    </row>
    <row r="1347" spans="1:14" x14ac:dyDescent="0.25">
      <c r="A1347" t="s">
        <v>172</v>
      </c>
      <c r="B1347">
        <v>6341.4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0.15126600000000001</v>
      </c>
      <c r="L1347">
        <v>0.83701899999999996</v>
      </c>
      <c r="M1347">
        <v>0</v>
      </c>
      <c r="N1347" t="s">
        <v>43</v>
      </c>
    </row>
    <row r="1348" spans="1:14" x14ac:dyDescent="0.25">
      <c r="A1348" t="s">
        <v>172</v>
      </c>
      <c r="B1348">
        <v>6337.33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0.178456</v>
      </c>
      <c r="L1348">
        <v>0.83697900000000003</v>
      </c>
      <c r="M1348">
        <v>0</v>
      </c>
      <c r="N1348" t="s">
        <v>43</v>
      </c>
    </row>
    <row r="1349" spans="1:14" x14ac:dyDescent="0.25">
      <c r="A1349" t="s">
        <v>172</v>
      </c>
      <c r="B1349">
        <v>6331.25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0.17846100000000001</v>
      </c>
      <c r="L1349">
        <v>0.86875500000000005</v>
      </c>
      <c r="M1349">
        <v>0</v>
      </c>
      <c r="N1349" t="s">
        <v>43</v>
      </c>
    </row>
    <row r="1350" spans="1:14" x14ac:dyDescent="0.25">
      <c r="A1350" t="s">
        <v>172</v>
      </c>
      <c r="B1350">
        <v>6343.9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0.178455</v>
      </c>
      <c r="L1350">
        <v>0.83683600000000002</v>
      </c>
      <c r="M1350">
        <v>0</v>
      </c>
      <c r="N1350" t="s">
        <v>43</v>
      </c>
    </row>
    <row r="1351" spans="1:14" x14ac:dyDescent="0.25">
      <c r="A1351" t="s">
        <v>172</v>
      </c>
      <c r="B1351">
        <v>6340.62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0.17847299999999999</v>
      </c>
      <c r="L1351">
        <v>0.836982</v>
      </c>
      <c r="M1351">
        <v>0</v>
      </c>
      <c r="N1351" t="s">
        <v>43</v>
      </c>
    </row>
    <row r="1352" spans="1:14" x14ac:dyDescent="0.25">
      <c r="A1352" t="s">
        <v>172</v>
      </c>
      <c r="B1352">
        <v>6348.49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0.17846899999999999</v>
      </c>
      <c r="L1352">
        <v>0.83704500000000004</v>
      </c>
      <c r="M1352">
        <v>0</v>
      </c>
      <c r="N1352" t="s">
        <v>43</v>
      </c>
    </row>
    <row r="1353" spans="1:14" x14ac:dyDescent="0.25">
      <c r="A1353" t="s">
        <v>172</v>
      </c>
      <c r="B1353">
        <v>6342.37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0.178455</v>
      </c>
      <c r="L1353">
        <v>0.83498499999999998</v>
      </c>
      <c r="M1353">
        <v>0</v>
      </c>
      <c r="N1353" t="s">
        <v>43</v>
      </c>
    </row>
    <row r="1354" spans="1:14" x14ac:dyDescent="0.25">
      <c r="A1354" t="s">
        <v>172</v>
      </c>
      <c r="B1354">
        <v>6341.65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0.148567</v>
      </c>
      <c r="L1354">
        <v>0.86890900000000004</v>
      </c>
      <c r="M1354">
        <v>0</v>
      </c>
      <c r="N1354" t="s">
        <v>43</v>
      </c>
    </row>
    <row r="1355" spans="1:14" x14ac:dyDescent="0.25">
      <c r="A1355" t="s">
        <v>172</v>
      </c>
      <c r="B1355">
        <v>6342.15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0.178456</v>
      </c>
      <c r="L1355">
        <v>0.83888799999999997</v>
      </c>
      <c r="M1355">
        <v>0</v>
      </c>
      <c r="N1355" t="s">
        <v>43</v>
      </c>
    </row>
    <row r="1356" spans="1:14" x14ac:dyDescent="0.25">
      <c r="A1356" t="s">
        <v>172</v>
      </c>
      <c r="B1356">
        <v>6339.68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0.14826600000000001</v>
      </c>
      <c r="L1356">
        <v>0.83635199999999998</v>
      </c>
      <c r="M1356">
        <v>0</v>
      </c>
      <c r="N1356" t="s">
        <v>43</v>
      </c>
    </row>
    <row r="1357" spans="1:14" x14ac:dyDescent="0.25">
      <c r="A1357" t="s">
        <v>172</v>
      </c>
      <c r="B1357">
        <v>6342.39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0.16658300000000001</v>
      </c>
      <c r="L1357">
        <v>0.83705300000000005</v>
      </c>
      <c r="M1357">
        <v>0</v>
      </c>
      <c r="N1357" t="s">
        <v>43</v>
      </c>
    </row>
    <row r="1358" spans="1:14" x14ac:dyDescent="0.25">
      <c r="A1358" t="s">
        <v>172</v>
      </c>
      <c r="B1358">
        <v>6338.81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0.15062300000000001</v>
      </c>
      <c r="L1358">
        <v>0.83691899999999997</v>
      </c>
      <c r="M1358">
        <v>0</v>
      </c>
      <c r="N1358" t="s">
        <v>43</v>
      </c>
    </row>
    <row r="1359" spans="1:14" x14ac:dyDescent="0.25">
      <c r="A1359" t="s">
        <v>172</v>
      </c>
      <c r="B1359">
        <v>6340.59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0.152561</v>
      </c>
      <c r="L1359">
        <v>0.83705099999999999</v>
      </c>
      <c r="M1359">
        <v>0</v>
      </c>
      <c r="N1359" t="s">
        <v>43</v>
      </c>
    </row>
    <row r="1360" spans="1:14" x14ac:dyDescent="0.25">
      <c r="A1360" t="s">
        <v>172</v>
      </c>
      <c r="B1360">
        <v>6341.07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0.178454</v>
      </c>
      <c r="L1360">
        <v>0.83705200000000002</v>
      </c>
      <c r="M1360">
        <v>0</v>
      </c>
      <c r="N1360" t="s">
        <v>43</v>
      </c>
    </row>
    <row r="1361" spans="1:14" x14ac:dyDescent="0.25">
      <c r="A1361" t="s">
        <v>172</v>
      </c>
      <c r="B1361">
        <v>6343.77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0.169437</v>
      </c>
      <c r="L1361">
        <v>0.83704599999999996</v>
      </c>
      <c r="M1361">
        <v>0</v>
      </c>
      <c r="N1361" t="s">
        <v>43</v>
      </c>
    </row>
    <row r="1362" spans="1:14" x14ac:dyDescent="0.25">
      <c r="A1362" t="s">
        <v>172</v>
      </c>
      <c r="B1362">
        <v>6336.31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0.178454</v>
      </c>
      <c r="L1362">
        <v>0.83640300000000001</v>
      </c>
      <c r="M1362">
        <v>0</v>
      </c>
      <c r="N1362" t="s">
        <v>43</v>
      </c>
    </row>
    <row r="1363" spans="1:14" x14ac:dyDescent="0.25">
      <c r="A1363" t="s">
        <v>172</v>
      </c>
      <c r="B1363">
        <v>6340.1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0.15457000000000001</v>
      </c>
      <c r="L1363">
        <v>0.83702699999999997</v>
      </c>
      <c r="M1363">
        <v>0</v>
      </c>
      <c r="N1363" t="s">
        <v>43</v>
      </c>
    </row>
    <row r="1364" spans="1:14" x14ac:dyDescent="0.25">
      <c r="A1364" t="s">
        <v>172</v>
      </c>
      <c r="B1364">
        <v>6335.21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0.157939</v>
      </c>
      <c r="L1364">
        <v>0.83705300000000005</v>
      </c>
      <c r="M1364">
        <v>0</v>
      </c>
      <c r="N1364" t="s">
        <v>43</v>
      </c>
    </row>
    <row r="1365" spans="1:14" x14ac:dyDescent="0.25">
      <c r="A1365" t="s">
        <v>172</v>
      </c>
      <c r="B1365">
        <v>6338.09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0.178455</v>
      </c>
      <c r="L1365">
        <v>0.83591800000000005</v>
      </c>
      <c r="M1365">
        <v>0</v>
      </c>
      <c r="N1365" t="s">
        <v>43</v>
      </c>
    </row>
    <row r="1366" spans="1:14" x14ac:dyDescent="0.25">
      <c r="A1366" t="s">
        <v>172</v>
      </c>
      <c r="B1366">
        <v>6339.76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0.178454</v>
      </c>
      <c r="L1366">
        <v>0.83705200000000002</v>
      </c>
      <c r="M1366">
        <v>0</v>
      </c>
      <c r="N1366" t="s">
        <v>43</v>
      </c>
    </row>
    <row r="1367" spans="1:14" x14ac:dyDescent="0.25">
      <c r="A1367" t="s">
        <v>172</v>
      </c>
      <c r="B1367">
        <v>6336.32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0.16336100000000001</v>
      </c>
      <c r="L1367">
        <v>0.84381899999999999</v>
      </c>
      <c r="M1367">
        <v>0</v>
      </c>
      <c r="N1367" t="s">
        <v>43</v>
      </c>
    </row>
    <row r="1368" spans="1:14" x14ac:dyDescent="0.25">
      <c r="A1368" t="s">
        <v>172</v>
      </c>
      <c r="B1368">
        <v>6347.41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0.14710300000000001</v>
      </c>
      <c r="L1368">
        <v>0.83705200000000002</v>
      </c>
      <c r="M1368">
        <v>0</v>
      </c>
      <c r="N1368" t="s">
        <v>43</v>
      </c>
    </row>
    <row r="1369" spans="1:14" x14ac:dyDescent="0.25">
      <c r="A1369" t="s">
        <v>172</v>
      </c>
      <c r="B1369">
        <v>6337.59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0.155276</v>
      </c>
      <c r="L1369">
        <v>0.83607299999999996</v>
      </c>
      <c r="M1369">
        <v>0</v>
      </c>
      <c r="N1369" t="s">
        <v>43</v>
      </c>
    </row>
    <row r="1370" spans="1:14" x14ac:dyDescent="0.25">
      <c r="A1370" t="s">
        <v>172</v>
      </c>
      <c r="B1370">
        <v>6345.43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0.15167</v>
      </c>
      <c r="L1370">
        <v>0.83587900000000004</v>
      </c>
      <c r="M1370">
        <v>0</v>
      </c>
      <c r="N1370" t="s">
        <v>43</v>
      </c>
    </row>
    <row r="1371" spans="1:14" x14ac:dyDescent="0.25">
      <c r="A1371" t="s">
        <v>172</v>
      </c>
      <c r="B1371">
        <v>6340.8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0.16592100000000001</v>
      </c>
      <c r="L1371">
        <v>0.844279</v>
      </c>
      <c r="M1371">
        <v>0</v>
      </c>
      <c r="N1371" t="s">
        <v>43</v>
      </c>
    </row>
    <row r="1372" spans="1:14" x14ac:dyDescent="0.25">
      <c r="A1372" t="s">
        <v>172</v>
      </c>
      <c r="B1372">
        <v>6339.65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0.17845800000000001</v>
      </c>
      <c r="L1372">
        <v>0.836592</v>
      </c>
      <c r="M1372">
        <v>0</v>
      </c>
      <c r="N1372" t="s">
        <v>43</v>
      </c>
    </row>
    <row r="1373" spans="1:14" x14ac:dyDescent="0.25">
      <c r="A1373" t="s">
        <v>172</v>
      </c>
      <c r="B1373">
        <v>6343.92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0.17846400000000001</v>
      </c>
      <c r="L1373">
        <v>0.83651799999999998</v>
      </c>
      <c r="M1373">
        <v>0</v>
      </c>
      <c r="N1373" t="s">
        <v>43</v>
      </c>
    </row>
    <row r="1374" spans="1:14" x14ac:dyDescent="0.25">
      <c r="A1374" t="s">
        <v>172</v>
      </c>
      <c r="B1374">
        <v>6353.25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0.153089</v>
      </c>
      <c r="L1374">
        <v>0.83573600000000003</v>
      </c>
      <c r="M1374">
        <v>0</v>
      </c>
      <c r="N1374" t="s">
        <v>43</v>
      </c>
    </row>
    <row r="1375" spans="1:14" x14ac:dyDescent="0.25">
      <c r="A1375" t="s">
        <v>172</v>
      </c>
      <c r="B1375">
        <v>6346.31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0.17846000000000001</v>
      </c>
      <c r="L1375">
        <v>0.83646799999999999</v>
      </c>
      <c r="M1375">
        <v>0</v>
      </c>
      <c r="N1375" t="s">
        <v>43</v>
      </c>
    </row>
    <row r="1376" spans="1:14" x14ac:dyDescent="0.25">
      <c r="A1376" t="s">
        <v>172</v>
      </c>
      <c r="B1376">
        <v>6342.65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0.16503100000000001</v>
      </c>
      <c r="L1376">
        <v>0.83684400000000003</v>
      </c>
      <c r="M1376">
        <v>0</v>
      </c>
      <c r="N1376" t="s">
        <v>43</v>
      </c>
    </row>
    <row r="1377" spans="1:14" x14ac:dyDescent="0.25">
      <c r="A1377" t="s">
        <v>172</v>
      </c>
      <c r="B1377">
        <v>6345.66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0.14741699999999999</v>
      </c>
      <c r="L1377">
        <v>0.84546500000000002</v>
      </c>
      <c r="M1377">
        <v>0</v>
      </c>
      <c r="N1377" t="s">
        <v>43</v>
      </c>
    </row>
    <row r="1378" spans="1:14" x14ac:dyDescent="0.25">
      <c r="A1378" t="s">
        <v>172</v>
      </c>
      <c r="B1378">
        <v>6347.17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0.83702799999999999</v>
      </c>
      <c r="M1378">
        <v>0</v>
      </c>
      <c r="N1378" t="s">
        <v>43</v>
      </c>
    </row>
    <row r="1379" spans="1:14" x14ac:dyDescent="0.25">
      <c r="A1379" t="s">
        <v>172</v>
      </c>
      <c r="B1379">
        <v>6408.12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0.178455</v>
      </c>
      <c r="L1379">
        <v>0.83705200000000002</v>
      </c>
      <c r="M1379">
        <v>0</v>
      </c>
      <c r="N1379" t="s">
        <v>43</v>
      </c>
    </row>
    <row r="1380" spans="1:14" x14ac:dyDescent="0.25">
      <c r="A1380" t="s">
        <v>172</v>
      </c>
      <c r="B1380">
        <v>6415.72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0.153748</v>
      </c>
      <c r="L1380">
        <v>0.83699999999999997</v>
      </c>
      <c r="M1380">
        <v>0</v>
      </c>
      <c r="N1380" t="s">
        <v>43</v>
      </c>
    </row>
    <row r="1381" spans="1:14" x14ac:dyDescent="0.25">
      <c r="A1381" t="s">
        <v>172</v>
      </c>
      <c r="B1381">
        <v>6407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0.151223</v>
      </c>
      <c r="L1381">
        <v>0.83568299999999995</v>
      </c>
      <c r="M1381">
        <v>0</v>
      </c>
      <c r="N1381" t="s">
        <v>43</v>
      </c>
    </row>
    <row r="1382" spans="1:14" x14ac:dyDescent="0.25">
      <c r="A1382" t="s">
        <v>172</v>
      </c>
      <c r="B1382">
        <v>6416.94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0.14713999999999999</v>
      </c>
      <c r="L1382">
        <v>0.84834500000000002</v>
      </c>
      <c r="M1382">
        <v>0</v>
      </c>
      <c r="N1382" t="s">
        <v>43</v>
      </c>
    </row>
    <row r="1383" spans="1:14" x14ac:dyDescent="0.25">
      <c r="A1383" t="s">
        <v>172</v>
      </c>
      <c r="B1383">
        <v>6423.29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0.14718700000000001</v>
      </c>
      <c r="L1383">
        <v>0.83698799999999995</v>
      </c>
      <c r="M1383">
        <v>0</v>
      </c>
      <c r="N1383" t="s">
        <v>43</v>
      </c>
    </row>
    <row r="1384" spans="1:14" x14ac:dyDescent="0.25">
      <c r="A1384" t="s">
        <v>172</v>
      </c>
      <c r="B1384">
        <v>6412.44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0.17846600000000001</v>
      </c>
      <c r="L1384">
        <v>0.83695399999999998</v>
      </c>
      <c r="M1384">
        <v>0</v>
      </c>
      <c r="N1384" t="s">
        <v>43</v>
      </c>
    </row>
    <row r="1385" spans="1:14" x14ac:dyDescent="0.25">
      <c r="A1385" t="s">
        <v>172</v>
      </c>
      <c r="B1385">
        <v>6419.51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0.14713499999999999</v>
      </c>
      <c r="L1385">
        <v>0.83705200000000002</v>
      </c>
      <c r="M1385">
        <v>0</v>
      </c>
      <c r="N1385" t="s">
        <v>43</v>
      </c>
    </row>
    <row r="1386" spans="1:14" x14ac:dyDescent="0.25">
      <c r="A1386" t="s">
        <v>172</v>
      </c>
      <c r="B1386">
        <v>6424.25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0.178456</v>
      </c>
      <c r="L1386">
        <v>0.83687199999999995</v>
      </c>
      <c r="M1386">
        <v>0</v>
      </c>
      <c r="N1386" t="s">
        <v>43</v>
      </c>
    </row>
    <row r="1387" spans="1:14" x14ac:dyDescent="0.25">
      <c r="A1387" t="s">
        <v>172</v>
      </c>
      <c r="B1387">
        <v>6410.18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0.178454</v>
      </c>
      <c r="L1387">
        <v>0.83683600000000002</v>
      </c>
      <c r="M1387">
        <v>0</v>
      </c>
      <c r="N1387" t="s">
        <v>43</v>
      </c>
    </row>
    <row r="1388" spans="1:14" x14ac:dyDescent="0.25">
      <c r="A1388" t="s">
        <v>172</v>
      </c>
      <c r="B1388">
        <v>6426.52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0.14793300000000001</v>
      </c>
      <c r="L1388">
        <v>0.83698700000000004</v>
      </c>
      <c r="M1388">
        <v>0</v>
      </c>
      <c r="N1388" t="s">
        <v>43</v>
      </c>
    </row>
    <row r="1389" spans="1:14" x14ac:dyDescent="0.25">
      <c r="A1389" t="s">
        <v>172</v>
      </c>
      <c r="B1389">
        <v>6422.8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0.178454</v>
      </c>
      <c r="L1389">
        <v>0.83703399999999994</v>
      </c>
      <c r="M1389">
        <v>0</v>
      </c>
      <c r="N1389" t="s">
        <v>43</v>
      </c>
    </row>
    <row r="1390" spans="1:14" x14ac:dyDescent="0.25">
      <c r="A1390" t="s">
        <v>172</v>
      </c>
      <c r="B1390">
        <v>6418.94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0.178456</v>
      </c>
      <c r="L1390">
        <v>0.83704699999999999</v>
      </c>
      <c r="M1390">
        <v>0</v>
      </c>
      <c r="N1390" t="s">
        <v>43</v>
      </c>
    </row>
    <row r="1391" spans="1:14" x14ac:dyDescent="0.25">
      <c r="A1391" t="s">
        <v>172</v>
      </c>
      <c r="B1391">
        <v>6408.91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0.147786</v>
      </c>
      <c r="L1391">
        <v>0.83796300000000001</v>
      </c>
      <c r="M1391">
        <v>0</v>
      </c>
      <c r="N1391" t="s">
        <v>43</v>
      </c>
    </row>
    <row r="1392" spans="1:14" x14ac:dyDescent="0.25">
      <c r="A1392" t="s">
        <v>172</v>
      </c>
      <c r="B1392">
        <v>6414.19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0.14754100000000001</v>
      </c>
      <c r="L1392">
        <v>0.83704900000000004</v>
      </c>
      <c r="M1392">
        <v>0</v>
      </c>
      <c r="N1392" t="s">
        <v>43</v>
      </c>
    </row>
    <row r="1393" spans="1:25" x14ac:dyDescent="0.25">
      <c r="A1393" t="s">
        <v>172</v>
      </c>
      <c r="B1393">
        <v>6426.64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0.178566</v>
      </c>
      <c r="L1393">
        <v>0.83705300000000005</v>
      </c>
      <c r="M1393">
        <v>0</v>
      </c>
      <c r="N1393" t="s">
        <v>43</v>
      </c>
    </row>
    <row r="1394" spans="1:25" x14ac:dyDescent="0.25">
      <c r="A1394" t="s">
        <v>172</v>
      </c>
      <c r="B1394">
        <v>6412.51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0.17850199999999999</v>
      </c>
      <c r="L1394">
        <v>0.84553599999999995</v>
      </c>
      <c r="M1394">
        <v>0</v>
      </c>
      <c r="N1394" t="s">
        <v>43</v>
      </c>
    </row>
    <row r="1395" spans="1:25" x14ac:dyDescent="0.25">
      <c r="A1395" t="s">
        <v>172</v>
      </c>
      <c r="B1395">
        <v>6428.28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0.178482</v>
      </c>
      <c r="L1395">
        <v>0.83699900000000005</v>
      </c>
      <c r="M1395">
        <v>0</v>
      </c>
      <c r="N1395" t="s">
        <v>43</v>
      </c>
    </row>
    <row r="1396" spans="1:25" x14ac:dyDescent="0.25">
      <c r="A1396" t="s">
        <v>172</v>
      </c>
      <c r="B1396">
        <v>6421.98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0.14726400000000001</v>
      </c>
      <c r="L1396">
        <v>0.83699299999999999</v>
      </c>
      <c r="M1396">
        <v>0</v>
      </c>
      <c r="N1396" t="s">
        <v>43</v>
      </c>
    </row>
    <row r="1397" spans="1:25" x14ac:dyDescent="0.25">
      <c r="A1397" t="s">
        <v>172</v>
      </c>
      <c r="B1397">
        <v>6411.11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0.163795</v>
      </c>
      <c r="L1397">
        <v>0.83702699999999997</v>
      </c>
      <c r="M1397">
        <v>0</v>
      </c>
      <c r="N1397" t="s">
        <v>43</v>
      </c>
    </row>
    <row r="1398" spans="1:25" x14ac:dyDescent="0.25">
      <c r="A1398" t="s">
        <v>172</v>
      </c>
      <c r="B1398">
        <v>6416.6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0.178455</v>
      </c>
      <c r="L1398">
        <v>0.83704599999999996</v>
      </c>
      <c r="M1398">
        <v>0</v>
      </c>
      <c r="N1398" t="s">
        <v>43</v>
      </c>
    </row>
    <row r="1399" spans="1:25" x14ac:dyDescent="0.25">
      <c r="A1399" t="s">
        <v>172</v>
      </c>
      <c r="B1399">
        <v>6420.86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0.148894</v>
      </c>
      <c r="L1399">
        <v>0.83700200000000002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172</v>
      </c>
      <c r="B1400">
        <v>6410.89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0.15302499999999999</v>
      </c>
      <c r="L1400">
        <v>0.83643800000000001</v>
      </c>
      <c r="M1400">
        <v>0</v>
      </c>
      <c r="N1400" t="s">
        <v>43</v>
      </c>
      <c r="R1400">
        <f>AVERAGE(B1351:B1400)</f>
        <v>6375.097999999999</v>
      </c>
      <c r="S1400">
        <f>AVERAGE(C1351:C1400)</f>
        <v>0</v>
      </c>
      <c r="U1400">
        <f>_xlfn.VAR.P(B1351:B1400)</f>
        <v>1417.7083239999972</v>
      </c>
      <c r="V1400">
        <f>_xlfn.VAR.P(C1351:C1400)</f>
        <v>0</v>
      </c>
      <c r="X1400">
        <f>1.96*SQRT(U1400)/50</f>
        <v>1.4759767338922913</v>
      </c>
      <c r="Y1400">
        <f>1.96*SQRT(V1400)/50</f>
        <v>0</v>
      </c>
    </row>
    <row r="1401" spans="1:25" x14ac:dyDescent="0.25">
      <c r="A1401" t="s">
        <v>173</v>
      </c>
      <c r="B1401">
        <v>318873.9302</v>
      </c>
      <c r="C1401" t="s">
        <v>37</v>
      </c>
    </row>
    <row r="1402" spans="1:25" x14ac:dyDescent="0.25">
      <c r="A1402" t="s">
        <v>174</v>
      </c>
      <c r="B1402">
        <v>6005.51</v>
      </c>
      <c r="C1402">
        <v>6000.38</v>
      </c>
      <c r="D1402">
        <v>6000.3</v>
      </c>
      <c r="E1402">
        <v>5988.46</v>
      </c>
      <c r="F1402">
        <v>428.26799999999997</v>
      </c>
      <c r="G1402">
        <v>0</v>
      </c>
      <c r="H1402">
        <v>200.48699999999999</v>
      </c>
      <c r="I1402">
        <v>0</v>
      </c>
      <c r="J1402">
        <v>0.14927099999999999</v>
      </c>
      <c r="K1402">
        <v>0.83677699999999999</v>
      </c>
      <c r="L1402">
        <v>0</v>
      </c>
      <c r="M1402" t="s">
        <v>43</v>
      </c>
    </row>
    <row r="1403" spans="1:25" x14ac:dyDescent="0.25">
      <c r="A1403" t="s">
        <v>174</v>
      </c>
      <c r="B1403">
        <v>6008.67</v>
      </c>
      <c r="C1403">
        <v>6003.47</v>
      </c>
      <c r="D1403">
        <v>6003.39</v>
      </c>
      <c r="E1403">
        <v>5991.5</v>
      </c>
      <c r="F1403">
        <v>428.56099999999998</v>
      </c>
      <c r="G1403">
        <v>0</v>
      </c>
      <c r="H1403">
        <v>200.93</v>
      </c>
      <c r="I1403">
        <v>0</v>
      </c>
      <c r="J1403">
        <v>0.178454</v>
      </c>
      <c r="K1403">
        <v>0.83554200000000001</v>
      </c>
      <c r="L1403">
        <v>0</v>
      </c>
      <c r="M1403" t="s">
        <v>43</v>
      </c>
    </row>
    <row r="1404" spans="1:25" x14ac:dyDescent="0.25">
      <c r="A1404" t="s">
        <v>174</v>
      </c>
      <c r="B1404">
        <v>5992.02</v>
      </c>
      <c r="C1404">
        <v>5986.83</v>
      </c>
      <c r="D1404">
        <v>5986.75</v>
      </c>
      <c r="E1404">
        <v>5974.86</v>
      </c>
      <c r="F1404">
        <v>428.66699999999997</v>
      </c>
      <c r="G1404">
        <v>0</v>
      </c>
      <c r="H1404">
        <v>200.12299999999999</v>
      </c>
      <c r="I1404">
        <v>0</v>
      </c>
      <c r="J1404">
        <v>0.14762800000000001</v>
      </c>
      <c r="K1404">
        <v>0.83703000000000005</v>
      </c>
      <c r="L1404">
        <v>0</v>
      </c>
      <c r="M1404" t="s">
        <v>43</v>
      </c>
    </row>
    <row r="1405" spans="1:25" x14ac:dyDescent="0.25">
      <c r="A1405" t="s">
        <v>174</v>
      </c>
      <c r="B1405">
        <v>5984.94</v>
      </c>
      <c r="C1405">
        <v>5979.71</v>
      </c>
      <c r="D1405">
        <v>5979.63</v>
      </c>
      <c r="E1405">
        <v>5967.84</v>
      </c>
      <c r="F1405">
        <v>427.70299999999997</v>
      </c>
      <c r="G1405">
        <v>0</v>
      </c>
      <c r="H1405">
        <v>200.49</v>
      </c>
      <c r="I1405">
        <v>0</v>
      </c>
      <c r="J1405">
        <v>0.14723900000000001</v>
      </c>
      <c r="K1405">
        <v>0.83705099999999999</v>
      </c>
      <c r="L1405">
        <v>0</v>
      </c>
      <c r="M1405" t="s">
        <v>43</v>
      </c>
    </row>
    <row r="1406" spans="1:25" x14ac:dyDescent="0.25">
      <c r="A1406" t="s">
        <v>174</v>
      </c>
      <c r="B1406">
        <v>5991.1</v>
      </c>
      <c r="C1406">
        <v>5985.94</v>
      </c>
      <c r="D1406">
        <v>5985.85</v>
      </c>
      <c r="E1406">
        <v>5974.01</v>
      </c>
      <c r="F1406">
        <v>428.06299999999999</v>
      </c>
      <c r="G1406">
        <v>0</v>
      </c>
      <c r="H1406">
        <v>200.648</v>
      </c>
      <c r="I1406">
        <v>0</v>
      </c>
      <c r="J1406">
        <v>0.148234</v>
      </c>
      <c r="K1406">
        <v>0.83693899999999999</v>
      </c>
      <c r="L1406">
        <v>0</v>
      </c>
      <c r="M1406" t="s">
        <v>43</v>
      </c>
    </row>
    <row r="1407" spans="1:25" x14ac:dyDescent="0.25">
      <c r="A1407" t="s">
        <v>174</v>
      </c>
      <c r="B1407">
        <v>5989.35</v>
      </c>
      <c r="C1407">
        <v>5984.16</v>
      </c>
      <c r="D1407">
        <v>5984.08</v>
      </c>
      <c r="E1407">
        <v>5972.06</v>
      </c>
      <c r="F1407">
        <v>430.798</v>
      </c>
      <c r="G1407">
        <v>0</v>
      </c>
      <c r="H1407">
        <v>202.12</v>
      </c>
      <c r="I1407">
        <v>0</v>
      </c>
      <c r="J1407">
        <v>0.178454</v>
      </c>
      <c r="K1407">
        <v>0.83704900000000004</v>
      </c>
      <c r="L1407">
        <v>0</v>
      </c>
      <c r="M1407" t="s">
        <v>43</v>
      </c>
    </row>
    <row r="1408" spans="1:25" x14ac:dyDescent="0.25">
      <c r="A1408" t="s">
        <v>174</v>
      </c>
      <c r="B1408">
        <v>5990.01</v>
      </c>
      <c r="C1408">
        <v>5984.83</v>
      </c>
      <c r="D1408">
        <v>5984.74</v>
      </c>
      <c r="E1408">
        <v>5972.71</v>
      </c>
      <c r="F1408">
        <v>428.92700000000002</v>
      </c>
      <c r="G1408">
        <v>0</v>
      </c>
      <c r="H1408">
        <v>201.63800000000001</v>
      </c>
      <c r="I1408">
        <v>0</v>
      </c>
      <c r="J1408">
        <v>0.150062</v>
      </c>
      <c r="K1408">
        <v>0.83447199999999999</v>
      </c>
      <c r="L1408">
        <v>0</v>
      </c>
      <c r="M1408" t="s">
        <v>43</v>
      </c>
    </row>
    <row r="1409" spans="1:13" x14ac:dyDescent="0.25">
      <c r="A1409" t="s">
        <v>174</v>
      </c>
      <c r="B1409">
        <v>5999.83</v>
      </c>
      <c r="C1409">
        <v>5994.64</v>
      </c>
      <c r="D1409">
        <v>5994.56</v>
      </c>
      <c r="E1409">
        <v>5982.7</v>
      </c>
      <c r="F1409">
        <v>428.16800000000001</v>
      </c>
      <c r="G1409">
        <v>0</v>
      </c>
      <c r="H1409">
        <v>201.411</v>
      </c>
      <c r="I1409">
        <v>0</v>
      </c>
      <c r="J1409">
        <v>0.14777899999999999</v>
      </c>
      <c r="K1409">
        <v>0.83580200000000004</v>
      </c>
      <c r="L1409">
        <v>0</v>
      </c>
      <c r="M1409" t="s">
        <v>43</v>
      </c>
    </row>
    <row r="1410" spans="1:13" x14ac:dyDescent="0.25">
      <c r="A1410" t="s">
        <v>174</v>
      </c>
      <c r="B1410">
        <v>5993.12</v>
      </c>
      <c r="C1410">
        <v>5987.86</v>
      </c>
      <c r="D1410">
        <v>5987.77</v>
      </c>
      <c r="E1410">
        <v>5975.71</v>
      </c>
      <c r="F1410">
        <v>428.00900000000001</v>
      </c>
      <c r="G1410">
        <v>0</v>
      </c>
      <c r="H1410">
        <v>201.101</v>
      </c>
      <c r="I1410">
        <v>0</v>
      </c>
      <c r="J1410">
        <v>0.152308</v>
      </c>
      <c r="K1410">
        <v>0.83463399999999999</v>
      </c>
      <c r="L1410">
        <v>0</v>
      </c>
      <c r="M1410" t="s">
        <v>43</v>
      </c>
    </row>
    <row r="1411" spans="1:13" x14ac:dyDescent="0.25">
      <c r="A1411" t="s">
        <v>174</v>
      </c>
      <c r="B1411">
        <v>6013.42</v>
      </c>
      <c r="C1411">
        <v>6008.24</v>
      </c>
      <c r="D1411">
        <v>6008.16</v>
      </c>
      <c r="E1411">
        <v>5996.38</v>
      </c>
      <c r="F1411">
        <v>428.88</v>
      </c>
      <c r="G1411">
        <v>0</v>
      </c>
      <c r="H1411">
        <v>201.09</v>
      </c>
      <c r="I1411">
        <v>0</v>
      </c>
      <c r="J1411">
        <v>0.16422999999999999</v>
      </c>
      <c r="K1411">
        <v>0.83703300000000003</v>
      </c>
      <c r="L1411">
        <v>0</v>
      </c>
      <c r="M1411" t="s">
        <v>43</v>
      </c>
    </row>
    <row r="1412" spans="1:13" x14ac:dyDescent="0.25">
      <c r="A1412" t="s">
        <v>174</v>
      </c>
      <c r="B1412">
        <v>5982.16</v>
      </c>
      <c r="C1412">
        <v>5976.98</v>
      </c>
      <c r="D1412">
        <v>5976.89</v>
      </c>
      <c r="E1412">
        <v>5964.65</v>
      </c>
      <c r="F1412">
        <v>428.96100000000001</v>
      </c>
      <c r="G1412">
        <v>0</v>
      </c>
      <c r="H1412">
        <v>202.15299999999999</v>
      </c>
      <c r="I1412">
        <v>0</v>
      </c>
      <c r="J1412">
        <v>0.16131499999999999</v>
      </c>
      <c r="K1412">
        <v>0.83703399999999994</v>
      </c>
      <c r="L1412">
        <v>0</v>
      </c>
      <c r="M1412" t="s">
        <v>43</v>
      </c>
    </row>
    <row r="1413" spans="1:13" x14ac:dyDescent="0.25">
      <c r="A1413" t="s">
        <v>174</v>
      </c>
      <c r="B1413">
        <v>6005.28</v>
      </c>
      <c r="C1413">
        <v>6000.08</v>
      </c>
      <c r="D1413">
        <v>6000.01</v>
      </c>
      <c r="E1413">
        <v>5987.87</v>
      </c>
      <c r="F1413">
        <v>428.553</v>
      </c>
      <c r="G1413">
        <v>0</v>
      </c>
      <c r="H1413">
        <v>200.65100000000001</v>
      </c>
      <c r="I1413">
        <v>0</v>
      </c>
      <c r="J1413">
        <v>0.147392</v>
      </c>
      <c r="K1413">
        <v>0.83626400000000001</v>
      </c>
      <c r="L1413">
        <v>0</v>
      </c>
      <c r="M1413" t="s">
        <v>43</v>
      </c>
    </row>
    <row r="1414" spans="1:13" x14ac:dyDescent="0.25">
      <c r="A1414" t="s">
        <v>174</v>
      </c>
      <c r="B1414">
        <v>5998.17</v>
      </c>
      <c r="C1414">
        <v>5992.95</v>
      </c>
      <c r="D1414">
        <v>5992.87</v>
      </c>
      <c r="E1414">
        <v>5980.94</v>
      </c>
      <c r="F1414">
        <v>427.94499999999999</v>
      </c>
      <c r="G1414">
        <v>0</v>
      </c>
      <c r="H1414">
        <v>200.96799999999999</v>
      </c>
      <c r="I1414">
        <v>0</v>
      </c>
      <c r="J1414">
        <v>0.178483</v>
      </c>
      <c r="K1414">
        <v>0.83701800000000004</v>
      </c>
      <c r="L1414">
        <v>0</v>
      </c>
      <c r="M1414" t="s">
        <v>43</v>
      </c>
    </row>
    <row r="1415" spans="1:13" x14ac:dyDescent="0.25">
      <c r="A1415" t="s">
        <v>174</v>
      </c>
      <c r="B1415">
        <v>5998.82</v>
      </c>
      <c r="C1415">
        <v>5993.67</v>
      </c>
      <c r="D1415">
        <v>5993.59</v>
      </c>
      <c r="E1415">
        <v>5981.68</v>
      </c>
      <c r="F1415">
        <v>428.65300000000002</v>
      </c>
      <c r="G1415">
        <v>0</v>
      </c>
      <c r="H1415">
        <v>201.52600000000001</v>
      </c>
      <c r="I1415">
        <v>0</v>
      </c>
      <c r="J1415">
        <v>0.147117</v>
      </c>
      <c r="K1415">
        <v>0.83690299999999995</v>
      </c>
      <c r="L1415">
        <v>0</v>
      </c>
      <c r="M1415" t="s">
        <v>43</v>
      </c>
    </row>
    <row r="1416" spans="1:13" x14ac:dyDescent="0.25">
      <c r="A1416" t="s">
        <v>174</v>
      </c>
      <c r="B1416">
        <v>6001.34</v>
      </c>
      <c r="C1416">
        <v>5996.22</v>
      </c>
      <c r="D1416">
        <v>5996.13</v>
      </c>
      <c r="E1416">
        <v>5983.98</v>
      </c>
      <c r="F1416">
        <v>430.30700000000002</v>
      </c>
      <c r="G1416">
        <v>0</v>
      </c>
      <c r="H1416">
        <v>201.86699999999999</v>
      </c>
      <c r="I1416">
        <v>0</v>
      </c>
      <c r="J1416">
        <v>0.17845800000000001</v>
      </c>
      <c r="K1416">
        <v>0.83701099999999995</v>
      </c>
      <c r="L1416">
        <v>0</v>
      </c>
      <c r="M1416" t="s">
        <v>43</v>
      </c>
    </row>
    <row r="1417" spans="1:13" x14ac:dyDescent="0.25">
      <c r="A1417" t="s">
        <v>174</v>
      </c>
      <c r="B1417">
        <v>6001.73</v>
      </c>
      <c r="C1417">
        <v>5996.51</v>
      </c>
      <c r="D1417">
        <v>5996.43</v>
      </c>
      <c r="E1417">
        <v>5984.37</v>
      </c>
      <c r="F1417">
        <v>428.005</v>
      </c>
      <c r="G1417">
        <v>0</v>
      </c>
      <c r="H1417">
        <v>201.75899999999999</v>
      </c>
      <c r="I1417">
        <v>0</v>
      </c>
      <c r="J1417">
        <v>0.14863499999999999</v>
      </c>
      <c r="K1417">
        <v>0.83704599999999996</v>
      </c>
      <c r="L1417">
        <v>0</v>
      </c>
      <c r="M1417" t="s">
        <v>43</v>
      </c>
    </row>
    <row r="1418" spans="1:13" x14ac:dyDescent="0.25">
      <c r="A1418" t="s">
        <v>174</v>
      </c>
      <c r="B1418">
        <v>6012.04</v>
      </c>
      <c r="C1418">
        <v>6006.87</v>
      </c>
      <c r="D1418">
        <v>6006.76</v>
      </c>
      <c r="E1418">
        <v>5993.99</v>
      </c>
      <c r="F1418">
        <v>431.94499999999999</v>
      </c>
      <c r="G1418">
        <v>0</v>
      </c>
      <c r="H1418">
        <v>202.477</v>
      </c>
      <c r="I1418">
        <v>0</v>
      </c>
      <c r="J1418">
        <v>0.176755</v>
      </c>
      <c r="K1418">
        <v>0.83665400000000001</v>
      </c>
      <c r="L1418">
        <v>0</v>
      </c>
      <c r="M1418" t="s">
        <v>43</v>
      </c>
    </row>
    <row r="1419" spans="1:13" x14ac:dyDescent="0.25">
      <c r="A1419" t="s">
        <v>174</v>
      </c>
      <c r="B1419">
        <v>5990.9</v>
      </c>
      <c r="C1419">
        <v>5985.65</v>
      </c>
      <c r="D1419">
        <v>5985.56</v>
      </c>
      <c r="E1419">
        <v>5972.6</v>
      </c>
      <c r="F1419">
        <v>429.47699999999998</v>
      </c>
      <c r="G1419">
        <v>0</v>
      </c>
      <c r="H1419">
        <v>201.67500000000001</v>
      </c>
      <c r="I1419">
        <v>0</v>
      </c>
      <c r="J1419">
        <v>0.151452</v>
      </c>
      <c r="K1419">
        <v>0.83631900000000003</v>
      </c>
      <c r="L1419">
        <v>0</v>
      </c>
      <c r="M1419" t="s">
        <v>43</v>
      </c>
    </row>
    <row r="1420" spans="1:13" x14ac:dyDescent="0.25">
      <c r="A1420" t="s">
        <v>174</v>
      </c>
      <c r="B1420">
        <v>5972.16</v>
      </c>
      <c r="C1420">
        <v>5967</v>
      </c>
      <c r="D1420">
        <v>5966.91</v>
      </c>
      <c r="E1420">
        <v>5954.55</v>
      </c>
      <c r="F1420">
        <v>427.94099999999997</v>
      </c>
      <c r="G1420">
        <v>0</v>
      </c>
      <c r="H1420">
        <v>203.99199999999999</v>
      </c>
      <c r="I1420">
        <v>0</v>
      </c>
      <c r="J1420">
        <v>0.14874899999999999</v>
      </c>
      <c r="K1420">
        <v>0.83701999999999999</v>
      </c>
      <c r="L1420">
        <v>0</v>
      </c>
      <c r="M1420" t="s">
        <v>43</v>
      </c>
    </row>
    <row r="1421" spans="1:13" x14ac:dyDescent="0.25">
      <c r="A1421" t="s">
        <v>174</v>
      </c>
      <c r="B1421">
        <v>5970.04</v>
      </c>
      <c r="C1421">
        <v>5964.81</v>
      </c>
      <c r="D1421">
        <v>5964.73</v>
      </c>
      <c r="E1421">
        <v>5952.64</v>
      </c>
      <c r="F1421">
        <v>428.58800000000002</v>
      </c>
      <c r="G1421">
        <v>0</v>
      </c>
      <c r="H1421">
        <v>205.327</v>
      </c>
      <c r="I1421">
        <v>0</v>
      </c>
      <c r="J1421">
        <v>0.165051</v>
      </c>
      <c r="K1421">
        <v>0.83705200000000002</v>
      </c>
      <c r="L1421">
        <v>0</v>
      </c>
      <c r="M1421" t="s">
        <v>43</v>
      </c>
    </row>
    <row r="1422" spans="1:13" x14ac:dyDescent="0.25">
      <c r="A1422" t="s">
        <v>174</v>
      </c>
      <c r="B1422">
        <v>5943.86</v>
      </c>
      <c r="C1422">
        <v>5938.56</v>
      </c>
      <c r="D1422">
        <v>5938.47</v>
      </c>
      <c r="E1422">
        <v>5926.38</v>
      </c>
      <c r="F1422">
        <v>429.20699999999999</v>
      </c>
      <c r="G1422">
        <v>0</v>
      </c>
      <c r="H1422">
        <v>209.78</v>
      </c>
      <c r="I1422">
        <v>0</v>
      </c>
      <c r="J1422">
        <v>0.178455</v>
      </c>
      <c r="K1422">
        <v>0.83187999999999995</v>
      </c>
      <c r="L1422">
        <v>0</v>
      </c>
      <c r="M1422" t="s">
        <v>43</v>
      </c>
    </row>
    <row r="1423" spans="1:13" x14ac:dyDescent="0.25">
      <c r="A1423" t="s">
        <v>174</v>
      </c>
      <c r="B1423">
        <v>5967.05</v>
      </c>
      <c r="C1423">
        <v>5961.79</v>
      </c>
      <c r="D1423">
        <v>5961.72</v>
      </c>
      <c r="E1423">
        <v>5949.07</v>
      </c>
      <c r="F1423">
        <v>428.13299999999998</v>
      </c>
      <c r="G1423">
        <v>0</v>
      </c>
      <c r="H1423">
        <v>201.941</v>
      </c>
      <c r="I1423">
        <v>0</v>
      </c>
      <c r="J1423">
        <v>0.17845900000000001</v>
      </c>
      <c r="K1423">
        <v>0.83704999999999996</v>
      </c>
      <c r="L1423">
        <v>0</v>
      </c>
      <c r="M1423" t="s">
        <v>43</v>
      </c>
    </row>
    <row r="1424" spans="1:13" x14ac:dyDescent="0.25">
      <c r="A1424" t="s">
        <v>174</v>
      </c>
      <c r="B1424">
        <v>5964.5</v>
      </c>
      <c r="C1424">
        <v>5959.31</v>
      </c>
      <c r="D1424">
        <v>5959.22</v>
      </c>
      <c r="E1424">
        <v>5946.49</v>
      </c>
      <c r="F1424">
        <v>429.38600000000002</v>
      </c>
      <c r="G1424">
        <v>0</v>
      </c>
      <c r="H1424">
        <v>205.89099999999999</v>
      </c>
      <c r="I1424">
        <v>0</v>
      </c>
      <c r="J1424">
        <v>0.147754</v>
      </c>
      <c r="K1424">
        <v>0.83674300000000001</v>
      </c>
      <c r="L1424">
        <v>0</v>
      </c>
      <c r="M1424" t="s">
        <v>43</v>
      </c>
    </row>
    <row r="1425" spans="1:13" x14ac:dyDescent="0.25">
      <c r="A1425" t="s">
        <v>174</v>
      </c>
      <c r="B1425">
        <v>5975.17</v>
      </c>
      <c r="C1425">
        <v>5969.98</v>
      </c>
      <c r="D1425">
        <v>5969.9</v>
      </c>
      <c r="E1425">
        <v>5957.18</v>
      </c>
      <c r="F1425">
        <v>427.94900000000001</v>
      </c>
      <c r="G1425">
        <v>0</v>
      </c>
      <c r="H1425">
        <v>202.506</v>
      </c>
      <c r="I1425">
        <v>0</v>
      </c>
      <c r="J1425">
        <v>0.17846000000000001</v>
      </c>
      <c r="K1425">
        <v>0.83704900000000004</v>
      </c>
      <c r="L1425">
        <v>0</v>
      </c>
      <c r="M1425" t="s">
        <v>43</v>
      </c>
    </row>
    <row r="1426" spans="1:13" x14ac:dyDescent="0.25">
      <c r="A1426" t="s">
        <v>174</v>
      </c>
      <c r="B1426">
        <v>5932.22</v>
      </c>
      <c r="C1426">
        <v>5926.91</v>
      </c>
      <c r="D1426">
        <v>5926.82</v>
      </c>
      <c r="E1426">
        <v>5914.24</v>
      </c>
      <c r="F1426">
        <v>428.74400000000003</v>
      </c>
      <c r="G1426">
        <v>0</v>
      </c>
      <c r="H1426">
        <v>210.249</v>
      </c>
      <c r="I1426">
        <v>0</v>
      </c>
      <c r="J1426">
        <v>0.178454</v>
      </c>
      <c r="K1426">
        <v>0.83702299999999996</v>
      </c>
      <c r="L1426">
        <v>0</v>
      </c>
      <c r="M1426" t="s">
        <v>43</v>
      </c>
    </row>
    <row r="1427" spans="1:13" x14ac:dyDescent="0.25">
      <c r="A1427" t="s">
        <v>174</v>
      </c>
      <c r="B1427">
        <v>5929.77</v>
      </c>
      <c r="C1427">
        <v>5924.6</v>
      </c>
      <c r="D1427">
        <v>5924.51</v>
      </c>
      <c r="E1427">
        <v>5912.05</v>
      </c>
      <c r="F1427">
        <v>428.65199999999999</v>
      </c>
      <c r="G1427">
        <v>0</v>
      </c>
      <c r="H1427">
        <v>211.95</v>
      </c>
      <c r="I1427">
        <v>0</v>
      </c>
      <c r="J1427">
        <v>0.14976100000000001</v>
      </c>
      <c r="K1427">
        <v>0.83664400000000005</v>
      </c>
      <c r="L1427">
        <v>0</v>
      </c>
      <c r="M1427" t="s">
        <v>43</v>
      </c>
    </row>
    <row r="1428" spans="1:13" x14ac:dyDescent="0.25">
      <c r="A1428" t="s">
        <v>174</v>
      </c>
      <c r="B1428">
        <v>5927.04</v>
      </c>
      <c r="C1428">
        <v>5921.81</v>
      </c>
      <c r="D1428">
        <v>5921.72</v>
      </c>
      <c r="E1428">
        <v>5909.39</v>
      </c>
      <c r="F1428">
        <v>428.85399999999998</v>
      </c>
      <c r="G1428">
        <v>0</v>
      </c>
      <c r="H1428">
        <v>211.93100000000001</v>
      </c>
      <c r="I1428">
        <v>0</v>
      </c>
      <c r="J1428">
        <v>0.163494</v>
      </c>
      <c r="K1428">
        <v>0.83440999999999999</v>
      </c>
      <c r="L1428">
        <v>0</v>
      </c>
      <c r="M1428" t="s">
        <v>43</v>
      </c>
    </row>
    <row r="1429" spans="1:13" x14ac:dyDescent="0.25">
      <c r="A1429" t="s">
        <v>174</v>
      </c>
      <c r="B1429">
        <v>5974.85</v>
      </c>
      <c r="C1429">
        <v>5969.66</v>
      </c>
      <c r="D1429">
        <v>5969.58</v>
      </c>
      <c r="E1429">
        <v>5957.39</v>
      </c>
      <c r="F1429">
        <v>427.92399999999998</v>
      </c>
      <c r="G1429">
        <v>0</v>
      </c>
      <c r="H1429">
        <v>201.57300000000001</v>
      </c>
      <c r="I1429">
        <v>0</v>
      </c>
      <c r="J1429">
        <v>0.16486400000000001</v>
      </c>
      <c r="K1429">
        <v>0.83703499999999997</v>
      </c>
      <c r="L1429">
        <v>0</v>
      </c>
      <c r="M1429" t="s">
        <v>43</v>
      </c>
    </row>
    <row r="1430" spans="1:13" x14ac:dyDescent="0.25">
      <c r="A1430" t="s">
        <v>174</v>
      </c>
      <c r="B1430">
        <v>5965.67</v>
      </c>
      <c r="C1430">
        <v>5960.34</v>
      </c>
      <c r="D1430">
        <v>5960.25</v>
      </c>
      <c r="E1430">
        <v>5947.97</v>
      </c>
      <c r="F1430">
        <v>428.08699999999999</v>
      </c>
      <c r="G1430">
        <v>0</v>
      </c>
      <c r="H1430">
        <v>205.18199999999999</v>
      </c>
      <c r="I1430">
        <v>0</v>
      </c>
      <c r="J1430">
        <v>0.14771999999999999</v>
      </c>
      <c r="K1430">
        <v>0.83656399999999997</v>
      </c>
      <c r="L1430">
        <v>0</v>
      </c>
      <c r="M1430" t="s">
        <v>43</v>
      </c>
    </row>
    <row r="1431" spans="1:13" x14ac:dyDescent="0.25">
      <c r="A1431" t="s">
        <v>174</v>
      </c>
      <c r="B1431">
        <v>5977.98</v>
      </c>
      <c r="C1431">
        <v>5972.8</v>
      </c>
      <c r="D1431">
        <v>5972.7</v>
      </c>
      <c r="E1431">
        <v>5960.35</v>
      </c>
      <c r="F1431">
        <v>428.39100000000002</v>
      </c>
      <c r="G1431">
        <v>0</v>
      </c>
      <c r="H1431">
        <v>203.572</v>
      </c>
      <c r="I1431">
        <v>0</v>
      </c>
      <c r="J1431">
        <v>0.178454</v>
      </c>
      <c r="K1431">
        <v>0.83677699999999999</v>
      </c>
      <c r="L1431">
        <v>0</v>
      </c>
      <c r="M1431" t="s">
        <v>43</v>
      </c>
    </row>
    <row r="1432" spans="1:13" x14ac:dyDescent="0.25">
      <c r="A1432" t="s">
        <v>174</v>
      </c>
      <c r="B1432">
        <v>5990.45</v>
      </c>
      <c r="C1432">
        <v>5985.19</v>
      </c>
      <c r="D1432">
        <v>5985.11</v>
      </c>
      <c r="E1432">
        <v>5972.88</v>
      </c>
      <c r="F1432">
        <v>428.55799999999999</v>
      </c>
      <c r="G1432">
        <v>0</v>
      </c>
      <c r="H1432">
        <v>202.142</v>
      </c>
      <c r="I1432">
        <v>0</v>
      </c>
      <c r="J1432">
        <v>0.152863</v>
      </c>
      <c r="K1432">
        <v>0.83702500000000002</v>
      </c>
      <c r="L1432">
        <v>0</v>
      </c>
      <c r="M1432" t="s">
        <v>43</v>
      </c>
    </row>
    <row r="1433" spans="1:13" x14ac:dyDescent="0.25">
      <c r="A1433" t="s">
        <v>174</v>
      </c>
      <c r="B1433">
        <v>5989.97</v>
      </c>
      <c r="C1433">
        <v>5984.42</v>
      </c>
      <c r="D1433">
        <v>5984.33</v>
      </c>
      <c r="E1433">
        <v>5972.16</v>
      </c>
      <c r="F1433">
        <v>427.87200000000001</v>
      </c>
      <c r="G1433">
        <v>0</v>
      </c>
      <c r="H1433">
        <v>201.55799999999999</v>
      </c>
      <c r="I1433">
        <v>0</v>
      </c>
      <c r="J1433">
        <v>0.166881</v>
      </c>
      <c r="K1433">
        <v>0.83567400000000003</v>
      </c>
      <c r="L1433">
        <v>0</v>
      </c>
      <c r="M1433" t="s">
        <v>43</v>
      </c>
    </row>
    <row r="1434" spans="1:13" x14ac:dyDescent="0.25">
      <c r="A1434" t="s">
        <v>174</v>
      </c>
      <c r="B1434">
        <v>6009.45</v>
      </c>
      <c r="C1434">
        <v>6004.17</v>
      </c>
      <c r="D1434">
        <v>6004.08</v>
      </c>
      <c r="E1434">
        <v>5991.92</v>
      </c>
      <c r="F1434">
        <v>428.28899999999999</v>
      </c>
      <c r="G1434">
        <v>0</v>
      </c>
      <c r="H1434">
        <v>201.79499999999999</v>
      </c>
      <c r="I1434">
        <v>0</v>
      </c>
      <c r="J1434">
        <v>0.17851900000000001</v>
      </c>
      <c r="K1434">
        <v>0.83702299999999996</v>
      </c>
      <c r="L1434">
        <v>0</v>
      </c>
      <c r="M1434" t="s">
        <v>43</v>
      </c>
    </row>
    <row r="1435" spans="1:13" x14ac:dyDescent="0.25">
      <c r="A1435" t="s">
        <v>174</v>
      </c>
      <c r="B1435">
        <v>5981.82</v>
      </c>
      <c r="C1435">
        <v>5976.63</v>
      </c>
      <c r="D1435">
        <v>5976.54</v>
      </c>
      <c r="E1435">
        <v>5964.48</v>
      </c>
      <c r="F1435">
        <v>427.947</v>
      </c>
      <c r="G1435">
        <v>0</v>
      </c>
      <c r="H1435">
        <v>200.75399999999999</v>
      </c>
      <c r="I1435">
        <v>0</v>
      </c>
      <c r="J1435">
        <v>0.15140899999999999</v>
      </c>
      <c r="K1435">
        <v>0.83574099999999996</v>
      </c>
      <c r="L1435">
        <v>0</v>
      </c>
      <c r="M1435" t="s">
        <v>43</v>
      </c>
    </row>
    <row r="1436" spans="1:13" x14ac:dyDescent="0.25">
      <c r="A1436" t="s">
        <v>174</v>
      </c>
      <c r="B1436">
        <v>5994.57</v>
      </c>
      <c r="C1436">
        <v>5989.12</v>
      </c>
      <c r="D1436">
        <v>5989.04</v>
      </c>
      <c r="E1436">
        <v>5976.98</v>
      </c>
      <c r="F1436">
        <v>428.09800000000001</v>
      </c>
      <c r="G1436">
        <v>0</v>
      </c>
      <c r="H1436">
        <v>201.90600000000001</v>
      </c>
      <c r="I1436">
        <v>0</v>
      </c>
      <c r="J1436">
        <v>0.178455</v>
      </c>
      <c r="K1436">
        <v>0.83678200000000003</v>
      </c>
      <c r="L1436">
        <v>0</v>
      </c>
      <c r="M1436" t="s">
        <v>43</v>
      </c>
    </row>
    <row r="1437" spans="1:13" x14ac:dyDescent="0.25">
      <c r="A1437" t="s">
        <v>174</v>
      </c>
      <c r="B1437">
        <v>5996.88</v>
      </c>
      <c r="C1437">
        <v>5990.66</v>
      </c>
      <c r="D1437">
        <v>5990.58</v>
      </c>
      <c r="E1437">
        <v>5978.45</v>
      </c>
      <c r="F1437">
        <v>428.47399999999999</v>
      </c>
      <c r="G1437">
        <v>0</v>
      </c>
      <c r="H1437">
        <v>200.791</v>
      </c>
      <c r="I1437">
        <v>0</v>
      </c>
      <c r="J1437">
        <v>0.15313199999999999</v>
      </c>
      <c r="K1437">
        <v>0.83705200000000002</v>
      </c>
      <c r="L1437">
        <v>0</v>
      </c>
      <c r="M1437" t="s">
        <v>43</v>
      </c>
    </row>
    <row r="1438" spans="1:13" x14ac:dyDescent="0.25">
      <c r="A1438" t="s">
        <v>174</v>
      </c>
      <c r="B1438">
        <v>6001.99</v>
      </c>
      <c r="C1438">
        <v>5996.8</v>
      </c>
      <c r="D1438">
        <v>5996.72</v>
      </c>
      <c r="E1438">
        <v>5984.67</v>
      </c>
      <c r="F1438">
        <v>428.91800000000001</v>
      </c>
      <c r="G1438">
        <v>0</v>
      </c>
      <c r="H1438">
        <v>201.70599999999999</v>
      </c>
      <c r="I1438">
        <v>0</v>
      </c>
      <c r="J1438">
        <v>0.178454</v>
      </c>
      <c r="K1438">
        <v>0.83701499999999995</v>
      </c>
      <c r="L1438">
        <v>0</v>
      </c>
      <c r="M1438" t="s">
        <v>43</v>
      </c>
    </row>
    <row r="1439" spans="1:13" x14ac:dyDescent="0.25">
      <c r="A1439" t="s">
        <v>174</v>
      </c>
      <c r="B1439">
        <v>6005.93</v>
      </c>
      <c r="C1439">
        <v>6000.49</v>
      </c>
      <c r="D1439">
        <v>6000.41</v>
      </c>
      <c r="E1439">
        <v>5988.37</v>
      </c>
      <c r="F1439">
        <v>428.08600000000001</v>
      </c>
      <c r="G1439">
        <v>0</v>
      </c>
      <c r="H1439">
        <v>200.18</v>
      </c>
      <c r="I1439">
        <v>0</v>
      </c>
      <c r="J1439">
        <v>0.178454</v>
      </c>
      <c r="K1439">
        <v>0.86817100000000003</v>
      </c>
      <c r="L1439">
        <v>0</v>
      </c>
      <c r="M1439" t="s">
        <v>43</v>
      </c>
    </row>
    <row r="1440" spans="1:13" x14ac:dyDescent="0.25">
      <c r="A1440" t="s">
        <v>174</v>
      </c>
      <c r="B1440">
        <v>5986.55</v>
      </c>
      <c r="C1440">
        <v>5981.29</v>
      </c>
      <c r="D1440">
        <v>5981.21</v>
      </c>
      <c r="E1440">
        <v>5969.23</v>
      </c>
      <c r="F1440">
        <v>427.42</v>
      </c>
      <c r="G1440">
        <v>0</v>
      </c>
      <c r="H1440">
        <v>201.01900000000001</v>
      </c>
      <c r="I1440">
        <v>0</v>
      </c>
      <c r="J1440">
        <v>0.147338</v>
      </c>
      <c r="K1440">
        <v>0.83704100000000004</v>
      </c>
      <c r="L1440">
        <v>0</v>
      </c>
      <c r="M1440" t="s">
        <v>43</v>
      </c>
    </row>
    <row r="1441" spans="1:25" x14ac:dyDescent="0.25">
      <c r="A1441" t="s">
        <v>174</v>
      </c>
      <c r="B1441">
        <v>5986.85</v>
      </c>
      <c r="C1441">
        <v>5981.4</v>
      </c>
      <c r="D1441">
        <v>5981.31</v>
      </c>
      <c r="E1441">
        <v>5969.12</v>
      </c>
      <c r="F1441">
        <v>427.99400000000003</v>
      </c>
      <c r="G1441">
        <v>0</v>
      </c>
      <c r="H1441">
        <v>201.137</v>
      </c>
      <c r="I1441">
        <v>0</v>
      </c>
      <c r="J1441">
        <v>0.148974</v>
      </c>
      <c r="K1441">
        <v>0.83246200000000004</v>
      </c>
      <c r="L1441">
        <v>0</v>
      </c>
      <c r="M1441" t="s">
        <v>43</v>
      </c>
    </row>
    <row r="1442" spans="1:25" x14ac:dyDescent="0.25">
      <c r="A1442" t="s">
        <v>174</v>
      </c>
      <c r="B1442">
        <v>5992.5</v>
      </c>
      <c r="C1442">
        <v>5986.9</v>
      </c>
      <c r="D1442">
        <v>5986.81</v>
      </c>
      <c r="E1442">
        <v>5974.75</v>
      </c>
      <c r="F1442">
        <v>427.85399999999998</v>
      </c>
      <c r="G1442">
        <v>0</v>
      </c>
      <c r="H1442">
        <v>200.34100000000001</v>
      </c>
      <c r="I1442">
        <v>0</v>
      </c>
      <c r="J1442">
        <v>0.178454</v>
      </c>
      <c r="K1442">
        <v>0.83360800000000002</v>
      </c>
      <c r="L1442">
        <v>0</v>
      </c>
      <c r="M1442" t="s">
        <v>43</v>
      </c>
    </row>
    <row r="1443" spans="1:25" x14ac:dyDescent="0.25">
      <c r="A1443" t="s">
        <v>174</v>
      </c>
      <c r="B1443">
        <v>5984.5</v>
      </c>
      <c r="C1443">
        <v>5979.19</v>
      </c>
      <c r="D1443">
        <v>5979.12</v>
      </c>
      <c r="E1443">
        <v>5967.24</v>
      </c>
      <c r="F1443">
        <v>427.54500000000002</v>
      </c>
      <c r="G1443">
        <v>0</v>
      </c>
      <c r="H1443">
        <v>201.01599999999999</v>
      </c>
      <c r="I1443">
        <v>0</v>
      </c>
      <c r="J1443">
        <v>0.15920300000000001</v>
      </c>
      <c r="K1443">
        <v>0.83705300000000005</v>
      </c>
      <c r="L1443">
        <v>0</v>
      </c>
      <c r="M1443" t="s">
        <v>43</v>
      </c>
    </row>
    <row r="1444" spans="1:25" x14ac:dyDescent="0.25">
      <c r="A1444" t="s">
        <v>174</v>
      </c>
      <c r="B1444">
        <v>6002.29</v>
      </c>
      <c r="C1444">
        <v>5996.97</v>
      </c>
      <c r="D1444">
        <v>5996.89</v>
      </c>
      <c r="E1444">
        <v>5984.93</v>
      </c>
      <c r="F1444">
        <v>427.68200000000002</v>
      </c>
      <c r="G1444">
        <v>0</v>
      </c>
      <c r="H1444">
        <v>200.52099999999999</v>
      </c>
      <c r="I1444">
        <v>0</v>
      </c>
      <c r="J1444">
        <v>0.15196499999999999</v>
      </c>
      <c r="K1444">
        <v>0.82474599999999998</v>
      </c>
      <c r="L1444">
        <v>0</v>
      </c>
      <c r="M1444" t="s">
        <v>43</v>
      </c>
    </row>
    <row r="1445" spans="1:25" x14ac:dyDescent="0.25">
      <c r="A1445" t="s">
        <v>174</v>
      </c>
      <c r="B1445">
        <v>6002.31</v>
      </c>
      <c r="C1445">
        <v>5996.24</v>
      </c>
      <c r="D1445">
        <v>5996.16</v>
      </c>
      <c r="E1445">
        <v>5984.17</v>
      </c>
      <c r="F1445">
        <v>427.40300000000002</v>
      </c>
      <c r="G1445">
        <v>0</v>
      </c>
      <c r="H1445">
        <v>201.28700000000001</v>
      </c>
      <c r="I1445">
        <v>0</v>
      </c>
      <c r="J1445">
        <v>0.14738999999999999</v>
      </c>
      <c r="K1445">
        <v>0.83703499999999997</v>
      </c>
      <c r="L1445">
        <v>0</v>
      </c>
      <c r="M1445" t="s">
        <v>43</v>
      </c>
    </row>
    <row r="1446" spans="1:25" x14ac:dyDescent="0.25">
      <c r="A1446" t="s">
        <v>174</v>
      </c>
      <c r="B1446">
        <v>6000.83</v>
      </c>
      <c r="C1446">
        <v>5995.64</v>
      </c>
      <c r="D1446">
        <v>5995.56</v>
      </c>
      <c r="E1446">
        <v>5983.38</v>
      </c>
      <c r="F1446">
        <v>429.053</v>
      </c>
      <c r="G1446">
        <v>0</v>
      </c>
      <c r="H1446">
        <v>201.59</v>
      </c>
      <c r="I1446">
        <v>0</v>
      </c>
      <c r="J1446">
        <v>0.157891</v>
      </c>
      <c r="K1446">
        <v>0.83702500000000002</v>
      </c>
      <c r="L1446">
        <v>0</v>
      </c>
      <c r="M1446" t="s">
        <v>43</v>
      </c>
    </row>
    <row r="1447" spans="1:25" x14ac:dyDescent="0.25">
      <c r="A1447" t="s">
        <v>174</v>
      </c>
      <c r="B1447">
        <v>5992.5</v>
      </c>
      <c r="C1447">
        <v>5987.09</v>
      </c>
      <c r="D1447">
        <v>5987.01</v>
      </c>
      <c r="E1447">
        <v>5974.94</v>
      </c>
      <c r="F1447">
        <v>428.76799999999997</v>
      </c>
      <c r="G1447">
        <v>0</v>
      </c>
      <c r="H1447">
        <v>201.01400000000001</v>
      </c>
      <c r="I1447">
        <v>0</v>
      </c>
      <c r="J1447">
        <v>0.14746699999999999</v>
      </c>
      <c r="K1447">
        <v>0.83695900000000001</v>
      </c>
      <c r="L1447">
        <v>0</v>
      </c>
      <c r="M1447" t="s">
        <v>43</v>
      </c>
    </row>
    <row r="1448" spans="1:25" x14ac:dyDescent="0.25">
      <c r="A1448" t="s">
        <v>174</v>
      </c>
      <c r="B1448">
        <v>6000.9</v>
      </c>
      <c r="C1448">
        <v>5995.56</v>
      </c>
      <c r="D1448">
        <v>5995.47</v>
      </c>
      <c r="E1448">
        <v>5983.38</v>
      </c>
      <c r="F1448">
        <v>427.81700000000001</v>
      </c>
      <c r="G1448">
        <v>0</v>
      </c>
      <c r="H1448">
        <v>202.05600000000001</v>
      </c>
      <c r="I1448">
        <v>0</v>
      </c>
      <c r="J1448">
        <v>0.147837</v>
      </c>
      <c r="K1448">
        <v>0.83703499999999997</v>
      </c>
      <c r="L1448">
        <v>0</v>
      </c>
      <c r="M1448" t="s">
        <v>43</v>
      </c>
    </row>
    <row r="1449" spans="1:25" x14ac:dyDescent="0.25">
      <c r="A1449" t="s">
        <v>174</v>
      </c>
      <c r="B1449">
        <v>5991.92</v>
      </c>
      <c r="C1449">
        <v>5986.61</v>
      </c>
      <c r="D1449">
        <v>5986.53</v>
      </c>
      <c r="E1449">
        <v>5974.58</v>
      </c>
      <c r="F1449">
        <v>428.00099999999998</v>
      </c>
      <c r="G1449">
        <v>0</v>
      </c>
      <c r="H1449">
        <v>200.75800000000001</v>
      </c>
      <c r="I1449">
        <v>0</v>
      </c>
      <c r="J1449">
        <v>0.15223700000000001</v>
      </c>
      <c r="K1449">
        <v>0.83690100000000001</v>
      </c>
      <c r="L1449">
        <v>0</v>
      </c>
      <c r="M1449" t="s">
        <v>43</v>
      </c>
    </row>
    <row r="1450" spans="1:25" x14ac:dyDescent="0.25">
      <c r="A1450" t="s">
        <v>174</v>
      </c>
      <c r="B1450">
        <v>5989.18</v>
      </c>
      <c r="C1450">
        <v>5983.98</v>
      </c>
      <c r="D1450">
        <v>5983.9</v>
      </c>
      <c r="E1450">
        <v>5971.76</v>
      </c>
      <c r="F1450">
        <v>427.88299999999998</v>
      </c>
      <c r="G1450">
        <v>0</v>
      </c>
      <c r="H1450">
        <v>201.37899999999999</v>
      </c>
      <c r="I1450">
        <v>0</v>
      </c>
      <c r="J1450">
        <v>0.159835</v>
      </c>
      <c r="K1450">
        <v>0.83562099999999995</v>
      </c>
      <c r="L1450">
        <v>0</v>
      </c>
      <c r="M1450" t="s">
        <v>43</v>
      </c>
    </row>
    <row r="1451" spans="1:25" x14ac:dyDescent="0.25">
      <c r="A1451" t="s">
        <v>174</v>
      </c>
      <c r="B1451">
        <v>5994.46</v>
      </c>
      <c r="C1451">
        <v>5989.16</v>
      </c>
      <c r="D1451">
        <v>5989.09</v>
      </c>
      <c r="E1451">
        <v>5977.09</v>
      </c>
      <c r="F1451">
        <v>429.00099999999998</v>
      </c>
      <c r="G1451">
        <v>0</v>
      </c>
      <c r="H1451">
        <v>201.46100000000001</v>
      </c>
      <c r="I1451">
        <v>0</v>
      </c>
      <c r="J1451">
        <v>0.17027999999999999</v>
      </c>
      <c r="K1451">
        <v>0.86596399999999996</v>
      </c>
      <c r="L1451">
        <v>0</v>
      </c>
      <c r="M1451" t="s">
        <v>43</v>
      </c>
    </row>
    <row r="1452" spans="1:25" x14ac:dyDescent="0.25">
      <c r="A1452" t="s">
        <v>174</v>
      </c>
      <c r="B1452">
        <v>5991.08</v>
      </c>
      <c r="C1452">
        <v>5984.73</v>
      </c>
      <c r="D1452">
        <v>5984.65</v>
      </c>
      <c r="E1452">
        <v>5972.51</v>
      </c>
      <c r="F1452">
        <v>429.30599999999998</v>
      </c>
      <c r="G1452">
        <v>0</v>
      </c>
      <c r="H1452">
        <v>201.965</v>
      </c>
      <c r="I1452">
        <v>0</v>
      </c>
      <c r="J1452">
        <v>0.176701</v>
      </c>
      <c r="K1452">
        <v>0.83649799999999996</v>
      </c>
      <c r="L1452">
        <v>0</v>
      </c>
      <c r="M1452" t="s">
        <v>43</v>
      </c>
    </row>
    <row r="1453" spans="1:25" x14ac:dyDescent="0.25">
      <c r="A1453" t="s">
        <v>174</v>
      </c>
      <c r="B1453">
        <v>6003.9</v>
      </c>
      <c r="C1453">
        <v>5998.78</v>
      </c>
      <c r="D1453">
        <v>5998.7</v>
      </c>
      <c r="E1453">
        <v>5986.71</v>
      </c>
      <c r="F1453">
        <v>428.71800000000002</v>
      </c>
      <c r="G1453">
        <v>0</v>
      </c>
      <c r="H1453">
        <v>200.14</v>
      </c>
      <c r="I1453">
        <v>0</v>
      </c>
      <c r="J1453">
        <v>0.178455</v>
      </c>
      <c r="K1453">
        <v>0.83669400000000005</v>
      </c>
      <c r="L1453">
        <v>0</v>
      </c>
      <c r="M1453" t="s">
        <v>43</v>
      </c>
    </row>
    <row r="1454" spans="1:25" x14ac:dyDescent="0.25">
      <c r="A1454" t="s">
        <v>174</v>
      </c>
      <c r="B1454">
        <v>6000.74</v>
      </c>
      <c r="C1454">
        <v>5995.61</v>
      </c>
      <c r="D1454">
        <v>5995.54</v>
      </c>
      <c r="E1454">
        <v>5983.48</v>
      </c>
      <c r="F1454">
        <v>428.17899999999997</v>
      </c>
      <c r="G1454">
        <v>0</v>
      </c>
      <c r="H1454">
        <v>201.006</v>
      </c>
      <c r="I1454">
        <v>0</v>
      </c>
      <c r="J1454">
        <v>0.14826600000000001</v>
      </c>
      <c r="K1454">
        <v>0.83341200000000004</v>
      </c>
      <c r="L1454">
        <v>0</v>
      </c>
      <c r="M1454" t="s">
        <v>43</v>
      </c>
    </row>
    <row r="1455" spans="1:25" x14ac:dyDescent="0.25">
      <c r="A1455" t="s">
        <v>174</v>
      </c>
      <c r="B1455">
        <v>5994.07</v>
      </c>
      <c r="C1455">
        <v>5988.87</v>
      </c>
      <c r="D1455">
        <v>5988.79</v>
      </c>
      <c r="E1455">
        <v>5976.87</v>
      </c>
      <c r="F1455">
        <v>427.73</v>
      </c>
      <c r="G1455">
        <v>0</v>
      </c>
      <c r="H1455">
        <v>200.86500000000001</v>
      </c>
      <c r="I1455">
        <v>0</v>
      </c>
      <c r="J1455">
        <v>0.16692599999999999</v>
      </c>
      <c r="K1455">
        <v>0.83704199999999995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174</v>
      </c>
      <c r="B1456">
        <v>5996.68</v>
      </c>
      <c r="C1456">
        <v>5991.46</v>
      </c>
      <c r="D1456">
        <v>5991.39</v>
      </c>
      <c r="E1456">
        <v>5979.29</v>
      </c>
      <c r="F1456">
        <v>427.55099999999999</v>
      </c>
      <c r="G1456">
        <v>0</v>
      </c>
      <c r="H1456">
        <v>200.79</v>
      </c>
      <c r="I1456">
        <v>0</v>
      </c>
      <c r="J1456">
        <v>0.151591</v>
      </c>
      <c r="K1456">
        <v>0.83703399999999994</v>
      </c>
      <c r="L1456">
        <v>0</v>
      </c>
      <c r="M1456" t="s">
        <v>43</v>
      </c>
      <c r="R1456">
        <f>AVERAGE(B1407:B1456)</f>
        <v>5987.1760000000022</v>
      </c>
      <c r="S1456">
        <f>AVERAGE(C1407:C1456)</f>
        <v>5981.8637999999992</v>
      </c>
      <c r="U1456">
        <f>_xlfn.VAR.P(B1407:B1456)</f>
        <v>389.93800399999787</v>
      </c>
      <c r="V1456">
        <f>_xlfn.VAR.P(C1407:C1456)</f>
        <v>388.93747955999692</v>
      </c>
      <c r="X1456">
        <f>1.96*SQRT(U1456)/50</f>
        <v>0.77407643967928441</v>
      </c>
      <c r="Y1456">
        <f>1.96*SQRT(V1456)/50</f>
        <v>0.77308271781942817</v>
      </c>
    </row>
    <row r="1457" spans="1:15" x14ac:dyDescent="0.25">
      <c r="A1457" t="s">
        <v>175</v>
      </c>
      <c r="B1457">
        <v>299485.3922</v>
      </c>
      <c r="C1457" t="s">
        <v>37</v>
      </c>
    </row>
    <row r="1458" spans="1:15" x14ac:dyDescent="0.25">
      <c r="A1458" t="s">
        <v>176</v>
      </c>
      <c r="B1458">
        <v>6435.05</v>
      </c>
      <c r="C1458">
        <v>6382.77</v>
      </c>
      <c r="D1458">
        <v>6382.7</v>
      </c>
      <c r="E1458">
        <v>6372.01</v>
      </c>
      <c r="F1458">
        <v>438.74299999999999</v>
      </c>
      <c r="G1458">
        <v>579.38800000000003</v>
      </c>
      <c r="H1458">
        <v>228.215</v>
      </c>
      <c r="I1458">
        <v>147.45500000000001</v>
      </c>
      <c r="J1458">
        <v>180.15</v>
      </c>
      <c r="K1458">
        <v>5337.63</v>
      </c>
      <c r="L1458">
        <v>0.174731</v>
      </c>
      <c r="M1458">
        <v>0.83612399999999998</v>
      </c>
      <c r="N1458">
        <v>0</v>
      </c>
      <c r="O1458" t="s">
        <v>43</v>
      </c>
    </row>
    <row r="1459" spans="1:15" x14ac:dyDescent="0.25">
      <c r="A1459" t="s">
        <v>176</v>
      </c>
      <c r="B1459">
        <v>6439.72</v>
      </c>
      <c r="C1459">
        <v>6386.3</v>
      </c>
      <c r="D1459">
        <v>6386.23</v>
      </c>
      <c r="E1459">
        <v>6375.65</v>
      </c>
      <c r="F1459">
        <v>438.077</v>
      </c>
      <c r="G1459">
        <v>578.06600000000003</v>
      </c>
      <c r="H1459">
        <v>228.21700000000001</v>
      </c>
      <c r="I1459">
        <v>147.23500000000001</v>
      </c>
      <c r="J1459">
        <v>179.09299999999999</v>
      </c>
      <c r="K1459">
        <v>5343.26</v>
      </c>
      <c r="L1459">
        <v>0.178456</v>
      </c>
      <c r="M1459">
        <v>0.837036</v>
      </c>
      <c r="N1459">
        <v>0</v>
      </c>
      <c r="O1459" t="s">
        <v>43</v>
      </c>
    </row>
    <row r="1460" spans="1:15" x14ac:dyDescent="0.25">
      <c r="A1460" t="s">
        <v>176</v>
      </c>
      <c r="B1460">
        <v>6443.42</v>
      </c>
      <c r="C1460">
        <v>6389.87</v>
      </c>
      <c r="D1460">
        <v>6389.8</v>
      </c>
      <c r="E1460">
        <v>6379.19</v>
      </c>
      <c r="F1460">
        <v>438.34199999999998</v>
      </c>
      <c r="G1460">
        <v>576.28</v>
      </c>
      <c r="H1460">
        <v>227.184</v>
      </c>
      <c r="I1460">
        <v>146.833</v>
      </c>
      <c r="J1460">
        <v>178.809</v>
      </c>
      <c r="K1460">
        <v>5348.22</v>
      </c>
      <c r="L1460">
        <v>0.17846100000000001</v>
      </c>
      <c r="M1460">
        <v>0.83648699999999998</v>
      </c>
      <c r="N1460">
        <v>0</v>
      </c>
      <c r="O1460" t="s">
        <v>43</v>
      </c>
    </row>
    <row r="1461" spans="1:15" x14ac:dyDescent="0.25">
      <c r="A1461" t="s">
        <v>176</v>
      </c>
      <c r="B1461">
        <v>6456.52</v>
      </c>
      <c r="C1461">
        <v>6402.8</v>
      </c>
      <c r="D1461">
        <v>6402.73</v>
      </c>
      <c r="E1461">
        <v>6392.07</v>
      </c>
      <c r="F1461">
        <v>437.79899999999998</v>
      </c>
      <c r="G1461">
        <v>582.30499999999995</v>
      </c>
      <c r="H1461">
        <v>227.584</v>
      </c>
      <c r="I1461">
        <v>149.53</v>
      </c>
      <c r="J1461">
        <v>181.66399999999999</v>
      </c>
      <c r="K1461">
        <v>5355.45</v>
      </c>
      <c r="L1461">
        <v>0.147228</v>
      </c>
      <c r="M1461">
        <v>0.83701199999999998</v>
      </c>
      <c r="N1461">
        <v>0</v>
      </c>
      <c r="O1461" t="s">
        <v>43</v>
      </c>
    </row>
    <row r="1462" spans="1:15" x14ac:dyDescent="0.25">
      <c r="A1462" t="s">
        <v>176</v>
      </c>
      <c r="B1462">
        <v>6438.48</v>
      </c>
      <c r="C1462">
        <v>6385.71</v>
      </c>
      <c r="D1462">
        <v>6385.64</v>
      </c>
      <c r="E1462">
        <v>6374.96</v>
      </c>
      <c r="F1462">
        <v>437.50400000000002</v>
      </c>
      <c r="G1462">
        <v>578.95600000000002</v>
      </c>
      <c r="H1462">
        <v>227.02600000000001</v>
      </c>
      <c r="I1462">
        <v>147.95400000000001</v>
      </c>
      <c r="J1462">
        <v>180.50700000000001</v>
      </c>
      <c r="K1462">
        <v>5342.23</v>
      </c>
      <c r="L1462">
        <v>0.17846100000000001</v>
      </c>
      <c r="M1462">
        <v>0.836812</v>
      </c>
      <c r="N1462">
        <v>0</v>
      </c>
      <c r="O1462" t="s">
        <v>43</v>
      </c>
    </row>
    <row r="1463" spans="1:15" x14ac:dyDescent="0.25">
      <c r="A1463" t="s">
        <v>176</v>
      </c>
      <c r="B1463">
        <v>6452.59</v>
      </c>
      <c r="C1463">
        <v>6398.58</v>
      </c>
      <c r="D1463">
        <v>6398.51</v>
      </c>
      <c r="E1463">
        <v>6387.97</v>
      </c>
      <c r="F1463">
        <v>437.76600000000002</v>
      </c>
      <c r="G1463">
        <v>581.09799999999996</v>
      </c>
      <c r="H1463">
        <v>227.428</v>
      </c>
      <c r="I1463">
        <v>148.834</v>
      </c>
      <c r="J1463">
        <v>181.24199999999999</v>
      </c>
      <c r="K1463">
        <v>5352.72</v>
      </c>
      <c r="L1463">
        <v>0.14757899999999999</v>
      </c>
      <c r="M1463">
        <v>0.83702900000000002</v>
      </c>
      <c r="N1463">
        <v>0</v>
      </c>
      <c r="O1463" t="s">
        <v>43</v>
      </c>
    </row>
    <row r="1464" spans="1:15" x14ac:dyDescent="0.25">
      <c r="A1464" t="s">
        <v>176</v>
      </c>
      <c r="B1464">
        <v>6454.75</v>
      </c>
      <c r="C1464">
        <v>6401.11</v>
      </c>
      <c r="D1464">
        <v>6401.04</v>
      </c>
      <c r="E1464">
        <v>6390.46</v>
      </c>
      <c r="F1464">
        <v>438.21699999999998</v>
      </c>
      <c r="G1464">
        <v>580.40700000000004</v>
      </c>
      <c r="H1464">
        <v>227.761</v>
      </c>
      <c r="I1464">
        <v>148.40899999999999</v>
      </c>
      <c r="J1464">
        <v>180.69900000000001</v>
      </c>
      <c r="K1464">
        <v>5355.33</v>
      </c>
      <c r="L1464">
        <v>0.14936099999999999</v>
      </c>
      <c r="M1464">
        <v>0.83619900000000003</v>
      </c>
      <c r="N1464">
        <v>0</v>
      </c>
      <c r="O1464" t="s">
        <v>43</v>
      </c>
    </row>
    <row r="1465" spans="1:15" x14ac:dyDescent="0.25">
      <c r="A1465" t="s">
        <v>176</v>
      </c>
      <c r="B1465">
        <v>6438.79</v>
      </c>
      <c r="C1465">
        <v>6385.56</v>
      </c>
      <c r="D1465">
        <v>6385.49</v>
      </c>
      <c r="E1465">
        <v>6374.89</v>
      </c>
      <c r="F1465">
        <v>438.43700000000001</v>
      </c>
      <c r="G1465">
        <v>581.20100000000002</v>
      </c>
      <c r="H1465">
        <v>228.31399999999999</v>
      </c>
      <c r="I1465">
        <v>148.61699999999999</v>
      </c>
      <c r="J1465">
        <v>180.81</v>
      </c>
      <c r="K1465">
        <v>5338.99</v>
      </c>
      <c r="L1465">
        <v>0.15265699999999999</v>
      </c>
      <c r="M1465">
        <v>0.83703499999999997</v>
      </c>
      <c r="N1465">
        <v>0</v>
      </c>
      <c r="O1465" t="s">
        <v>43</v>
      </c>
    </row>
    <row r="1466" spans="1:15" x14ac:dyDescent="0.25">
      <c r="A1466" t="s">
        <v>176</v>
      </c>
      <c r="B1466">
        <v>6439.3</v>
      </c>
      <c r="C1466">
        <v>6385.67</v>
      </c>
      <c r="D1466">
        <v>6385.6</v>
      </c>
      <c r="E1466">
        <v>6374.97</v>
      </c>
      <c r="F1466">
        <v>437.95400000000001</v>
      </c>
      <c r="G1466">
        <v>583.01900000000001</v>
      </c>
      <c r="H1466">
        <v>227.393</v>
      </c>
      <c r="I1466">
        <v>149.631</v>
      </c>
      <c r="J1466">
        <v>182.434</v>
      </c>
      <c r="K1466">
        <v>5337.71</v>
      </c>
      <c r="L1466">
        <v>0.15252299999999999</v>
      </c>
      <c r="M1466">
        <v>0.83637499999999998</v>
      </c>
      <c r="N1466">
        <v>0</v>
      </c>
      <c r="O1466" t="s">
        <v>43</v>
      </c>
    </row>
    <row r="1467" spans="1:15" x14ac:dyDescent="0.25">
      <c r="A1467" t="s">
        <v>176</v>
      </c>
      <c r="B1467">
        <v>6433.64</v>
      </c>
      <c r="C1467">
        <v>6380.94</v>
      </c>
      <c r="D1467">
        <v>6380.87</v>
      </c>
      <c r="E1467">
        <v>6370.28</v>
      </c>
      <c r="F1467">
        <v>437.709</v>
      </c>
      <c r="G1467">
        <v>580.66600000000005</v>
      </c>
      <c r="H1467">
        <v>228.01900000000001</v>
      </c>
      <c r="I1467">
        <v>148.30000000000001</v>
      </c>
      <c r="J1467">
        <v>180.83199999999999</v>
      </c>
      <c r="K1467">
        <v>5335.66</v>
      </c>
      <c r="L1467">
        <v>0.175536</v>
      </c>
      <c r="M1467">
        <v>0.83703099999999997</v>
      </c>
      <c r="N1467">
        <v>0</v>
      </c>
      <c r="O1467" t="s">
        <v>43</v>
      </c>
    </row>
    <row r="1468" spans="1:15" x14ac:dyDescent="0.25">
      <c r="A1468" t="s">
        <v>176</v>
      </c>
      <c r="B1468">
        <v>6428.46</v>
      </c>
      <c r="C1468">
        <v>6375.66</v>
      </c>
      <c r="D1468">
        <v>6375.59</v>
      </c>
      <c r="E1468">
        <v>6364.92</v>
      </c>
      <c r="F1468">
        <v>438.101</v>
      </c>
      <c r="G1468">
        <v>583.548</v>
      </c>
      <c r="H1468">
        <v>228.05199999999999</v>
      </c>
      <c r="I1468">
        <v>149.49600000000001</v>
      </c>
      <c r="J1468">
        <v>182.303</v>
      </c>
      <c r="K1468">
        <v>5327.19</v>
      </c>
      <c r="L1468">
        <v>0.147116</v>
      </c>
      <c r="M1468">
        <v>0.83704699999999999</v>
      </c>
      <c r="N1468">
        <v>0</v>
      </c>
      <c r="O1468" t="s">
        <v>43</v>
      </c>
    </row>
    <row r="1469" spans="1:15" x14ac:dyDescent="0.25">
      <c r="A1469" t="s">
        <v>176</v>
      </c>
      <c r="B1469">
        <v>6451.41</v>
      </c>
      <c r="C1469">
        <v>6397.26</v>
      </c>
      <c r="D1469">
        <v>6397.19</v>
      </c>
      <c r="E1469">
        <v>6386.56</v>
      </c>
      <c r="F1469">
        <v>437.93700000000001</v>
      </c>
      <c r="G1469">
        <v>580.24900000000002</v>
      </c>
      <c r="H1469">
        <v>227.50700000000001</v>
      </c>
      <c r="I1469">
        <v>148.51900000000001</v>
      </c>
      <c r="J1469">
        <v>180.79599999999999</v>
      </c>
      <c r="K1469">
        <v>5351.89</v>
      </c>
      <c r="L1469">
        <v>0.16569700000000001</v>
      </c>
      <c r="M1469">
        <v>0.83512299999999995</v>
      </c>
      <c r="N1469">
        <v>0</v>
      </c>
      <c r="O1469" t="s">
        <v>43</v>
      </c>
    </row>
    <row r="1470" spans="1:15" x14ac:dyDescent="0.25">
      <c r="A1470" t="s">
        <v>176</v>
      </c>
      <c r="B1470">
        <v>6443.23</v>
      </c>
      <c r="C1470">
        <v>6389.41</v>
      </c>
      <c r="D1470">
        <v>6389.34</v>
      </c>
      <c r="E1470">
        <v>6378.7</v>
      </c>
      <c r="F1470">
        <v>439.12400000000002</v>
      </c>
      <c r="G1470">
        <v>579.505</v>
      </c>
      <c r="H1470">
        <v>228.31100000000001</v>
      </c>
      <c r="I1470">
        <v>147.96899999999999</v>
      </c>
      <c r="J1470">
        <v>179.66900000000001</v>
      </c>
      <c r="K1470">
        <v>5343.69</v>
      </c>
      <c r="L1470">
        <v>0.159918</v>
      </c>
      <c r="M1470">
        <v>0.83704000000000001</v>
      </c>
      <c r="N1470">
        <v>0</v>
      </c>
      <c r="O1470" t="s">
        <v>43</v>
      </c>
    </row>
    <row r="1471" spans="1:15" x14ac:dyDescent="0.25">
      <c r="A1471" t="s">
        <v>176</v>
      </c>
      <c r="B1471">
        <v>6446.81</v>
      </c>
      <c r="C1471">
        <v>6393.49</v>
      </c>
      <c r="D1471">
        <v>6393.42</v>
      </c>
      <c r="E1471">
        <v>6382.75</v>
      </c>
      <c r="F1471">
        <v>437.90100000000001</v>
      </c>
      <c r="G1471">
        <v>581.39</v>
      </c>
      <c r="H1471">
        <v>227.67500000000001</v>
      </c>
      <c r="I1471">
        <v>148.50800000000001</v>
      </c>
      <c r="J1471">
        <v>181.66499999999999</v>
      </c>
      <c r="K1471">
        <v>5347.18</v>
      </c>
      <c r="L1471">
        <v>0.14918999999999999</v>
      </c>
      <c r="M1471">
        <v>0.83696300000000001</v>
      </c>
      <c r="N1471">
        <v>0</v>
      </c>
      <c r="O1471" t="s">
        <v>43</v>
      </c>
    </row>
    <row r="1472" spans="1:15" x14ac:dyDescent="0.25">
      <c r="A1472" t="s">
        <v>176</v>
      </c>
      <c r="B1472">
        <v>6417.65</v>
      </c>
      <c r="C1472">
        <v>6362.92</v>
      </c>
      <c r="D1472">
        <v>6362.84</v>
      </c>
      <c r="E1472">
        <v>6351.95</v>
      </c>
      <c r="F1472">
        <v>438.77499999999998</v>
      </c>
      <c r="G1472">
        <v>586.66999999999996</v>
      </c>
      <c r="H1472">
        <v>229.81</v>
      </c>
      <c r="I1472">
        <v>149.53800000000001</v>
      </c>
      <c r="J1472">
        <v>183.61500000000001</v>
      </c>
      <c r="K1472">
        <v>5310.42</v>
      </c>
      <c r="L1472">
        <v>0.178454</v>
      </c>
      <c r="M1472">
        <v>0.84726900000000005</v>
      </c>
      <c r="N1472">
        <v>0</v>
      </c>
      <c r="O1472" t="s">
        <v>43</v>
      </c>
    </row>
    <row r="1473" spans="1:15" x14ac:dyDescent="0.25">
      <c r="A1473" t="s">
        <v>176</v>
      </c>
      <c r="B1473">
        <v>6449.02</v>
      </c>
      <c r="C1473">
        <v>6395.28</v>
      </c>
      <c r="D1473">
        <v>6395.21</v>
      </c>
      <c r="E1473">
        <v>6384.56</v>
      </c>
      <c r="F1473">
        <v>437.96499999999997</v>
      </c>
      <c r="G1473">
        <v>579.86</v>
      </c>
      <c r="H1473">
        <v>227.41800000000001</v>
      </c>
      <c r="I1473">
        <v>148.09800000000001</v>
      </c>
      <c r="J1473">
        <v>180.80500000000001</v>
      </c>
      <c r="K1473">
        <v>5350.3</v>
      </c>
      <c r="L1473">
        <v>0.178456</v>
      </c>
      <c r="M1473">
        <v>0.83661200000000002</v>
      </c>
      <c r="N1473">
        <v>0</v>
      </c>
      <c r="O1473" t="s">
        <v>43</v>
      </c>
    </row>
    <row r="1474" spans="1:15" x14ac:dyDescent="0.25">
      <c r="A1474" t="s">
        <v>176</v>
      </c>
      <c r="B1474">
        <v>6445.22</v>
      </c>
      <c r="C1474">
        <v>6391.41</v>
      </c>
      <c r="D1474">
        <v>6391.34</v>
      </c>
      <c r="E1474">
        <v>6380.63</v>
      </c>
      <c r="F1474">
        <v>437.94099999999997</v>
      </c>
      <c r="G1474">
        <v>581.66999999999996</v>
      </c>
      <c r="H1474">
        <v>227.82400000000001</v>
      </c>
      <c r="I1474">
        <v>148.56700000000001</v>
      </c>
      <c r="J1474">
        <v>181.75299999999999</v>
      </c>
      <c r="K1474">
        <v>5344.75</v>
      </c>
      <c r="L1474">
        <v>0.15329400000000001</v>
      </c>
      <c r="M1474">
        <v>0.83704699999999999</v>
      </c>
      <c r="N1474">
        <v>0</v>
      </c>
      <c r="O1474" t="s">
        <v>43</v>
      </c>
    </row>
    <row r="1475" spans="1:15" x14ac:dyDescent="0.25">
      <c r="A1475" t="s">
        <v>176</v>
      </c>
      <c r="B1475">
        <v>6432.99</v>
      </c>
      <c r="C1475">
        <v>6379.06</v>
      </c>
      <c r="D1475">
        <v>6378.99</v>
      </c>
      <c r="E1475">
        <v>6368.28</v>
      </c>
      <c r="F1475">
        <v>439.28800000000001</v>
      </c>
      <c r="G1475">
        <v>582.17399999999998</v>
      </c>
      <c r="H1475">
        <v>227.43899999999999</v>
      </c>
      <c r="I1475">
        <v>148.684</v>
      </c>
      <c r="J1475">
        <v>182.595</v>
      </c>
      <c r="K1475">
        <v>5330.37</v>
      </c>
      <c r="L1475">
        <v>0.154506</v>
      </c>
      <c r="M1475">
        <v>0.83255400000000002</v>
      </c>
      <c r="N1475">
        <v>0</v>
      </c>
      <c r="O1475" t="s">
        <v>43</v>
      </c>
    </row>
    <row r="1476" spans="1:15" x14ac:dyDescent="0.25">
      <c r="A1476" t="s">
        <v>176</v>
      </c>
      <c r="B1476">
        <v>6432.68</v>
      </c>
      <c r="C1476">
        <v>6378.45</v>
      </c>
      <c r="D1476">
        <v>6378.38</v>
      </c>
      <c r="E1476">
        <v>6367.58</v>
      </c>
      <c r="F1476">
        <v>438.50200000000001</v>
      </c>
      <c r="G1476">
        <v>582.90800000000002</v>
      </c>
      <c r="H1476">
        <v>229.089</v>
      </c>
      <c r="I1476">
        <v>148.40700000000001</v>
      </c>
      <c r="J1476">
        <v>181.78700000000001</v>
      </c>
      <c r="K1476">
        <v>5329.95</v>
      </c>
      <c r="L1476">
        <v>0.14710500000000001</v>
      </c>
      <c r="M1476">
        <v>0.836982</v>
      </c>
      <c r="N1476">
        <v>0</v>
      </c>
      <c r="O1476" t="s">
        <v>43</v>
      </c>
    </row>
    <row r="1477" spans="1:15" x14ac:dyDescent="0.25">
      <c r="A1477" t="s">
        <v>176</v>
      </c>
      <c r="B1477">
        <v>6424.72</v>
      </c>
      <c r="C1477">
        <v>6370.05</v>
      </c>
      <c r="D1477">
        <v>6369.98</v>
      </c>
      <c r="E1477">
        <v>6359.28</v>
      </c>
      <c r="F1477">
        <v>438.18400000000003</v>
      </c>
      <c r="G1477">
        <v>580.32000000000005</v>
      </c>
      <c r="H1477">
        <v>227.89099999999999</v>
      </c>
      <c r="I1477">
        <v>148.119</v>
      </c>
      <c r="J1477">
        <v>180.86099999999999</v>
      </c>
      <c r="K1477">
        <v>5324.38</v>
      </c>
      <c r="L1477">
        <v>0.178456</v>
      </c>
      <c r="M1477">
        <v>0.83704599999999996</v>
      </c>
      <c r="N1477">
        <v>0</v>
      </c>
      <c r="O1477" t="s">
        <v>43</v>
      </c>
    </row>
    <row r="1478" spans="1:15" x14ac:dyDescent="0.25">
      <c r="A1478" t="s">
        <v>176</v>
      </c>
      <c r="B1478">
        <v>6438.63</v>
      </c>
      <c r="C1478">
        <v>6383.07</v>
      </c>
      <c r="D1478">
        <v>6383</v>
      </c>
      <c r="E1478">
        <v>6372.38</v>
      </c>
      <c r="F1478">
        <v>437.68099999999998</v>
      </c>
      <c r="G1478">
        <v>581.47199999999998</v>
      </c>
      <c r="H1478">
        <v>227.512</v>
      </c>
      <c r="I1478">
        <v>148.12799999999999</v>
      </c>
      <c r="J1478">
        <v>182.197</v>
      </c>
      <c r="K1478">
        <v>5337</v>
      </c>
      <c r="L1478">
        <v>0.178454</v>
      </c>
      <c r="M1478">
        <v>0.835619</v>
      </c>
      <c r="N1478">
        <v>0</v>
      </c>
      <c r="O1478" t="s">
        <v>43</v>
      </c>
    </row>
    <row r="1479" spans="1:15" x14ac:dyDescent="0.25">
      <c r="A1479" t="s">
        <v>176</v>
      </c>
      <c r="B1479">
        <v>6441.14</v>
      </c>
      <c r="C1479">
        <v>6385.75</v>
      </c>
      <c r="D1479">
        <v>6385.68</v>
      </c>
      <c r="E1479">
        <v>6375.06</v>
      </c>
      <c r="F1479">
        <v>437.54300000000001</v>
      </c>
      <c r="G1479">
        <v>580.94500000000005</v>
      </c>
      <c r="H1479">
        <v>228.61699999999999</v>
      </c>
      <c r="I1479">
        <v>148.078</v>
      </c>
      <c r="J1479">
        <v>180.80099999999999</v>
      </c>
      <c r="K1479">
        <v>5340.19</v>
      </c>
      <c r="L1479">
        <v>0.14871000000000001</v>
      </c>
      <c r="M1479">
        <v>0.83704900000000004</v>
      </c>
      <c r="N1479">
        <v>0</v>
      </c>
      <c r="O1479" t="s">
        <v>43</v>
      </c>
    </row>
    <row r="1480" spans="1:15" x14ac:dyDescent="0.25">
      <c r="A1480" t="s">
        <v>176</v>
      </c>
      <c r="B1480">
        <v>6439.91</v>
      </c>
      <c r="C1480">
        <v>6384.53</v>
      </c>
      <c r="D1480">
        <v>6384.45</v>
      </c>
      <c r="E1480">
        <v>6373.71</v>
      </c>
      <c r="F1480">
        <v>438.59899999999999</v>
      </c>
      <c r="G1480">
        <v>583.04899999999998</v>
      </c>
      <c r="H1480">
        <v>228.31800000000001</v>
      </c>
      <c r="I1480">
        <v>148.928</v>
      </c>
      <c r="J1480">
        <v>182.24799999999999</v>
      </c>
      <c r="K1480">
        <v>5335.96</v>
      </c>
      <c r="L1480">
        <v>0.14711399999999999</v>
      </c>
      <c r="M1480">
        <v>0.83699299999999999</v>
      </c>
      <c r="N1480">
        <v>0</v>
      </c>
      <c r="O1480" t="s">
        <v>43</v>
      </c>
    </row>
    <row r="1481" spans="1:15" x14ac:dyDescent="0.25">
      <c r="A1481" t="s">
        <v>176</v>
      </c>
      <c r="B1481">
        <v>6443.07</v>
      </c>
      <c r="C1481">
        <v>6388.15</v>
      </c>
      <c r="D1481">
        <v>6388.08</v>
      </c>
      <c r="E1481">
        <v>6377.35</v>
      </c>
      <c r="F1481">
        <v>438.077</v>
      </c>
      <c r="G1481">
        <v>578.64300000000003</v>
      </c>
      <c r="H1481">
        <v>228.114</v>
      </c>
      <c r="I1481">
        <v>146.69200000000001</v>
      </c>
      <c r="J1481">
        <v>180.37899999999999</v>
      </c>
      <c r="K1481">
        <v>5344.3</v>
      </c>
      <c r="L1481">
        <v>0.15182200000000001</v>
      </c>
      <c r="M1481">
        <v>0.83639399999999997</v>
      </c>
      <c r="N1481">
        <v>0</v>
      </c>
      <c r="O1481" t="s">
        <v>43</v>
      </c>
    </row>
    <row r="1482" spans="1:15" x14ac:dyDescent="0.25">
      <c r="A1482" t="s">
        <v>176</v>
      </c>
      <c r="B1482">
        <v>6433.31</v>
      </c>
      <c r="C1482">
        <v>6377.94</v>
      </c>
      <c r="D1482">
        <v>6377.87</v>
      </c>
      <c r="E1482">
        <v>6367.21</v>
      </c>
      <c r="F1482">
        <v>437.541</v>
      </c>
      <c r="G1482">
        <v>580.03599999999994</v>
      </c>
      <c r="H1482">
        <v>227.31200000000001</v>
      </c>
      <c r="I1482">
        <v>147.999</v>
      </c>
      <c r="J1482">
        <v>181.15299999999999</v>
      </c>
      <c r="K1482">
        <v>5333.42</v>
      </c>
      <c r="L1482">
        <v>0.15568499999999999</v>
      </c>
      <c r="M1482">
        <v>0.85434699999999997</v>
      </c>
      <c r="N1482">
        <v>0</v>
      </c>
      <c r="O1482" t="s">
        <v>43</v>
      </c>
    </row>
    <row r="1483" spans="1:15" x14ac:dyDescent="0.25">
      <c r="A1483" t="s">
        <v>176</v>
      </c>
      <c r="B1483">
        <v>6434.06</v>
      </c>
      <c r="C1483">
        <v>6378.35</v>
      </c>
      <c r="D1483">
        <v>6378.28</v>
      </c>
      <c r="E1483">
        <v>6367.67</v>
      </c>
      <c r="F1483">
        <v>437.84399999999999</v>
      </c>
      <c r="G1483">
        <v>581.17200000000003</v>
      </c>
      <c r="H1483">
        <v>227.84</v>
      </c>
      <c r="I1483">
        <v>148.24700000000001</v>
      </c>
      <c r="J1483">
        <v>181.46299999999999</v>
      </c>
      <c r="K1483">
        <v>5332.57</v>
      </c>
      <c r="L1483">
        <v>0.148481</v>
      </c>
      <c r="M1483">
        <v>0.83363600000000004</v>
      </c>
      <c r="N1483">
        <v>0</v>
      </c>
      <c r="O1483" t="s">
        <v>43</v>
      </c>
    </row>
    <row r="1484" spans="1:15" x14ac:dyDescent="0.25">
      <c r="A1484" t="s">
        <v>176</v>
      </c>
      <c r="B1484">
        <v>6433.08</v>
      </c>
      <c r="C1484">
        <v>6376.28</v>
      </c>
      <c r="D1484">
        <v>6376.22</v>
      </c>
      <c r="E1484">
        <v>6365.6</v>
      </c>
      <c r="F1484">
        <v>437.65600000000001</v>
      </c>
      <c r="G1484">
        <v>579.72</v>
      </c>
      <c r="H1484">
        <v>226.75899999999999</v>
      </c>
      <c r="I1484">
        <v>147.92699999999999</v>
      </c>
      <c r="J1484">
        <v>181.56399999999999</v>
      </c>
      <c r="K1484">
        <v>5331.86</v>
      </c>
      <c r="L1484">
        <v>0.14772099999999999</v>
      </c>
      <c r="M1484">
        <v>0.854715</v>
      </c>
      <c r="N1484">
        <v>0</v>
      </c>
      <c r="O1484" t="s">
        <v>43</v>
      </c>
    </row>
    <row r="1485" spans="1:15" x14ac:dyDescent="0.25">
      <c r="A1485" t="s">
        <v>176</v>
      </c>
      <c r="B1485">
        <v>6457</v>
      </c>
      <c r="C1485">
        <v>6401.12</v>
      </c>
      <c r="D1485">
        <v>6401.05</v>
      </c>
      <c r="E1485">
        <v>6390.62</v>
      </c>
      <c r="F1485">
        <v>437.46300000000002</v>
      </c>
      <c r="G1485">
        <v>578.33799999999997</v>
      </c>
      <c r="H1485">
        <v>227.03</v>
      </c>
      <c r="I1485">
        <v>147.29</v>
      </c>
      <c r="J1485">
        <v>180.46199999999999</v>
      </c>
      <c r="K1485">
        <v>5358.51</v>
      </c>
      <c r="L1485">
        <v>0.15393000000000001</v>
      </c>
      <c r="M1485">
        <v>0.83667199999999997</v>
      </c>
      <c r="N1485">
        <v>0</v>
      </c>
      <c r="O1485" t="s">
        <v>43</v>
      </c>
    </row>
    <row r="1486" spans="1:15" x14ac:dyDescent="0.25">
      <c r="A1486" t="s">
        <v>176</v>
      </c>
      <c r="B1486">
        <v>6390.62</v>
      </c>
      <c r="C1486">
        <v>6334.74</v>
      </c>
      <c r="D1486">
        <v>6334.66</v>
      </c>
      <c r="E1486">
        <v>6324.05</v>
      </c>
      <c r="F1486">
        <v>437.93099999999998</v>
      </c>
      <c r="G1486">
        <v>594.60799999999995</v>
      </c>
      <c r="H1486">
        <v>236.4</v>
      </c>
      <c r="I1486">
        <v>150.851</v>
      </c>
      <c r="J1486">
        <v>182.94499999999999</v>
      </c>
      <c r="K1486">
        <v>5275.62</v>
      </c>
      <c r="L1486">
        <v>0.17846999999999999</v>
      </c>
      <c r="M1486">
        <v>0.83665199999999995</v>
      </c>
      <c r="N1486">
        <v>0</v>
      </c>
      <c r="O1486" t="s">
        <v>43</v>
      </c>
    </row>
    <row r="1487" spans="1:15" x14ac:dyDescent="0.25">
      <c r="A1487" t="s">
        <v>176</v>
      </c>
      <c r="B1487">
        <v>6445.69</v>
      </c>
      <c r="C1487">
        <v>6389.42</v>
      </c>
      <c r="D1487">
        <v>6389.35</v>
      </c>
      <c r="E1487">
        <v>6378.6</v>
      </c>
      <c r="F1487">
        <v>438.22199999999998</v>
      </c>
      <c r="G1487">
        <v>583.86300000000006</v>
      </c>
      <c r="H1487">
        <v>228.547</v>
      </c>
      <c r="I1487">
        <v>149.119</v>
      </c>
      <c r="J1487">
        <v>182.56200000000001</v>
      </c>
      <c r="K1487">
        <v>5340.17</v>
      </c>
      <c r="L1487">
        <v>0.178454</v>
      </c>
      <c r="M1487">
        <v>0.83692500000000003</v>
      </c>
      <c r="N1487">
        <v>0</v>
      </c>
      <c r="O1487" t="s">
        <v>43</v>
      </c>
    </row>
    <row r="1488" spans="1:15" x14ac:dyDescent="0.25">
      <c r="A1488" t="s">
        <v>176</v>
      </c>
      <c r="B1488">
        <v>6431.62</v>
      </c>
      <c r="C1488">
        <v>6376.82</v>
      </c>
      <c r="D1488">
        <v>6376.74</v>
      </c>
      <c r="E1488">
        <v>6366.04</v>
      </c>
      <c r="F1488">
        <v>437.77800000000002</v>
      </c>
      <c r="G1488">
        <v>583.83199999999999</v>
      </c>
      <c r="H1488">
        <v>227.90100000000001</v>
      </c>
      <c r="I1488">
        <v>149.28100000000001</v>
      </c>
      <c r="J1488">
        <v>183.17099999999999</v>
      </c>
      <c r="K1488">
        <v>5328.29</v>
      </c>
      <c r="L1488">
        <v>0.17845900000000001</v>
      </c>
      <c r="M1488">
        <v>0.83679599999999998</v>
      </c>
      <c r="N1488">
        <v>0</v>
      </c>
      <c r="O1488" t="s">
        <v>43</v>
      </c>
    </row>
    <row r="1489" spans="1:15" x14ac:dyDescent="0.25">
      <c r="A1489" t="s">
        <v>176</v>
      </c>
      <c r="B1489">
        <v>6445.42</v>
      </c>
      <c r="C1489">
        <v>6389.54</v>
      </c>
      <c r="D1489">
        <v>6389.46</v>
      </c>
      <c r="E1489">
        <v>6378.75</v>
      </c>
      <c r="F1489">
        <v>437.928</v>
      </c>
      <c r="G1489">
        <v>582.31500000000005</v>
      </c>
      <c r="H1489">
        <v>226.75399999999999</v>
      </c>
      <c r="I1489">
        <v>149.072</v>
      </c>
      <c r="J1489">
        <v>182.88800000000001</v>
      </c>
      <c r="K1489">
        <v>5342.22</v>
      </c>
      <c r="L1489">
        <v>0.15171599999999999</v>
      </c>
      <c r="M1489">
        <v>0.83424100000000001</v>
      </c>
      <c r="N1489">
        <v>0</v>
      </c>
      <c r="O1489" t="s">
        <v>43</v>
      </c>
    </row>
    <row r="1490" spans="1:15" x14ac:dyDescent="0.25">
      <c r="A1490" t="s">
        <v>176</v>
      </c>
      <c r="B1490">
        <v>6433.76</v>
      </c>
      <c r="C1490">
        <v>6377.84</v>
      </c>
      <c r="D1490">
        <v>6377.76</v>
      </c>
      <c r="E1490">
        <v>6367.13</v>
      </c>
      <c r="F1490">
        <v>437.83300000000003</v>
      </c>
      <c r="G1490">
        <v>583.21100000000001</v>
      </c>
      <c r="H1490">
        <v>227.578</v>
      </c>
      <c r="I1490">
        <v>148.90899999999999</v>
      </c>
      <c r="J1490">
        <v>183.107</v>
      </c>
      <c r="K1490">
        <v>5329.86</v>
      </c>
      <c r="L1490">
        <v>0.178454</v>
      </c>
      <c r="M1490">
        <v>0.83705300000000005</v>
      </c>
      <c r="N1490">
        <v>0</v>
      </c>
      <c r="O1490" t="s">
        <v>43</v>
      </c>
    </row>
    <row r="1491" spans="1:15" x14ac:dyDescent="0.25">
      <c r="A1491" t="s">
        <v>176</v>
      </c>
      <c r="B1491">
        <v>6456.97</v>
      </c>
      <c r="C1491">
        <v>6400.78</v>
      </c>
      <c r="D1491">
        <v>6400.71</v>
      </c>
      <c r="E1491">
        <v>6389.98</v>
      </c>
      <c r="F1491">
        <v>438.67099999999999</v>
      </c>
      <c r="G1491">
        <v>587.63300000000004</v>
      </c>
      <c r="H1491">
        <v>229.29599999999999</v>
      </c>
      <c r="I1491">
        <v>150.44999999999999</v>
      </c>
      <c r="J1491">
        <v>184.13900000000001</v>
      </c>
      <c r="K1491">
        <v>5347.18</v>
      </c>
      <c r="L1491">
        <v>0.178455</v>
      </c>
      <c r="M1491">
        <v>0.85836100000000004</v>
      </c>
      <c r="N1491">
        <v>0</v>
      </c>
      <c r="O1491" t="s">
        <v>43</v>
      </c>
    </row>
    <row r="1492" spans="1:15" x14ac:dyDescent="0.25">
      <c r="A1492" t="s">
        <v>176</v>
      </c>
      <c r="B1492">
        <v>6448.08</v>
      </c>
      <c r="C1492">
        <v>6391.25</v>
      </c>
      <c r="D1492">
        <v>6391.18</v>
      </c>
      <c r="E1492">
        <v>6380.51</v>
      </c>
      <c r="F1492">
        <v>437.767</v>
      </c>
      <c r="G1492">
        <v>583.93299999999999</v>
      </c>
      <c r="H1492">
        <v>228.501</v>
      </c>
      <c r="I1492">
        <v>148.90299999999999</v>
      </c>
      <c r="J1492">
        <v>183.035</v>
      </c>
      <c r="K1492">
        <v>5342.63</v>
      </c>
      <c r="L1492">
        <v>0.168546</v>
      </c>
      <c r="M1492">
        <v>0.83612799999999998</v>
      </c>
      <c r="N1492">
        <v>0</v>
      </c>
      <c r="O1492" t="s">
        <v>43</v>
      </c>
    </row>
    <row r="1493" spans="1:15" x14ac:dyDescent="0.25">
      <c r="A1493" t="s">
        <v>176</v>
      </c>
      <c r="B1493">
        <v>6445.04</v>
      </c>
      <c r="C1493">
        <v>6388.54</v>
      </c>
      <c r="D1493">
        <v>6388.47</v>
      </c>
      <c r="E1493">
        <v>6377.81</v>
      </c>
      <c r="F1493">
        <v>437.673</v>
      </c>
      <c r="G1493">
        <v>584.548</v>
      </c>
      <c r="H1493">
        <v>228.13499999999999</v>
      </c>
      <c r="I1493">
        <v>149.536</v>
      </c>
      <c r="J1493">
        <v>183.268</v>
      </c>
      <c r="K1493">
        <v>5339.38</v>
      </c>
      <c r="L1493">
        <v>0.17846400000000001</v>
      </c>
      <c r="M1493">
        <v>0.83667599999999998</v>
      </c>
      <c r="N1493">
        <v>0</v>
      </c>
      <c r="O1493" t="s">
        <v>43</v>
      </c>
    </row>
    <row r="1494" spans="1:15" x14ac:dyDescent="0.25">
      <c r="A1494" t="s">
        <v>176</v>
      </c>
      <c r="B1494">
        <v>6445.4</v>
      </c>
      <c r="C1494">
        <v>6388.62</v>
      </c>
      <c r="D1494">
        <v>6388.54</v>
      </c>
      <c r="E1494">
        <v>6377.96</v>
      </c>
      <c r="F1494">
        <v>437.58</v>
      </c>
      <c r="G1494">
        <v>581.62199999999996</v>
      </c>
      <c r="H1494">
        <v>227.02199999999999</v>
      </c>
      <c r="I1494">
        <v>148.69399999999999</v>
      </c>
      <c r="J1494">
        <v>182.36500000000001</v>
      </c>
      <c r="K1494">
        <v>5342.33</v>
      </c>
      <c r="L1494">
        <v>0.14746100000000001</v>
      </c>
      <c r="M1494">
        <v>0.85844200000000004</v>
      </c>
      <c r="N1494">
        <v>0</v>
      </c>
      <c r="O1494" t="s">
        <v>43</v>
      </c>
    </row>
    <row r="1495" spans="1:15" x14ac:dyDescent="0.25">
      <c r="A1495" t="s">
        <v>176</v>
      </c>
      <c r="B1495">
        <v>6442.87</v>
      </c>
      <c r="C1495">
        <v>6386.4</v>
      </c>
      <c r="D1495">
        <v>6386.33</v>
      </c>
      <c r="E1495">
        <v>6375.87</v>
      </c>
      <c r="F1495">
        <v>437.62799999999999</v>
      </c>
      <c r="G1495">
        <v>580.37099999999998</v>
      </c>
      <c r="H1495">
        <v>227.15799999999999</v>
      </c>
      <c r="I1495">
        <v>148.017</v>
      </c>
      <c r="J1495">
        <v>181.71600000000001</v>
      </c>
      <c r="K1495">
        <v>5341.52</v>
      </c>
      <c r="L1495">
        <v>0.14712</v>
      </c>
      <c r="M1495">
        <v>0.86834599999999995</v>
      </c>
      <c r="N1495">
        <v>0</v>
      </c>
      <c r="O1495" t="s">
        <v>43</v>
      </c>
    </row>
    <row r="1496" spans="1:15" x14ac:dyDescent="0.25">
      <c r="A1496" t="s">
        <v>176</v>
      </c>
      <c r="B1496">
        <v>6457.45</v>
      </c>
      <c r="C1496">
        <v>6401.87</v>
      </c>
      <c r="D1496">
        <v>6401.81</v>
      </c>
      <c r="E1496">
        <v>6391.23</v>
      </c>
      <c r="F1496">
        <v>437.67899999999997</v>
      </c>
      <c r="G1496">
        <v>585.726</v>
      </c>
      <c r="H1496">
        <v>228.1</v>
      </c>
      <c r="I1496">
        <v>150.07499999999999</v>
      </c>
      <c r="J1496">
        <v>183.994</v>
      </c>
      <c r="K1496">
        <v>5351.4</v>
      </c>
      <c r="L1496">
        <v>0.149892</v>
      </c>
      <c r="M1496">
        <v>0.83687699999999998</v>
      </c>
      <c r="N1496">
        <v>0</v>
      </c>
      <c r="O1496" t="s">
        <v>43</v>
      </c>
    </row>
    <row r="1497" spans="1:15" x14ac:dyDescent="0.25">
      <c r="A1497" t="s">
        <v>176</v>
      </c>
      <c r="B1497">
        <v>6443.72</v>
      </c>
      <c r="C1497">
        <v>6387.13</v>
      </c>
      <c r="D1497">
        <v>6387.06</v>
      </c>
      <c r="E1497">
        <v>6376.36</v>
      </c>
      <c r="F1497">
        <v>437.61599999999999</v>
      </c>
      <c r="G1497">
        <v>585.82600000000002</v>
      </c>
      <c r="H1497">
        <v>228.13800000000001</v>
      </c>
      <c r="I1497">
        <v>149.851</v>
      </c>
      <c r="J1497">
        <v>184.238</v>
      </c>
      <c r="K1497">
        <v>5336.54</v>
      </c>
      <c r="L1497">
        <v>0.158497</v>
      </c>
      <c r="M1497">
        <v>0.86536199999999996</v>
      </c>
      <c r="N1497">
        <v>0</v>
      </c>
      <c r="O1497" t="s">
        <v>43</v>
      </c>
    </row>
    <row r="1498" spans="1:15" x14ac:dyDescent="0.25">
      <c r="A1498" t="s">
        <v>176</v>
      </c>
      <c r="B1498">
        <v>6451.61</v>
      </c>
      <c r="C1498">
        <v>6395.06</v>
      </c>
      <c r="D1498">
        <v>6394.99</v>
      </c>
      <c r="E1498">
        <v>6384.28</v>
      </c>
      <c r="F1498">
        <v>437.46899999999999</v>
      </c>
      <c r="G1498">
        <v>582.96500000000003</v>
      </c>
      <c r="H1498">
        <v>228.21299999999999</v>
      </c>
      <c r="I1498">
        <v>148.65899999999999</v>
      </c>
      <c r="J1498">
        <v>182.56100000000001</v>
      </c>
      <c r="K1498">
        <v>5347.48</v>
      </c>
      <c r="L1498">
        <v>0.178454</v>
      </c>
      <c r="M1498">
        <v>0.83433199999999996</v>
      </c>
      <c r="N1498">
        <v>0</v>
      </c>
      <c r="O1498" t="s">
        <v>43</v>
      </c>
    </row>
    <row r="1499" spans="1:15" x14ac:dyDescent="0.25">
      <c r="A1499" t="s">
        <v>176</v>
      </c>
      <c r="B1499">
        <v>6442.15</v>
      </c>
      <c r="C1499">
        <v>6386.74</v>
      </c>
      <c r="D1499">
        <v>6386.67</v>
      </c>
      <c r="E1499">
        <v>6376.01</v>
      </c>
      <c r="F1499">
        <v>437.39400000000001</v>
      </c>
      <c r="G1499">
        <v>581.82600000000002</v>
      </c>
      <c r="H1499">
        <v>227.78899999999999</v>
      </c>
      <c r="I1499">
        <v>148.32400000000001</v>
      </c>
      <c r="J1499">
        <v>182.06200000000001</v>
      </c>
      <c r="K1499">
        <v>5340.25</v>
      </c>
      <c r="L1499">
        <v>0.17847299999999999</v>
      </c>
      <c r="M1499">
        <v>0.83699999999999997</v>
      </c>
      <c r="N1499">
        <v>0</v>
      </c>
      <c r="O1499" t="s">
        <v>43</v>
      </c>
    </row>
    <row r="1500" spans="1:15" x14ac:dyDescent="0.25">
      <c r="A1500" t="s">
        <v>176</v>
      </c>
      <c r="B1500">
        <v>6436.78</v>
      </c>
      <c r="C1500">
        <v>6380.1</v>
      </c>
      <c r="D1500">
        <v>6380.03</v>
      </c>
      <c r="E1500">
        <v>6369.36</v>
      </c>
      <c r="F1500">
        <v>437.49799999999999</v>
      </c>
      <c r="G1500">
        <v>579.24900000000002</v>
      </c>
      <c r="H1500">
        <v>228.28200000000001</v>
      </c>
      <c r="I1500">
        <v>146.91999999999999</v>
      </c>
      <c r="J1500">
        <v>180.59800000000001</v>
      </c>
      <c r="K1500">
        <v>5336.28</v>
      </c>
      <c r="L1500">
        <v>0.149169</v>
      </c>
      <c r="M1500">
        <v>0.83699299999999999</v>
      </c>
      <c r="N1500">
        <v>0</v>
      </c>
      <c r="O1500" t="s">
        <v>43</v>
      </c>
    </row>
    <row r="1501" spans="1:15" x14ac:dyDescent="0.25">
      <c r="A1501" t="s">
        <v>176</v>
      </c>
      <c r="B1501">
        <v>6449.36</v>
      </c>
      <c r="C1501">
        <v>6392.23</v>
      </c>
      <c r="D1501">
        <v>6392.16</v>
      </c>
      <c r="E1501">
        <v>6381.5</v>
      </c>
      <c r="F1501">
        <v>437.827</v>
      </c>
      <c r="G1501">
        <v>582.38599999999997</v>
      </c>
      <c r="H1501">
        <v>227.517</v>
      </c>
      <c r="I1501">
        <v>148.56200000000001</v>
      </c>
      <c r="J1501">
        <v>182.774</v>
      </c>
      <c r="K1501">
        <v>5344.86</v>
      </c>
      <c r="L1501">
        <v>0.14929600000000001</v>
      </c>
      <c r="M1501">
        <v>0.83668699999999996</v>
      </c>
      <c r="N1501">
        <v>0</v>
      </c>
      <c r="O1501" t="s">
        <v>43</v>
      </c>
    </row>
    <row r="1502" spans="1:15" x14ac:dyDescent="0.25">
      <c r="A1502" t="s">
        <v>176</v>
      </c>
      <c r="B1502">
        <v>6441.32</v>
      </c>
      <c r="C1502">
        <v>6385.64</v>
      </c>
      <c r="D1502">
        <v>6385.57</v>
      </c>
      <c r="E1502">
        <v>6374.85</v>
      </c>
      <c r="F1502">
        <v>438.20499999999998</v>
      </c>
      <c r="G1502">
        <v>581.20100000000002</v>
      </c>
      <c r="H1502">
        <v>228.06399999999999</v>
      </c>
      <c r="I1502">
        <v>148.14500000000001</v>
      </c>
      <c r="J1502">
        <v>181.49700000000001</v>
      </c>
      <c r="K1502">
        <v>5339.15</v>
      </c>
      <c r="L1502">
        <v>0.17858199999999999</v>
      </c>
      <c r="M1502">
        <v>0.83699100000000004</v>
      </c>
      <c r="N1502">
        <v>0</v>
      </c>
      <c r="O1502" t="s">
        <v>43</v>
      </c>
    </row>
    <row r="1503" spans="1:15" x14ac:dyDescent="0.25">
      <c r="A1503" t="s">
        <v>176</v>
      </c>
      <c r="B1503">
        <v>6431.24</v>
      </c>
      <c r="C1503">
        <v>6374.07</v>
      </c>
      <c r="D1503">
        <v>6373.99</v>
      </c>
      <c r="E1503">
        <v>6363.3</v>
      </c>
      <c r="F1503">
        <v>437.702</v>
      </c>
      <c r="G1503">
        <v>583.33500000000004</v>
      </c>
      <c r="H1503">
        <v>228.29599999999999</v>
      </c>
      <c r="I1503">
        <v>149.196</v>
      </c>
      <c r="J1503">
        <v>182.17</v>
      </c>
      <c r="K1503">
        <v>5325.99</v>
      </c>
      <c r="L1503">
        <v>0.17846699999999999</v>
      </c>
      <c r="M1503">
        <v>0.83704400000000001</v>
      </c>
      <c r="N1503">
        <v>0</v>
      </c>
      <c r="O1503" t="s">
        <v>43</v>
      </c>
    </row>
    <row r="1504" spans="1:15" x14ac:dyDescent="0.25">
      <c r="A1504" t="s">
        <v>176</v>
      </c>
      <c r="B1504">
        <v>6450.45</v>
      </c>
      <c r="C1504">
        <v>6394.35</v>
      </c>
      <c r="D1504">
        <v>6394.27</v>
      </c>
      <c r="E1504">
        <v>6383.38</v>
      </c>
      <c r="F1504">
        <v>438.4</v>
      </c>
      <c r="G1504">
        <v>585.09500000000003</v>
      </c>
      <c r="H1504">
        <v>228.57300000000001</v>
      </c>
      <c r="I1504">
        <v>149.774</v>
      </c>
      <c r="J1504">
        <v>183.2</v>
      </c>
      <c r="K1504">
        <v>5343.39</v>
      </c>
      <c r="L1504">
        <v>0.15520600000000001</v>
      </c>
      <c r="M1504">
        <v>0.83619299999999996</v>
      </c>
      <c r="N1504">
        <v>0</v>
      </c>
      <c r="O1504" t="s">
        <v>43</v>
      </c>
    </row>
    <row r="1505" spans="1:25" x14ac:dyDescent="0.25">
      <c r="A1505" t="s">
        <v>176</v>
      </c>
      <c r="B1505">
        <v>6439.06</v>
      </c>
      <c r="C1505">
        <v>6386.98</v>
      </c>
      <c r="D1505">
        <v>6386.91</v>
      </c>
      <c r="E1505">
        <v>6376.16</v>
      </c>
      <c r="F1505">
        <v>437.86799999999999</v>
      </c>
      <c r="G1505">
        <v>584.50300000000004</v>
      </c>
      <c r="H1505">
        <v>227.63</v>
      </c>
      <c r="I1505">
        <v>149.458</v>
      </c>
      <c r="J1505">
        <v>183.88499999999999</v>
      </c>
      <c r="K1505">
        <v>5337.47</v>
      </c>
      <c r="L1505">
        <v>0.150696</v>
      </c>
      <c r="M1505">
        <v>0.83684199999999997</v>
      </c>
      <c r="N1505">
        <v>0</v>
      </c>
      <c r="O1505" t="s">
        <v>43</v>
      </c>
    </row>
    <row r="1506" spans="1:25" x14ac:dyDescent="0.25">
      <c r="A1506" t="s">
        <v>176</v>
      </c>
      <c r="B1506">
        <v>6408.8</v>
      </c>
      <c r="C1506">
        <v>6352.23</v>
      </c>
      <c r="D1506">
        <v>6352.15</v>
      </c>
      <c r="E1506">
        <v>6341.31</v>
      </c>
      <c r="F1506">
        <v>438.959</v>
      </c>
      <c r="G1506">
        <v>586.99</v>
      </c>
      <c r="H1506">
        <v>231.32400000000001</v>
      </c>
      <c r="I1506">
        <v>149.46700000000001</v>
      </c>
      <c r="J1506">
        <v>182.345</v>
      </c>
      <c r="K1506">
        <v>5299.55</v>
      </c>
      <c r="L1506">
        <v>0.159663</v>
      </c>
      <c r="M1506">
        <v>0.83700300000000005</v>
      </c>
      <c r="N1506">
        <v>0</v>
      </c>
      <c r="O1506" t="s">
        <v>43</v>
      </c>
    </row>
    <row r="1507" spans="1:25" x14ac:dyDescent="0.25">
      <c r="A1507" t="s">
        <v>176</v>
      </c>
      <c r="B1507">
        <v>6407.72</v>
      </c>
      <c r="C1507">
        <v>6354.71</v>
      </c>
      <c r="D1507">
        <v>6354.62</v>
      </c>
      <c r="E1507">
        <v>6343.69</v>
      </c>
      <c r="F1507">
        <v>440.83300000000003</v>
      </c>
      <c r="G1507">
        <v>593.27300000000002</v>
      </c>
      <c r="H1507">
        <v>234.21799999999999</v>
      </c>
      <c r="I1507">
        <v>151.12</v>
      </c>
      <c r="J1507">
        <v>183.69900000000001</v>
      </c>
      <c r="K1507">
        <v>5293.46</v>
      </c>
      <c r="L1507">
        <v>0.178454</v>
      </c>
      <c r="M1507">
        <v>0.83701999999999999</v>
      </c>
      <c r="N1507">
        <v>0</v>
      </c>
      <c r="O1507" t="s">
        <v>43</v>
      </c>
    </row>
    <row r="1508" spans="1:25" x14ac:dyDescent="0.25">
      <c r="A1508" t="s">
        <v>176</v>
      </c>
      <c r="B1508">
        <v>6415</v>
      </c>
      <c r="C1508">
        <v>6362.1</v>
      </c>
      <c r="D1508">
        <v>6362.02</v>
      </c>
      <c r="E1508">
        <v>6351.28</v>
      </c>
      <c r="F1508">
        <v>439.67700000000002</v>
      </c>
      <c r="G1508">
        <v>592.70000000000005</v>
      </c>
      <c r="H1508">
        <v>233.738</v>
      </c>
      <c r="I1508">
        <v>151.28700000000001</v>
      </c>
      <c r="J1508">
        <v>183.44200000000001</v>
      </c>
      <c r="K1508">
        <v>5302.82</v>
      </c>
      <c r="L1508">
        <v>0.17845900000000001</v>
      </c>
      <c r="M1508">
        <v>0.83703399999999994</v>
      </c>
      <c r="N1508">
        <v>0</v>
      </c>
      <c r="O1508" t="s">
        <v>43</v>
      </c>
    </row>
    <row r="1509" spans="1:25" x14ac:dyDescent="0.25">
      <c r="A1509" t="s">
        <v>176</v>
      </c>
      <c r="B1509">
        <v>6400.54</v>
      </c>
      <c r="C1509">
        <v>6347.72</v>
      </c>
      <c r="D1509">
        <v>6347.64</v>
      </c>
      <c r="E1509">
        <v>6336.95</v>
      </c>
      <c r="F1509">
        <v>439.69600000000003</v>
      </c>
      <c r="G1509">
        <v>592.41200000000003</v>
      </c>
      <c r="H1509">
        <v>233.88</v>
      </c>
      <c r="I1509">
        <v>150.48400000000001</v>
      </c>
      <c r="J1509">
        <v>183.72900000000001</v>
      </c>
      <c r="K1509">
        <v>5288.88</v>
      </c>
      <c r="L1509">
        <v>0.15146299999999999</v>
      </c>
      <c r="M1509">
        <v>0.84009</v>
      </c>
      <c r="N1509">
        <v>0</v>
      </c>
      <c r="O1509" t="s">
        <v>43</v>
      </c>
    </row>
    <row r="1510" spans="1:25" x14ac:dyDescent="0.25">
      <c r="A1510" t="s">
        <v>176</v>
      </c>
      <c r="B1510">
        <v>6416.73</v>
      </c>
      <c r="C1510">
        <v>6364.15</v>
      </c>
      <c r="D1510">
        <v>6364.07</v>
      </c>
      <c r="E1510">
        <v>6353.19</v>
      </c>
      <c r="F1510">
        <v>439.75900000000001</v>
      </c>
      <c r="G1510">
        <v>592.68799999999999</v>
      </c>
      <c r="H1510">
        <v>233.905</v>
      </c>
      <c r="I1510">
        <v>151.37100000000001</v>
      </c>
      <c r="J1510">
        <v>183.27799999999999</v>
      </c>
      <c r="K1510">
        <v>5304.67</v>
      </c>
      <c r="L1510">
        <v>0.14710599999999999</v>
      </c>
      <c r="M1510">
        <v>0.83703700000000003</v>
      </c>
      <c r="N1510">
        <v>0</v>
      </c>
      <c r="O1510" t="s">
        <v>43</v>
      </c>
    </row>
    <row r="1511" spans="1:25" x14ac:dyDescent="0.25">
      <c r="A1511" t="s">
        <v>176</v>
      </c>
      <c r="B1511">
        <v>6401.02</v>
      </c>
      <c r="C1511">
        <v>6348.17</v>
      </c>
      <c r="D1511">
        <v>6348.09</v>
      </c>
      <c r="E1511">
        <v>6337.34</v>
      </c>
      <c r="F1511">
        <v>439.63099999999997</v>
      </c>
      <c r="G1511">
        <v>590.97</v>
      </c>
      <c r="H1511">
        <v>235.035</v>
      </c>
      <c r="I1511">
        <v>150.166</v>
      </c>
      <c r="J1511">
        <v>181.517</v>
      </c>
      <c r="K1511">
        <v>5290.62</v>
      </c>
      <c r="L1511">
        <v>0.178455</v>
      </c>
      <c r="M1511">
        <v>0.83699699999999999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176</v>
      </c>
      <c r="B1512">
        <v>6402.59</v>
      </c>
      <c r="C1512">
        <v>6349.59</v>
      </c>
      <c r="D1512">
        <v>6349.5</v>
      </c>
      <c r="E1512">
        <v>6338.79</v>
      </c>
      <c r="F1512">
        <v>440.31099999999998</v>
      </c>
      <c r="G1512">
        <v>592.21900000000005</v>
      </c>
      <c r="H1512">
        <v>235.56200000000001</v>
      </c>
      <c r="I1512">
        <v>150.38200000000001</v>
      </c>
      <c r="J1512">
        <v>181.84700000000001</v>
      </c>
      <c r="K1512">
        <v>5290.2</v>
      </c>
      <c r="L1512">
        <v>0.147786</v>
      </c>
      <c r="M1512">
        <v>0.837001</v>
      </c>
      <c r="N1512">
        <v>0</v>
      </c>
      <c r="O1512" t="s">
        <v>43</v>
      </c>
      <c r="R1512">
        <f>AVERAGE(B1463:B1512)</f>
        <v>6435.8493999999992</v>
      </c>
      <c r="S1512">
        <f>AVERAGE(C1463:C1512)</f>
        <v>6380.9366</v>
      </c>
      <c r="U1512">
        <f>_xlfn.VAR.P(B1463:B1512)</f>
        <v>253.57544963999896</v>
      </c>
      <c r="V1512">
        <f>_xlfn.VAR.P(C1463:C1512)</f>
        <v>239.53213843999933</v>
      </c>
      <c r="X1512">
        <f>1.96*SQRT(U1512)/50</f>
        <v>0.62422285999057103</v>
      </c>
      <c r="Y1512">
        <f>1.96*SQRT(V1512)/50</f>
        <v>0.60669157338176416</v>
      </c>
    </row>
    <row r="1513" spans="1:25" x14ac:dyDescent="0.25">
      <c r="A1513" t="s">
        <v>177</v>
      </c>
      <c r="B1513">
        <v>321954.37760000001</v>
      </c>
      <c r="C1513" t="s">
        <v>37</v>
      </c>
    </row>
    <row r="1514" spans="1:25" x14ac:dyDescent="0.25">
      <c r="A1514" t="s">
        <v>178</v>
      </c>
      <c r="B1514">
        <v>6400.63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0.17593700000000001</v>
      </c>
      <c r="L1514">
        <v>0.83663799999999999</v>
      </c>
      <c r="M1514">
        <v>0</v>
      </c>
      <c r="N1514" t="s">
        <v>43</v>
      </c>
    </row>
    <row r="1515" spans="1:25" x14ac:dyDescent="0.25">
      <c r="A1515" t="s">
        <v>178</v>
      </c>
      <c r="B1515">
        <v>6397.28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0.14945600000000001</v>
      </c>
      <c r="L1515">
        <v>0.83590699999999996</v>
      </c>
      <c r="M1515">
        <v>0</v>
      </c>
      <c r="N1515" t="s">
        <v>43</v>
      </c>
    </row>
    <row r="1516" spans="1:25" x14ac:dyDescent="0.25">
      <c r="A1516" t="s">
        <v>178</v>
      </c>
      <c r="B1516">
        <v>6401.53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0.178454</v>
      </c>
      <c r="L1516">
        <v>0.83682400000000001</v>
      </c>
      <c r="M1516">
        <v>0</v>
      </c>
      <c r="N1516" t="s">
        <v>43</v>
      </c>
    </row>
    <row r="1517" spans="1:25" x14ac:dyDescent="0.25">
      <c r="A1517" t="s">
        <v>178</v>
      </c>
      <c r="B1517">
        <v>6429.57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0.17846000000000001</v>
      </c>
      <c r="L1517">
        <v>0.83666399999999996</v>
      </c>
      <c r="M1517">
        <v>0</v>
      </c>
      <c r="N1517" t="s">
        <v>43</v>
      </c>
    </row>
    <row r="1518" spans="1:25" x14ac:dyDescent="0.25">
      <c r="A1518" t="s">
        <v>178</v>
      </c>
      <c r="B1518">
        <v>6442.56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0.152505</v>
      </c>
      <c r="L1518">
        <v>0.837001</v>
      </c>
      <c r="M1518">
        <v>0</v>
      </c>
      <c r="N1518" t="s">
        <v>43</v>
      </c>
    </row>
    <row r="1519" spans="1:25" x14ac:dyDescent="0.25">
      <c r="A1519" t="s">
        <v>178</v>
      </c>
      <c r="B1519">
        <v>6434.47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0.17851</v>
      </c>
      <c r="L1519">
        <v>0.867259</v>
      </c>
      <c r="M1519">
        <v>0</v>
      </c>
      <c r="N1519" t="s">
        <v>43</v>
      </c>
    </row>
    <row r="1520" spans="1:25" x14ac:dyDescent="0.25">
      <c r="A1520" t="s">
        <v>178</v>
      </c>
      <c r="B1520">
        <v>6441.65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0.178454</v>
      </c>
      <c r="L1520">
        <v>0.83704100000000004</v>
      </c>
      <c r="M1520">
        <v>0</v>
      </c>
      <c r="N1520" t="s">
        <v>43</v>
      </c>
    </row>
    <row r="1521" spans="1:14" x14ac:dyDescent="0.25">
      <c r="A1521" t="s">
        <v>178</v>
      </c>
      <c r="B1521">
        <v>6444.03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0.15260399999999999</v>
      </c>
      <c r="L1521">
        <v>0.83647499999999997</v>
      </c>
      <c r="M1521">
        <v>0</v>
      </c>
      <c r="N1521" t="s">
        <v>43</v>
      </c>
    </row>
    <row r="1522" spans="1:14" x14ac:dyDescent="0.25">
      <c r="A1522" t="s">
        <v>178</v>
      </c>
      <c r="B1522">
        <v>6420.44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0.148453</v>
      </c>
      <c r="L1522">
        <v>0.83700300000000005</v>
      </c>
      <c r="M1522">
        <v>0</v>
      </c>
      <c r="N1522" t="s">
        <v>43</v>
      </c>
    </row>
    <row r="1523" spans="1:14" x14ac:dyDescent="0.25">
      <c r="A1523" t="s">
        <v>178</v>
      </c>
      <c r="B1523">
        <v>6439.95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0.17846600000000001</v>
      </c>
      <c r="L1523">
        <v>0.85583699999999996</v>
      </c>
      <c r="M1523">
        <v>0</v>
      </c>
      <c r="N1523" t="s">
        <v>43</v>
      </c>
    </row>
    <row r="1524" spans="1:14" x14ac:dyDescent="0.25">
      <c r="A1524" t="s">
        <v>178</v>
      </c>
      <c r="B1524">
        <v>6440.88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0.14712</v>
      </c>
      <c r="L1524">
        <v>0.837032</v>
      </c>
      <c r="M1524">
        <v>0</v>
      </c>
      <c r="N1524" t="s">
        <v>43</v>
      </c>
    </row>
    <row r="1525" spans="1:14" x14ac:dyDescent="0.25">
      <c r="A1525" t="s">
        <v>178</v>
      </c>
      <c r="B1525">
        <v>6429.45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0.178455</v>
      </c>
      <c r="L1525">
        <v>0.83690299999999995</v>
      </c>
      <c r="M1525">
        <v>0</v>
      </c>
      <c r="N1525" t="s">
        <v>43</v>
      </c>
    </row>
    <row r="1526" spans="1:14" x14ac:dyDescent="0.25">
      <c r="A1526" t="s">
        <v>178</v>
      </c>
      <c r="B1526">
        <v>6427.58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0.16182199999999999</v>
      </c>
      <c r="L1526">
        <v>0.83701199999999998</v>
      </c>
      <c r="M1526">
        <v>0</v>
      </c>
      <c r="N1526" t="s">
        <v>43</v>
      </c>
    </row>
    <row r="1527" spans="1:14" x14ac:dyDescent="0.25">
      <c r="A1527" t="s">
        <v>178</v>
      </c>
      <c r="B1527">
        <v>6442.28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0.14713899999999999</v>
      </c>
      <c r="L1527">
        <v>0.86871399999999999</v>
      </c>
      <c r="M1527">
        <v>0</v>
      </c>
      <c r="N1527" t="s">
        <v>43</v>
      </c>
    </row>
    <row r="1528" spans="1:14" x14ac:dyDescent="0.25">
      <c r="A1528" t="s">
        <v>178</v>
      </c>
      <c r="B1528">
        <v>6439.95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0.16539699999999999</v>
      </c>
      <c r="L1528">
        <v>0.83702799999999999</v>
      </c>
      <c r="M1528">
        <v>0</v>
      </c>
      <c r="N1528" t="s">
        <v>43</v>
      </c>
    </row>
    <row r="1529" spans="1:14" x14ac:dyDescent="0.25">
      <c r="A1529" t="s">
        <v>178</v>
      </c>
      <c r="B1529">
        <v>6438.96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0.15573000000000001</v>
      </c>
      <c r="L1529">
        <v>0.83666200000000002</v>
      </c>
      <c r="M1529">
        <v>0</v>
      </c>
      <c r="N1529" t="s">
        <v>43</v>
      </c>
    </row>
    <row r="1530" spans="1:14" x14ac:dyDescent="0.25">
      <c r="A1530" t="s">
        <v>178</v>
      </c>
      <c r="B1530">
        <v>6439.87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0.15409300000000001</v>
      </c>
      <c r="L1530">
        <v>0.83552599999999999</v>
      </c>
      <c r="M1530">
        <v>0</v>
      </c>
      <c r="N1530" t="s">
        <v>43</v>
      </c>
    </row>
    <row r="1531" spans="1:14" x14ac:dyDescent="0.25">
      <c r="A1531" t="s">
        <v>178</v>
      </c>
      <c r="B1531">
        <v>6448.07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0.14563799999999999</v>
      </c>
      <c r="L1531">
        <v>0.83690600000000004</v>
      </c>
      <c r="M1531">
        <v>0</v>
      </c>
      <c r="N1531" t="s">
        <v>43</v>
      </c>
    </row>
    <row r="1532" spans="1:14" x14ac:dyDescent="0.25">
      <c r="A1532" t="s">
        <v>178</v>
      </c>
      <c r="B1532">
        <v>6434.95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0.153139</v>
      </c>
      <c r="L1532">
        <v>0.834615</v>
      </c>
      <c r="M1532">
        <v>0</v>
      </c>
      <c r="N1532" t="s">
        <v>43</v>
      </c>
    </row>
    <row r="1533" spans="1:14" x14ac:dyDescent="0.25">
      <c r="A1533" t="s">
        <v>178</v>
      </c>
      <c r="B1533">
        <v>6436.91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0.148398</v>
      </c>
      <c r="L1533">
        <v>0.837005</v>
      </c>
      <c r="M1533">
        <v>0</v>
      </c>
      <c r="N1533" t="s">
        <v>43</v>
      </c>
    </row>
    <row r="1534" spans="1:14" x14ac:dyDescent="0.25">
      <c r="A1534" t="s">
        <v>178</v>
      </c>
      <c r="B1534">
        <v>6426.96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0.16364300000000001</v>
      </c>
      <c r="L1534">
        <v>0.83649200000000001</v>
      </c>
      <c r="M1534">
        <v>0</v>
      </c>
      <c r="N1534" t="s">
        <v>43</v>
      </c>
    </row>
    <row r="1535" spans="1:14" x14ac:dyDescent="0.25">
      <c r="A1535" t="s">
        <v>178</v>
      </c>
      <c r="B1535">
        <v>6438.87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0.15143699999999999</v>
      </c>
      <c r="L1535">
        <v>0.83686499999999997</v>
      </c>
      <c r="M1535">
        <v>0</v>
      </c>
      <c r="N1535" t="s">
        <v>43</v>
      </c>
    </row>
    <row r="1536" spans="1:14" x14ac:dyDescent="0.25">
      <c r="A1536" t="s">
        <v>178</v>
      </c>
      <c r="B1536">
        <v>6440.4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0.14841299999999999</v>
      </c>
      <c r="L1536">
        <v>0.8387</v>
      </c>
      <c r="M1536">
        <v>0</v>
      </c>
      <c r="N1536" t="s">
        <v>43</v>
      </c>
    </row>
    <row r="1537" spans="1:14" x14ac:dyDescent="0.25">
      <c r="A1537" t="s">
        <v>178</v>
      </c>
      <c r="B1537">
        <v>6445.52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0.15193599999999999</v>
      </c>
      <c r="L1537">
        <v>0.866842</v>
      </c>
      <c r="M1537">
        <v>0</v>
      </c>
      <c r="N1537" t="s">
        <v>43</v>
      </c>
    </row>
    <row r="1538" spans="1:14" x14ac:dyDescent="0.25">
      <c r="A1538" t="s">
        <v>178</v>
      </c>
      <c r="B1538">
        <v>6433.45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0.178454</v>
      </c>
      <c r="L1538">
        <v>0.83701000000000003</v>
      </c>
      <c r="M1538">
        <v>0</v>
      </c>
      <c r="N1538" t="s">
        <v>43</v>
      </c>
    </row>
    <row r="1539" spans="1:14" x14ac:dyDescent="0.25">
      <c r="A1539" t="s">
        <v>178</v>
      </c>
      <c r="B1539">
        <v>6447.81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0.178455</v>
      </c>
      <c r="L1539">
        <v>0.83667100000000005</v>
      </c>
      <c r="M1539">
        <v>0</v>
      </c>
      <c r="N1539" t="s">
        <v>43</v>
      </c>
    </row>
    <row r="1540" spans="1:14" x14ac:dyDescent="0.25">
      <c r="A1540" t="s">
        <v>178</v>
      </c>
      <c r="B1540">
        <v>6436.87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0.15174099999999999</v>
      </c>
      <c r="L1540">
        <v>0.83695900000000001</v>
      </c>
      <c r="M1540">
        <v>0</v>
      </c>
      <c r="N1540" t="s">
        <v>43</v>
      </c>
    </row>
    <row r="1541" spans="1:14" x14ac:dyDescent="0.25">
      <c r="A1541" t="s">
        <v>178</v>
      </c>
      <c r="B1541">
        <v>6439.71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0.163884</v>
      </c>
      <c r="L1541">
        <v>0.83704199999999995</v>
      </c>
      <c r="M1541">
        <v>0</v>
      </c>
      <c r="N1541" t="s">
        <v>43</v>
      </c>
    </row>
    <row r="1542" spans="1:14" x14ac:dyDescent="0.25">
      <c r="A1542" t="s">
        <v>178</v>
      </c>
      <c r="B1542">
        <v>6444.56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0.162971</v>
      </c>
      <c r="L1542">
        <v>0.83704400000000001</v>
      </c>
      <c r="M1542">
        <v>0</v>
      </c>
      <c r="N1542" t="s">
        <v>43</v>
      </c>
    </row>
    <row r="1543" spans="1:14" x14ac:dyDescent="0.25">
      <c r="A1543" t="s">
        <v>178</v>
      </c>
      <c r="B1543">
        <v>6428.72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0.17847099999999999</v>
      </c>
      <c r="L1543">
        <v>0.82740499999999995</v>
      </c>
      <c r="M1543">
        <v>0</v>
      </c>
      <c r="N1543" t="s">
        <v>43</v>
      </c>
    </row>
    <row r="1544" spans="1:14" x14ac:dyDescent="0.25">
      <c r="A1544" t="s">
        <v>178</v>
      </c>
      <c r="B1544">
        <v>6435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0.15770899999999999</v>
      </c>
      <c r="L1544">
        <v>0.83194900000000005</v>
      </c>
      <c r="M1544">
        <v>0</v>
      </c>
      <c r="N1544" t="s">
        <v>43</v>
      </c>
    </row>
    <row r="1545" spans="1:14" x14ac:dyDescent="0.25">
      <c r="A1545" t="s">
        <v>178</v>
      </c>
      <c r="B1545">
        <v>6442.06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0.147121</v>
      </c>
      <c r="L1545">
        <v>0.835866</v>
      </c>
      <c r="M1545">
        <v>0</v>
      </c>
      <c r="N1545" t="s">
        <v>43</v>
      </c>
    </row>
    <row r="1546" spans="1:14" x14ac:dyDescent="0.25">
      <c r="A1546" t="s">
        <v>178</v>
      </c>
      <c r="B1546">
        <v>6456.68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0.150616</v>
      </c>
      <c r="L1546">
        <v>0.83658600000000005</v>
      </c>
      <c r="M1546">
        <v>0</v>
      </c>
      <c r="N1546" t="s">
        <v>43</v>
      </c>
    </row>
    <row r="1547" spans="1:14" x14ac:dyDescent="0.25">
      <c r="A1547" t="s">
        <v>178</v>
      </c>
      <c r="B1547">
        <v>6439.51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0.15400700000000001</v>
      </c>
      <c r="L1547">
        <v>0.83692900000000003</v>
      </c>
      <c r="M1547">
        <v>0</v>
      </c>
      <c r="N1547" t="s">
        <v>43</v>
      </c>
    </row>
    <row r="1548" spans="1:14" x14ac:dyDescent="0.25">
      <c r="A1548" t="s">
        <v>178</v>
      </c>
      <c r="B1548">
        <v>6427.28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0.149641</v>
      </c>
      <c r="L1548">
        <v>0.83676300000000003</v>
      </c>
      <c r="M1548">
        <v>0</v>
      </c>
      <c r="N1548" t="s">
        <v>43</v>
      </c>
    </row>
    <row r="1549" spans="1:14" x14ac:dyDescent="0.25">
      <c r="A1549" t="s">
        <v>178</v>
      </c>
      <c r="B1549">
        <v>6453.31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0.155193</v>
      </c>
      <c r="L1549">
        <v>0.86840799999999996</v>
      </c>
      <c r="M1549">
        <v>0</v>
      </c>
      <c r="N1549" t="s">
        <v>43</v>
      </c>
    </row>
    <row r="1550" spans="1:14" x14ac:dyDescent="0.25">
      <c r="A1550" t="s">
        <v>178</v>
      </c>
      <c r="B1550">
        <v>6434.76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0.14797399999999999</v>
      </c>
      <c r="L1550">
        <v>0.83705200000000002</v>
      </c>
      <c r="M1550">
        <v>0</v>
      </c>
      <c r="N1550" t="s">
        <v>43</v>
      </c>
    </row>
    <row r="1551" spans="1:14" x14ac:dyDescent="0.25">
      <c r="A1551" t="s">
        <v>178</v>
      </c>
      <c r="B1551">
        <v>6442.36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0.17846500000000001</v>
      </c>
      <c r="L1551">
        <v>0.83681799999999995</v>
      </c>
      <c r="M1551">
        <v>0</v>
      </c>
      <c r="N1551" t="s">
        <v>43</v>
      </c>
    </row>
    <row r="1552" spans="1:14" x14ac:dyDescent="0.25">
      <c r="A1552" t="s">
        <v>178</v>
      </c>
      <c r="B1552">
        <v>6434.21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0.16483600000000001</v>
      </c>
      <c r="L1552">
        <v>0.83682100000000004</v>
      </c>
      <c r="M1552">
        <v>0</v>
      </c>
      <c r="N1552" t="s">
        <v>43</v>
      </c>
    </row>
    <row r="1553" spans="1:25" x14ac:dyDescent="0.25">
      <c r="A1553" t="s">
        <v>178</v>
      </c>
      <c r="B1553">
        <v>6436.04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0.166577</v>
      </c>
      <c r="L1553">
        <v>0.836615</v>
      </c>
      <c r="M1553">
        <v>0</v>
      </c>
      <c r="N1553" t="s">
        <v>43</v>
      </c>
    </row>
    <row r="1554" spans="1:25" x14ac:dyDescent="0.25">
      <c r="A1554" t="s">
        <v>178</v>
      </c>
      <c r="B1554">
        <v>6438.11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0.148504</v>
      </c>
      <c r="L1554">
        <v>0.83688499999999999</v>
      </c>
      <c r="M1554">
        <v>0</v>
      </c>
      <c r="N1554" t="s">
        <v>43</v>
      </c>
    </row>
    <row r="1555" spans="1:25" x14ac:dyDescent="0.25">
      <c r="A1555" t="s">
        <v>178</v>
      </c>
      <c r="B1555">
        <v>6436.87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0.14713399999999999</v>
      </c>
      <c r="L1555">
        <v>0.834426</v>
      </c>
      <c r="M1555">
        <v>0</v>
      </c>
      <c r="N1555" t="s">
        <v>43</v>
      </c>
    </row>
    <row r="1556" spans="1:25" x14ac:dyDescent="0.25">
      <c r="A1556" t="s">
        <v>178</v>
      </c>
      <c r="B1556">
        <v>6427.14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0.14735000000000001</v>
      </c>
      <c r="L1556">
        <v>0.86889799999999995</v>
      </c>
      <c r="M1556">
        <v>0</v>
      </c>
      <c r="N1556" t="s">
        <v>43</v>
      </c>
    </row>
    <row r="1557" spans="1:25" x14ac:dyDescent="0.25">
      <c r="A1557" t="s">
        <v>178</v>
      </c>
      <c r="B1557">
        <v>6440.86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0.152892</v>
      </c>
      <c r="L1557">
        <v>0.83675999999999995</v>
      </c>
      <c r="M1557">
        <v>0</v>
      </c>
      <c r="N1557" t="s">
        <v>43</v>
      </c>
    </row>
    <row r="1558" spans="1:25" x14ac:dyDescent="0.25">
      <c r="A1558" t="s">
        <v>178</v>
      </c>
      <c r="B1558">
        <v>6421.64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0.17846100000000001</v>
      </c>
      <c r="L1558">
        <v>0.83704500000000004</v>
      </c>
      <c r="M1558">
        <v>0</v>
      </c>
      <c r="N1558" t="s">
        <v>43</v>
      </c>
    </row>
    <row r="1559" spans="1:25" x14ac:dyDescent="0.25">
      <c r="A1559" t="s">
        <v>178</v>
      </c>
      <c r="B1559">
        <v>6436.39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0.15130399999999999</v>
      </c>
      <c r="L1559">
        <v>0.83696700000000002</v>
      </c>
      <c r="M1559">
        <v>0</v>
      </c>
      <c r="N1559" t="s">
        <v>43</v>
      </c>
    </row>
    <row r="1560" spans="1:25" x14ac:dyDescent="0.25">
      <c r="A1560" t="s">
        <v>178</v>
      </c>
      <c r="B1560">
        <v>6432.79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0.16156300000000001</v>
      </c>
      <c r="L1560">
        <v>0.83694400000000002</v>
      </c>
      <c r="M1560">
        <v>0</v>
      </c>
      <c r="N1560" t="s">
        <v>43</v>
      </c>
    </row>
    <row r="1561" spans="1:25" x14ac:dyDescent="0.25">
      <c r="A1561" t="s">
        <v>178</v>
      </c>
      <c r="B1561">
        <v>6420.4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0.14785899999999999</v>
      </c>
      <c r="L1561">
        <v>0.86894099999999996</v>
      </c>
      <c r="M1561">
        <v>0</v>
      </c>
      <c r="N1561" t="s">
        <v>43</v>
      </c>
    </row>
    <row r="1562" spans="1:25" x14ac:dyDescent="0.25">
      <c r="A1562" t="s">
        <v>178</v>
      </c>
      <c r="B1562">
        <v>6446.74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0.17846300000000001</v>
      </c>
      <c r="L1562">
        <v>0.83705200000000002</v>
      </c>
      <c r="M1562">
        <v>0</v>
      </c>
      <c r="N1562" t="s">
        <v>43</v>
      </c>
    </row>
    <row r="1563" spans="1:25" x14ac:dyDescent="0.25">
      <c r="A1563" t="s">
        <v>178</v>
      </c>
      <c r="B1563">
        <v>6457.16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0.14712700000000001</v>
      </c>
      <c r="L1563">
        <v>0.84262800000000004</v>
      </c>
      <c r="M1563">
        <v>0</v>
      </c>
      <c r="N1563" t="s">
        <v>43</v>
      </c>
    </row>
    <row r="1564" spans="1:25" x14ac:dyDescent="0.25">
      <c r="A1564" t="s">
        <v>178</v>
      </c>
      <c r="B1564">
        <v>6439.13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0.147393</v>
      </c>
      <c r="L1564">
        <v>0.83619200000000005</v>
      </c>
      <c r="M1564">
        <v>0</v>
      </c>
      <c r="N1564" t="s">
        <v>43</v>
      </c>
    </row>
    <row r="1565" spans="1:25" x14ac:dyDescent="0.25">
      <c r="A1565" t="s">
        <v>178</v>
      </c>
      <c r="B1565">
        <v>6437.1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0.15596499999999999</v>
      </c>
      <c r="L1565">
        <v>0.83496499999999996</v>
      </c>
      <c r="M1565">
        <v>0</v>
      </c>
      <c r="N1565" t="s">
        <v>43</v>
      </c>
    </row>
    <row r="1566" spans="1:25" x14ac:dyDescent="0.25">
      <c r="A1566" t="s">
        <v>178</v>
      </c>
      <c r="B1566">
        <v>6431.6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0.14854999999999999</v>
      </c>
      <c r="L1566">
        <v>0.83696499999999996</v>
      </c>
      <c r="M1566">
        <v>0</v>
      </c>
      <c r="N1566" t="s">
        <v>43</v>
      </c>
    </row>
    <row r="1567" spans="1:25" x14ac:dyDescent="0.25">
      <c r="A1567" t="s">
        <v>178</v>
      </c>
      <c r="B1567">
        <v>6436.5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0.178454</v>
      </c>
      <c r="L1567">
        <v>0.83701800000000004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178</v>
      </c>
      <c r="B1568">
        <v>6438.32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0.17846000000000001</v>
      </c>
      <c r="L1568">
        <v>0.83603499999999997</v>
      </c>
      <c r="M1568">
        <v>0</v>
      </c>
      <c r="N1568" t="s">
        <v>43</v>
      </c>
      <c r="R1568">
        <f>AVERAGE(B1519:B1568)</f>
        <v>6437.6853999999985</v>
      </c>
      <c r="S1568">
        <f>AVERAGE(C1519:C1568)</f>
        <v>0</v>
      </c>
      <c r="U1568">
        <f>_xlfn.VAR.P(B1519:B1568)</f>
        <v>62.603608840000469</v>
      </c>
      <c r="V1568">
        <f>_xlfn.VAR.P(C1519:C1568)</f>
        <v>0</v>
      </c>
      <c r="X1568">
        <f>1.96*SQRT(U1568)/50</f>
        <v>0.31015997402614398</v>
      </c>
      <c r="Y1568">
        <f>1.96*SQRT(V1568)/50</f>
        <v>0</v>
      </c>
    </row>
    <row r="1569" spans="1:13" x14ac:dyDescent="0.25">
      <c r="A1569" t="s">
        <v>179</v>
      </c>
      <c r="B1569">
        <v>322010.2206</v>
      </c>
      <c r="C1569" t="s">
        <v>37</v>
      </c>
    </row>
    <row r="1570" spans="1:13" x14ac:dyDescent="0.25">
      <c r="A1570" t="s">
        <v>180</v>
      </c>
      <c r="B1570">
        <v>6031.68</v>
      </c>
      <c r="C1570">
        <v>6026.58</v>
      </c>
      <c r="D1570">
        <v>6026.5</v>
      </c>
      <c r="E1570">
        <v>6016.26</v>
      </c>
      <c r="F1570">
        <v>438.28800000000001</v>
      </c>
      <c r="G1570">
        <v>0</v>
      </c>
      <c r="H1570">
        <v>225.946</v>
      </c>
      <c r="I1570">
        <v>0</v>
      </c>
      <c r="J1570">
        <v>0.17847399999999999</v>
      </c>
      <c r="K1570">
        <v>0.83705200000000002</v>
      </c>
      <c r="L1570">
        <v>0</v>
      </c>
      <c r="M1570" t="s">
        <v>43</v>
      </c>
    </row>
    <row r="1571" spans="1:13" x14ac:dyDescent="0.25">
      <c r="A1571" t="s">
        <v>180</v>
      </c>
      <c r="B1571">
        <v>6004.49</v>
      </c>
      <c r="C1571">
        <v>5999.39</v>
      </c>
      <c r="D1571">
        <v>5999.32</v>
      </c>
      <c r="E1571">
        <v>5989.21</v>
      </c>
      <c r="F1571">
        <v>437.16399999999999</v>
      </c>
      <c r="G1571">
        <v>0</v>
      </c>
      <c r="H1571">
        <v>225.595</v>
      </c>
      <c r="I1571">
        <v>0</v>
      </c>
      <c r="J1571">
        <v>0.17846000000000001</v>
      </c>
      <c r="K1571">
        <v>0.86063400000000001</v>
      </c>
      <c r="L1571">
        <v>0</v>
      </c>
      <c r="M1571" t="s">
        <v>43</v>
      </c>
    </row>
    <row r="1572" spans="1:13" x14ac:dyDescent="0.25">
      <c r="A1572" t="s">
        <v>180</v>
      </c>
      <c r="B1572">
        <v>6019.01</v>
      </c>
      <c r="C1572">
        <v>6013.81</v>
      </c>
      <c r="D1572">
        <v>6013.73</v>
      </c>
      <c r="E1572">
        <v>6003.63</v>
      </c>
      <c r="F1572">
        <v>437.36700000000002</v>
      </c>
      <c r="G1572">
        <v>0</v>
      </c>
      <c r="H1572">
        <v>226.29499999999999</v>
      </c>
      <c r="I1572">
        <v>0</v>
      </c>
      <c r="J1572">
        <v>0.15251200000000001</v>
      </c>
      <c r="K1572">
        <v>0.83705099999999999</v>
      </c>
      <c r="L1572">
        <v>0</v>
      </c>
      <c r="M1572" t="s">
        <v>43</v>
      </c>
    </row>
    <row r="1573" spans="1:13" x14ac:dyDescent="0.25">
      <c r="A1573" t="s">
        <v>180</v>
      </c>
      <c r="B1573">
        <v>6025.89</v>
      </c>
      <c r="C1573">
        <v>6020.63</v>
      </c>
      <c r="D1573">
        <v>6020.56</v>
      </c>
      <c r="E1573">
        <v>6010.46</v>
      </c>
      <c r="F1573">
        <v>436.83300000000003</v>
      </c>
      <c r="G1573">
        <v>0</v>
      </c>
      <c r="H1573">
        <v>225.74600000000001</v>
      </c>
      <c r="I1573">
        <v>0</v>
      </c>
      <c r="J1573">
        <v>0.178457</v>
      </c>
      <c r="K1573">
        <v>0.83703000000000005</v>
      </c>
      <c r="L1573">
        <v>0</v>
      </c>
      <c r="M1573" t="s">
        <v>43</v>
      </c>
    </row>
    <row r="1574" spans="1:13" x14ac:dyDescent="0.25">
      <c r="A1574" t="s">
        <v>180</v>
      </c>
      <c r="B1574">
        <v>6017.18</v>
      </c>
      <c r="C1574">
        <v>6012.01</v>
      </c>
      <c r="D1574">
        <v>6011.93</v>
      </c>
      <c r="E1574">
        <v>6001.76</v>
      </c>
      <c r="F1574">
        <v>436.94400000000002</v>
      </c>
      <c r="G1574">
        <v>0</v>
      </c>
      <c r="H1574">
        <v>226.596</v>
      </c>
      <c r="I1574">
        <v>0</v>
      </c>
      <c r="J1574">
        <v>0.178455</v>
      </c>
      <c r="K1574">
        <v>0.83696499999999996</v>
      </c>
      <c r="L1574">
        <v>0</v>
      </c>
      <c r="M1574" t="s">
        <v>43</v>
      </c>
    </row>
    <row r="1575" spans="1:13" x14ac:dyDescent="0.25">
      <c r="A1575" t="s">
        <v>180</v>
      </c>
      <c r="B1575">
        <v>6000.96</v>
      </c>
      <c r="C1575">
        <v>5995.86</v>
      </c>
      <c r="D1575">
        <v>5995.79</v>
      </c>
      <c r="E1575">
        <v>5985.59</v>
      </c>
      <c r="F1575">
        <v>437.08800000000002</v>
      </c>
      <c r="G1575">
        <v>0</v>
      </c>
      <c r="H1575">
        <v>226.191</v>
      </c>
      <c r="I1575">
        <v>0</v>
      </c>
      <c r="J1575">
        <v>0.14918300000000001</v>
      </c>
      <c r="K1575">
        <v>0.83705200000000002</v>
      </c>
      <c r="L1575">
        <v>0</v>
      </c>
      <c r="M1575" t="s">
        <v>43</v>
      </c>
    </row>
    <row r="1576" spans="1:13" x14ac:dyDescent="0.25">
      <c r="A1576" t="s">
        <v>180</v>
      </c>
      <c r="B1576">
        <v>6029.87</v>
      </c>
      <c r="C1576">
        <v>6024.72</v>
      </c>
      <c r="D1576">
        <v>6024.64</v>
      </c>
      <c r="E1576">
        <v>6014.32</v>
      </c>
      <c r="F1576">
        <v>439.18200000000002</v>
      </c>
      <c r="G1576">
        <v>0</v>
      </c>
      <c r="H1576">
        <v>226.452</v>
      </c>
      <c r="I1576">
        <v>0</v>
      </c>
      <c r="J1576">
        <v>0.15182399999999999</v>
      </c>
      <c r="K1576">
        <v>0.83704199999999995</v>
      </c>
      <c r="L1576">
        <v>0</v>
      </c>
      <c r="M1576" t="s">
        <v>43</v>
      </c>
    </row>
    <row r="1577" spans="1:13" x14ac:dyDescent="0.25">
      <c r="A1577" t="s">
        <v>180</v>
      </c>
      <c r="B1577">
        <v>6018.42</v>
      </c>
      <c r="C1577">
        <v>6013.25</v>
      </c>
      <c r="D1577">
        <v>6013.17</v>
      </c>
      <c r="E1577">
        <v>6003.05</v>
      </c>
      <c r="F1577">
        <v>437.33800000000002</v>
      </c>
      <c r="G1577">
        <v>0</v>
      </c>
      <c r="H1577">
        <v>225.399</v>
      </c>
      <c r="I1577">
        <v>0</v>
      </c>
      <c r="J1577">
        <v>0.155885</v>
      </c>
      <c r="K1577">
        <v>0.83705200000000002</v>
      </c>
      <c r="L1577">
        <v>0</v>
      </c>
      <c r="M1577" t="s">
        <v>43</v>
      </c>
    </row>
    <row r="1578" spans="1:13" x14ac:dyDescent="0.25">
      <c r="A1578" t="s">
        <v>180</v>
      </c>
      <c r="B1578">
        <v>6030.68</v>
      </c>
      <c r="C1578">
        <v>6025.5</v>
      </c>
      <c r="D1578">
        <v>6025.43</v>
      </c>
      <c r="E1578">
        <v>6015.25</v>
      </c>
      <c r="F1578">
        <v>437.279</v>
      </c>
      <c r="G1578">
        <v>0</v>
      </c>
      <c r="H1578">
        <v>226.95400000000001</v>
      </c>
      <c r="I1578">
        <v>0</v>
      </c>
      <c r="J1578">
        <v>0.15581300000000001</v>
      </c>
      <c r="K1578">
        <v>0.83459499999999998</v>
      </c>
      <c r="L1578">
        <v>0</v>
      </c>
      <c r="M1578" t="s">
        <v>43</v>
      </c>
    </row>
    <row r="1579" spans="1:13" x14ac:dyDescent="0.25">
      <c r="A1579" t="s">
        <v>180</v>
      </c>
      <c r="B1579">
        <v>6023.88</v>
      </c>
      <c r="C1579">
        <v>6018.58</v>
      </c>
      <c r="D1579">
        <v>6018.5</v>
      </c>
      <c r="E1579">
        <v>6008.09</v>
      </c>
      <c r="F1579">
        <v>440.12599999999998</v>
      </c>
      <c r="G1579">
        <v>0</v>
      </c>
      <c r="H1579">
        <v>226.52799999999999</v>
      </c>
      <c r="I1579">
        <v>0</v>
      </c>
      <c r="J1579">
        <v>0.178455</v>
      </c>
      <c r="K1579">
        <v>0.83703300000000003</v>
      </c>
      <c r="L1579">
        <v>0</v>
      </c>
      <c r="M1579" t="s">
        <v>43</v>
      </c>
    </row>
    <row r="1580" spans="1:13" x14ac:dyDescent="0.25">
      <c r="A1580" t="s">
        <v>180</v>
      </c>
      <c r="B1580">
        <v>6013.29</v>
      </c>
      <c r="C1580">
        <v>6008.07</v>
      </c>
      <c r="D1580">
        <v>6008</v>
      </c>
      <c r="E1580">
        <v>5997.84</v>
      </c>
      <c r="F1580">
        <v>437.565</v>
      </c>
      <c r="G1580">
        <v>0</v>
      </c>
      <c r="H1580">
        <v>225.83500000000001</v>
      </c>
      <c r="I1580">
        <v>0</v>
      </c>
      <c r="J1580">
        <v>0.178507</v>
      </c>
      <c r="K1580">
        <v>0.83574599999999999</v>
      </c>
      <c r="L1580">
        <v>0</v>
      </c>
      <c r="M1580" t="s">
        <v>43</v>
      </c>
    </row>
    <row r="1581" spans="1:13" x14ac:dyDescent="0.25">
      <c r="A1581" t="s">
        <v>180</v>
      </c>
      <c r="B1581">
        <v>6019.82</v>
      </c>
      <c r="C1581">
        <v>6014.63</v>
      </c>
      <c r="D1581">
        <v>6014.56</v>
      </c>
      <c r="E1581">
        <v>6004.28</v>
      </c>
      <c r="F1581">
        <v>437.37700000000001</v>
      </c>
      <c r="G1581">
        <v>0</v>
      </c>
      <c r="H1581">
        <v>226.67500000000001</v>
      </c>
      <c r="I1581">
        <v>0</v>
      </c>
      <c r="J1581">
        <v>0.17846200000000001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180</v>
      </c>
      <c r="B1582">
        <v>6031.42</v>
      </c>
      <c r="C1582">
        <v>6026.23</v>
      </c>
      <c r="D1582">
        <v>6026.16</v>
      </c>
      <c r="E1582">
        <v>6016.03</v>
      </c>
      <c r="F1582">
        <v>437.20800000000003</v>
      </c>
      <c r="G1582">
        <v>0</v>
      </c>
      <c r="H1582">
        <v>225.97</v>
      </c>
      <c r="I1582">
        <v>0</v>
      </c>
      <c r="J1582">
        <v>0.15232699999999999</v>
      </c>
      <c r="K1582">
        <v>0.83659600000000001</v>
      </c>
      <c r="L1582">
        <v>0</v>
      </c>
      <c r="M1582" t="s">
        <v>43</v>
      </c>
    </row>
    <row r="1583" spans="1:13" x14ac:dyDescent="0.25">
      <c r="A1583" t="s">
        <v>180</v>
      </c>
      <c r="B1583">
        <v>6008.61</v>
      </c>
      <c r="C1583">
        <v>6003.44</v>
      </c>
      <c r="D1583">
        <v>6003.37</v>
      </c>
      <c r="E1583">
        <v>5993.24</v>
      </c>
      <c r="F1583">
        <v>437.73099999999999</v>
      </c>
      <c r="G1583">
        <v>0</v>
      </c>
      <c r="H1583">
        <v>225.85900000000001</v>
      </c>
      <c r="I1583">
        <v>0</v>
      </c>
      <c r="J1583">
        <v>0.178454</v>
      </c>
      <c r="K1583">
        <v>0.83565800000000001</v>
      </c>
      <c r="L1583">
        <v>0</v>
      </c>
      <c r="M1583" t="s">
        <v>43</v>
      </c>
    </row>
    <row r="1584" spans="1:13" x14ac:dyDescent="0.25">
      <c r="A1584" t="s">
        <v>180</v>
      </c>
      <c r="B1584">
        <v>6018.51</v>
      </c>
      <c r="C1584">
        <v>6013.35</v>
      </c>
      <c r="D1584">
        <v>6013.27</v>
      </c>
      <c r="E1584">
        <v>6003.01</v>
      </c>
      <c r="F1584">
        <v>438.60899999999998</v>
      </c>
      <c r="G1584">
        <v>0</v>
      </c>
      <c r="H1584">
        <v>226.08199999999999</v>
      </c>
      <c r="I1584">
        <v>0</v>
      </c>
      <c r="J1584">
        <v>0.17846000000000001</v>
      </c>
      <c r="K1584">
        <v>0.83703099999999997</v>
      </c>
      <c r="L1584">
        <v>0</v>
      </c>
      <c r="M1584" t="s">
        <v>43</v>
      </c>
    </row>
    <row r="1585" spans="1:13" x14ac:dyDescent="0.25">
      <c r="A1585" t="s">
        <v>180</v>
      </c>
      <c r="B1585">
        <v>6029.03</v>
      </c>
      <c r="C1585">
        <v>6023.89</v>
      </c>
      <c r="D1585">
        <v>6023.82</v>
      </c>
      <c r="E1585">
        <v>6013.64</v>
      </c>
      <c r="F1585">
        <v>436.92899999999997</v>
      </c>
      <c r="G1585">
        <v>0</v>
      </c>
      <c r="H1585">
        <v>225.81700000000001</v>
      </c>
      <c r="I1585">
        <v>0</v>
      </c>
      <c r="J1585">
        <v>0.14710599999999999</v>
      </c>
      <c r="K1585">
        <v>0.86847399999999997</v>
      </c>
      <c r="L1585">
        <v>0</v>
      </c>
      <c r="M1585" t="s">
        <v>43</v>
      </c>
    </row>
    <row r="1586" spans="1:13" x14ac:dyDescent="0.25">
      <c r="A1586" t="s">
        <v>180</v>
      </c>
      <c r="B1586">
        <v>6025.11</v>
      </c>
      <c r="C1586">
        <v>6019.99</v>
      </c>
      <c r="D1586">
        <v>6019.92</v>
      </c>
      <c r="E1586">
        <v>6009.62</v>
      </c>
      <c r="F1586">
        <v>438.411</v>
      </c>
      <c r="G1586">
        <v>0</v>
      </c>
      <c r="H1586">
        <v>226.53299999999999</v>
      </c>
      <c r="I1586">
        <v>0</v>
      </c>
      <c r="J1586">
        <v>0.168264</v>
      </c>
      <c r="K1586">
        <v>0.83701099999999995</v>
      </c>
      <c r="L1586">
        <v>0</v>
      </c>
      <c r="M1586" t="s">
        <v>43</v>
      </c>
    </row>
    <row r="1587" spans="1:13" x14ac:dyDescent="0.25">
      <c r="A1587" t="s">
        <v>180</v>
      </c>
      <c r="B1587">
        <v>6018.42</v>
      </c>
      <c r="C1587">
        <v>6013.26</v>
      </c>
      <c r="D1587">
        <v>6013.19</v>
      </c>
      <c r="E1587">
        <v>6002.8</v>
      </c>
      <c r="F1587">
        <v>439.35599999999999</v>
      </c>
      <c r="G1587">
        <v>0</v>
      </c>
      <c r="H1587">
        <v>227.22300000000001</v>
      </c>
      <c r="I1587">
        <v>0</v>
      </c>
      <c r="J1587">
        <v>0.14721500000000001</v>
      </c>
      <c r="K1587">
        <v>0.83683200000000002</v>
      </c>
      <c r="L1587">
        <v>0</v>
      </c>
      <c r="M1587" t="s">
        <v>43</v>
      </c>
    </row>
    <row r="1588" spans="1:13" x14ac:dyDescent="0.25">
      <c r="A1588" t="s">
        <v>180</v>
      </c>
      <c r="B1588">
        <v>6013.65</v>
      </c>
      <c r="C1588">
        <v>6008.45</v>
      </c>
      <c r="D1588">
        <v>6008.38</v>
      </c>
      <c r="E1588">
        <v>5998.34</v>
      </c>
      <c r="F1588">
        <v>436.80700000000002</v>
      </c>
      <c r="G1588">
        <v>0</v>
      </c>
      <c r="H1588">
        <v>225.52099999999999</v>
      </c>
      <c r="I1588">
        <v>0</v>
      </c>
      <c r="J1588">
        <v>0.14716499999999999</v>
      </c>
      <c r="K1588">
        <v>0.86276900000000001</v>
      </c>
      <c r="L1588">
        <v>0</v>
      </c>
      <c r="M1588" t="s">
        <v>43</v>
      </c>
    </row>
    <row r="1589" spans="1:13" x14ac:dyDescent="0.25">
      <c r="A1589" t="s">
        <v>180</v>
      </c>
      <c r="B1589">
        <v>6020.18</v>
      </c>
      <c r="C1589">
        <v>6015.04</v>
      </c>
      <c r="D1589">
        <v>6014.96</v>
      </c>
      <c r="E1589">
        <v>6004.81</v>
      </c>
      <c r="F1589">
        <v>437.44099999999997</v>
      </c>
      <c r="G1589">
        <v>0</v>
      </c>
      <c r="H1589">
        <v>226.66399999999999</v>
      </c>
      <c r="I1589">
        <v>0</v>
      </c>
      <c r="J1589">
        <v>0.16203999999999999</v>
      </c>
      <c r="K1589">
        <v>0.836557</v>
      </c>
      <c r="L1589">
        <v>0</v>
      </c>
      <c r="M1589" t="s">
        <v>43</v>
      </c>
    </row>
    <row r="1590" spans="1:13" x14ac:dyDescent="0.25">
      <c r="A1590" t="s">
        <v>180</v>
      </c>
      <c r="B1590">
        <v>6034.2</v>
      </c>
      <c r="C1590">
        <v>6029.08</v>
      </c>
      <c r="D1590">
        <v>6029.01</v>
      </c>
      <c r="E1590">
        <v>6018.81</v>
      </c>
      <c r="F1590">
        <v>437.33</v>
      </c>
      <c r="G1590">
        <v>0</v>
      </c>
      <c r="H1590">
        <v>226.857</v>
      </c>
      <c r="I1590">
        <v>0</v>
      </c>
      <c r="J1590">
        <v>0.178454</v>
      </c>
      <c r="K1590">
        <v>0.83513499999999996</v>
      </c>
      <c r="L1590">
        <v>0</v>
      </c>
      <c r="M1590" t="s">
        <v>43</v>
      </c>
    </row>
    <row r="1591" spans="1:13" x14ac:dyDescent="0.25">
      <c r="A1591" t="s">
        <v>180</v>
      </c>
      <c r="B1591">
        <v>6015.18</v>
      </c>
      <c r="C1591">
        <v>6010.01</v>
      </c>
      <c r="D1591">
        <v>6009.93</v>
      </c>
      <c r="E1591">
        <v>5999.76</v>
      </c>
      <c r="F1591">
        <v>437.74599999999998</v>
      </c>
      <c r="G1591">
        <v>0</v>
      </c>
      <c r="H1591">
        <v>226.42</v>
      </c>
      <c r="I1591">
        <v>0</v>
      </c>
      <c r="J1591">
        <v>0.178504</v>
      </c>
      <c r="K1591">
        <v>0.83673600000000004</v>
      </c>
      <c r="L1591">
        <v>0</v>
      </c>
      <c r="M1591" t="s">
        <v>43</v>
      </c>
    </row>
    <row r="1592" spans="1:13" x14ac:dyDescent="0.25">
      <c r="A1592" t="s">
        <v>180</v>
      </c>
      <c r="B1592">
        <v>6013.78</v>
      </c>
      <c r="C1592">
        <v>6008.54</v>
      </c>
      <c r="D1592">
        <v>6008.46</v>
      </c>
      <c r="E1592">
        <v>5998.01</v>
      </c>
      <c r="F1592">
        <v>438.34199999999998</v>
      </c>
      <c r="G1592">
        <v>0</v>
      </c>
      <c r="H1592">
        <v>226.78899999999999</v>
      </c>
      <c r="I1592">
        <v>0</v>
      </c>
      <c r="J1592">
        <v>0.178454</v>
      </c>
      <c r="K1592">
        <v>0.83698499999999998</v>
      </c>
      <c r="L1592">
        <v>0</v>
      </c>
      <c r="M1592" t="s">
        <v>43</v>
      </c>
    </row>
    <row r="1593" spans="1:13" x14ac:dyDescent="0.25">
      <c r="A1593" t="s">
        <v>180</v>
      </c>
      <c r="B1593">
        <v>6020.74</v>
      </c>
      <c r="C1593">
        <v>6015.5</v>
      </c>
      <c r="D1593">
        <v>6015.42</v>
      </c>
      <c r="E1593">
        <v>6005.18</v>
      </c>
      <c r="F1593">
        <v>437.58</v>
      </c>
      <c r="G1593">
        <v>0</v>
      </c>
      <c r="H1593">
        <v>227.46100000000001</v>
      </c>
      <c r="I1593">
        <v>0</v>
      </c>
      <c r="J1593">
        <v>0.15131700000000001</v>
      </c>
      <c r="K1593">
        <v>0.83684899999999995</v>
      </c>
      <c r="L1593">
        <v>0</v>
      </c>
      <c r="M1593" t="s">
        <v>43</v>
      </c>
    </row>
    <row r="1594" spans="1:13" x14ac:dyDescent="0.25">
      <c r="A1594" t="s">
        <v>180</v>
      </c>
      <c r="B1594">
        <v>6022.93</v>
      </c>
      <c r="C1594">
        <v>6017.79</v>
      </c>
      <c r="D1594">
        <v>6017.72</v>
      </c>
      <c r="E1594">
        <v>6007.51</v>
      </c>
      <c r="F1594">
        <v>437.18099999999998</v>
      </c>
      <c r="G1594">
        <v>0</v>
      </c>
      <c r="H1594">
        <v>226.41300000000001</v>
      </c>
      <c r="I1594">
        <v>0</v>
      </c>
      <c r="J1594">
        <v>0.17847399999999999</v>
      </c>
      <c r="K1594">
        <v>0.83687299999999998</v>
      </c>
      <c r="L1594">
        <v>0</v>
      </c>
      <c r="M1594" t="s">
        <v>43</v>
      </c>
    </row>
    <row r="1595" spans="1:13" x14ac:dyDescent="0.25">
      <c r="A1595" t="s">
        <v>180</v>
      </c>
      <c r="B1595">
        <v>6017.54</v>
      </c>
      <c r="C1595">
        <v>6012.39</v>
      </c>
      <c r="D1595">
        <v>6012.31</v>
      </c>
      <c r="E1595">
        <v>6002.04</v>
      </c>
      <c r="F1595">
        <v>438.77699999999999</v>
      </c>
      <c r="G1595">
        <v>0</v>
      </c>
      <c r="H1595">
        <v>226.43600000000001</v>
      </c>
      <c r="I1595">
        <v>0</v>
      </c>
      <c r="J1595">
        <v>0.14710799999999999</v>
      </c>
      <c r="K1595">
        <v>0.83673500000000001</v>
      </c>
      <c r="L1595">
        <v>0</v>
      </c>
      <c r="M1595" t="s">
        <v>43</v>
      </c>
    </row>
    <row r="1596" spans="1:13" x14ac:dyDescent="0.25">
      <c r="A1596" t="s">
        <v>180</v>
      </c>
      <c r="B1596">
        <v>6018.93</v>
      </c>
      <c r="C1596">
        <v>6013.73</v>
      </c>
      <c r="D1596">
        <v>6013.66</v>
      </c>
      <c r="E1596">
        <v>6003.6</v>
      </c>
      <c r="F1596">
        <v>436.93400000000003</v>
      </c>
      <c r="G1596">
        <v>0</v>
      </c>
      <c r="H1596">
        <v>225.06299999999999</v>
      </c>
      <c r="I1596">
        <v>0</v>
      </c>
      <c r="J1596">
        <v>0.178454</v>
      </c>
      <c r="K1596">
        <v>0.83622700000000005</v>
      </c>
      <c r="L1596">
        <v>0</v>
      </c>
      <c r="M1596" t="s">
        <v>43</v>
      </c>
    </row>
    <row r="1597" spans="1:13" x14ac:dyDescent="0.25">
      <c r="A1597" t="s">
        <v>180</v>
      </c>
      <c r="B1597">
        <v>6015.92</v>
      </c>
      <c r="C1597">
        <v>6010.75</v>
      </c>
      <c r="D1597">
        <v>6010.68</v>
      </c>
      <c r="E1597">
        <v>6000.61</v>
      </c>
      <c r="F1597">
        <v>436.96300000000002</v>
      </c>
      <c r="G1597">
        <v>0</v>
      </c>
      <c r="H1597">
        <v>226.43799999999999</v>
      </c>
      <c r="I1597">
        <v>0</v>
      </c>
      <c r="J1597">
        <v>0.14924899999999999</v>
      </c>
      <c r="K1597">
        <v>0.868757</v>
      </c>
      <c r="L1597">
        <v>0</v>
      </c>
      <c r="M1597" t="s">
        <v>43</v>
      </c>
    </row>
    <row r="1598" spans="1:13" x14ac:dyDescent="0.25">
      <c r="A1598" t="s">
        <v>180</v>
      </c>
      <c r="B1598">
        <v>6013.83</v>
      </c>
      <c r="C1598">
        <v>6008.68</v>
      </c>
      <c r="D1598">
        <v>6008.61</v>
      </c>
      <c r="E1598">
        <v>5998.48</v>
      </c>
      <c r="F1598">
        <v>437.61799999999999</v>
      </c>
      <c r="G1598">
        <v>0</v>
      </c>
      <c r="H1598">
        <v>225.81899999999999</v>
      </c>
      <c r="I1598">
        <v>0</v>
      </c>
      <c r="J1598">
        <v>0.17266300000000001</v>
      </c>
      <c r="K1598">
        <v>0.83566700000000005</v>
      </c>
      <c r="L1598">
        <v>0</v>
      </c>
      <c r="M1598" t="s">
        <v>43</v>
      </c>
    </row>
    <row r="1599" spans="1:13" x14ac:dyDescent="0.25">
      <c r="A1599" t="s">
        <v>180</v>
      </c>
      <c r="B1599">
        <v>6035.21</v>
      </c>
      <c r="C1599">
        <v>6029.93</v>
      </c>
      <c r="D1599">
        <v>6029.86</v>
      </c>
      <c r="E1599">
        <v>6019.7</v>
      </c>
      <c r="F1599">
        <v>438.45800000000003</v>
      </c>
      <c r="G1599">
        <v>0</v>
      </c>
      <c r="H1599">
        <v>226.88399999999999</v>
      </c>
      <c r="I1599">
        <v>0</v>
      </c>
      <c r="J1599">
        <v>0.178455</v>
      </c>
      <c r="K1599">
        <v>0.83703399999999994</v>
      </c>
      <c r="L1599">
        <v>0</v>
      </c>
      <c r="M1599" t="s">
        <v>43</v>
      </c>
    </row>
    <row r="1600" spans="1:13" x14ac:dyDescent="0.25">
      <c r="A1600" t="s">
        <v>180</v>
      </c>
      <c r="B1600">
        <v>6013.39</v>
      </c>
      <c r="C1600">
        <v>6008.11</v>
      </c>
      <c r="D1600">
        <v>6008.04</v>
      </c>
      <c r="E1600">
        <v>5997.81</v>
      </c>
      <c r="F1600">
        <v>437.505</v>
      </c>
      <c r="G1600">
        <v>0</v>
      </c>
      <c r="H1600">
        <v>226.178</v>
      </c>
      <c r="I1600">
        <v>0</v>
      </c>
      <c r="J1600">
        <v>0.155918</v>
      </c>
      <c r="K1600">
        <v>0.83474000000000004</v>
      </c>
      <c r="L1600">
        <v>0</v>
      </c>
      <c r="M1600" t="s">
        <v>43</v>
      </c>
    </row>
    <row r="1601" spans="1:13" x14ac:dyDescent="0.25">
      <c r="A1601" t="s">
        <v>180</v>
      </c>
      <c r="B1601">
        <v>6022.86</v>
      </c>
      <c r="C1601">
        <v>6017.73</v>
      </c>
      <c r="D1601">
        <v>6017.66</v>
      </c>
      <c r="E1601">
        <v>6007.56</v>
      </c>
      <c r="F1601">
        <v>437.87200000000001</v>
      </c>
      <c r="G1601">
        <v>0</v>
      </c>
      <c r="H1601">
        <v>226.45</v>
      </c>
      <c r="I1601">
        <v>0</v>
      </c>
      <c r="J1601">
        <v>0.17848900000000001</v>
      </c>
      <c r="K1601">
        <v>0.83687100000000003</v>
      </c>
      <c r="L1601">
        <v>0</v>
      </c>
      <c r="M1601" t="s">
        <v>43</v>
      </c>
    </row>
    <row r="1602" spans="1:13" x14ac:dyDescent="0.25">
      <c r="A1602" t="s">
        <v>180</v>
      </c>
      <c r="B1602">
        <v>6013.85</v>
      </c>
      <c r="C1602">
        <v>6008.69</v>
      </c>
      <c r="D1602">
        <v>6008.62</v>
      </c>
      <c r="E1602">
        <v>5998.52</v>
      </c>
      <c r="F1602">
        <v>437.63099999999997</v>
      </c>
      <c r="G1602">
        <v>0</v>
      </c>
      <c r="H1602">
        <v>225.37899999999999</v>
      </c>
      <c r="I1602">
        <v>0</v>
      </c>
      <c r="J1602">
        <v>0.14836199999999999</v>
      </c>
      <c r="K1602">
        <v>0.83698399999999995</v>
      </c>
      <c r="L1602">
        <v>0</v>
      </c>
      <c r="M1602" t="s">
        <v>43</v>
      </c>
    </row>
    <row r="1603" spans="1:13" x14ac:dyDescent="0.25">
      <c r="A1603" t="s">
        <v>180</v>
      </c>
      <c r="B1603">
        <v>6031.47</v>
      </c>
      <c r="C1603">
        <v>6026.3</v>
      </c>
      <c r="D1603">
        <v>6026.23</v>
      </c>
      <c r="E1603">
        <v>6015.99</v>
      </c>
      <c r="F1603">
        <v>438.13799999999998</v>
      </c>
      <c r="G1603">
        <v>0</v>
      </c>
      <c r="H1603">
        <v>226.732</v>
      </c>
      <c r="I1603">
        <v>0</v>
      </c>
      <c r="J1603">
        <v>0.17846799999999999</v>
      </c>
      <c r="K1603">
        <v>0.83654300000000004</v>
      </c>
      <c r="L1603">
        <v>0</v>
      </c>
      <c r="M1603" t="s">
        <v>43</v>
      </c>
    </row>
    <row r="1604" spans="1:13" x14ac:dyDescent="0.25">
      <c r="A1604" t="s">
        <v>180</v>
      </c>
      <c r="B1604">
        <v>6029.78</v>
      </c>
      <c r="C1604">
        <v>6024.47</v>
      </c>
      <c r="D1604">
        <v>6024.4</v>
      </c>
      <c r="E1604">
        <v>6014.32</v>
      </c>
      <c r="F1604">
        <v>437.14600000000002</v>
      </c>
      <c r="G1604">
        <v>0</v>
      </c>
      <c r="H1604">
        <v>226.01</v>
      </c>
      <c r="I1604">
        <v>0</v>
      </c>
      <c r="J1604">
        <v>0.149752</v>
      </c>
      <c r="K1604">
        <v>0.85491200000000001</v>
      </c>
      <c r="L1604">
        <v>0</v>
      </c>
      <c r="M1604" t="s">
        <v>43</v>
      </c>
    </row>
    <row r="1605" spans="1:13" x14ac:dyDescent="0.25">
      <c r="A1605" t="s">
        <v>180</v>
      </c>
      <c r="B1605">
        <v>6021.71</v>
      </c>
      <c r="C1605">
        <v>6016.53</v>
      </c>
      <c r="D1605">
        <v>6016.46</v>
      </c>
      <c r="E1605">
        <v>6006.21</v>
      </c>
      <c r="F1605">
        <v>438.60899999999998</v>
      </c>
      <c r="G1605">
        <v>0</v>
      </c>
      <c r="H1605">
        <v>226.60300000000001</v>
      </c>
      <c r="I1605">
        <v>0</v>
      </c>
      <c r="J1605">
        <v>0.14824799999999999</v>
      </c>
      <c r="K1605">
        <v>0.83597500000000002</v>
      </c>
      <c r="L1605">
        <v>0</v>
      </c>
      <c r="M1605" t="s">
        <v>43</v>
      </c>
    </row>
    <row r="1606" spans="1:13" x14ac:dyDescent="0.25">
      <c r="A1606" t="s">
        <v>180</v>
      </c>
      <c r="B1606">
        <v>6033.06</v>
      </c>
      <c r="C1606">
        <v>6027.82</v>
      </c>
      <c r="D1606">
        <v>6027.74</v>
      </c>
      <c r="E1606">
        <v>6017.65</v>
      </c>
      <c r="F1606">
        <v>437.05399999999997</v>
      </c>
      <c r="G1606">
        <v>0</v>
      </c>
      <c r="H1606">
        <v>226.495</v>
      </c>
      <c r="I1606">
        <v>0</v>
      </c>
      <c r="J1606">
        <v>0.178454</v>
      </c>
      <c r="K1606">
        <v>0.83655800000000002</v>
      </c>
      <c r="L1606">
        <v>0</v>
      </c>
      <c r="M1606" t="s">
        <v>43</v>
      </c>
    </row>
    <row r="1607" spans="1:13" x14ac:dyDescent="0.25">
      <c r="A1607" t="s">
        <v>180</v>
      </c>
      <c r="B1607">
        <v>6016.84</v>
      </c>
      <c r="C1607">
        <v>6011.61</v>
      </c>
      <c r="D1607">
        <v>6011.53</v>
      </c>
      <c r="E1607">
        <v>6001.32</v>
      </c>
      <c r="F1607">
        <v>437.15199999999999</v>
      </c>
      <c r="G1607">
        <v>0</v>
      </c>
      <c r="H1607">
        <v>226.995</v>
      </c>
      <c r="I1607">
        <v>0</v>
      </c>
      <c r="J1607">
        <v>0.178456</v>
      </c>
      <c r="K1607">
        <v>0.83658999999999994</v>
      </c>
      <c r="L1607">
        <v>0</v>
      </c>
      <c r="M1607" t="s">
        <v>43</v>
      </c>
    </row>
    <row r="1608" spans="1:13" x14ac:dyDescent="0.25">
      <c r="A1608" t="s">
        <v>180</v>
      </c>
      <c r="B1608">
        <v>6024.43</v>
      </c>
      <c r="C1608">
        <v>6019.27</v>
      </c>
      <c r="D1608">
        <v>6019.2</v>
      </c>
      <c r="E1608">
        <v>6009.18</v>
      </c>
      <c r="F1608">
        <v>437.392</v>
      </c>
      <c r="G1608">
        <v>0</v>
      </c>
      <c r="H1608">
        <v>225.31800000000001</v>
      </c>
      <c r="I1608">
        <v>0</v>
      </c>
      <c r="J1608">
        <v>0.14804999999999999</v>
      </c>
      <c r="K1608">
        <v>0.86830499999999999</v>
      </c>
      <c r="L1608">
        <v>0</v>
      </c>
      <c r="M1608" t="s">
        <v>43</v>
      </c>
    </row>
    <row r="1609" spans="1:13" x14ac:dyDescent="0.25">
      <c r="A1609" t="s">
        <v>180</v>
      </c>
      <c r="B1609">
        <v>6035.6</v>
      </c>
      <c r="C1609">
        <v>6030.27</v>
      </c>
      <c r="D1609">
        <v>6030.2</v>
      </c>
      <c r="E1609">
        <v>6020.14</v>
      </c>
      <c r="F1609">
        <v>437.06799999999998</v>
      </c>
      <c r="G1609">
        <v>0</v>
      </c>
      <c r="H1609">
        <v>226.82499999999999</v>
      </c>
      <c r="I1609">
        <v>0</v>
      </c>
      <c r="J1609">
        <v>0.17504900000000001</v>
      </c>
      <c r="K1609">
        <v>0.83697900000000003</v>
      </c>
      <c r="L1609">
        <v>0</v>
      </c>
      <c r="M1609" t="s">
        <v>43</v>
      </c>
    </row>
    <row r="1610" spans="1:13" x14ac:dyDescent="0.25">
      <c r="A1610" t="s">
        <v>180</v>
      </c>
      <c r="B1610">
        <v>6015.41</v>
      </c>
      <c r="C1610">
        <v>6010.26</v>
      </c>
      <c r="D1610">
        <v>6010.19</v>
      </c>
      <c r="E1610">
        <v>6000.09</v>
      </c>
      <c r="F1610">
        <v>437.27</v>
      </c>
      <c r="G1610">
        <v>0</v>
      </c>
      <c r="H1610">
        <v>226.357</v>
      </c>
      <c r="I1610">
        <v>0</v>
      </c>
      <c r="J1610">
        <v>0.17852000000000001</v>
      </c>
      <c r="K1610">
        <v>0.83903799999999995</v>
      </c>
      <c r="L1610">
        <v>0</v>
      </c>
      <c r="M1610" t="s">
        <v>43</v>
      </c>
    </row>
    <row r="1611" spans="1:13" x14ac:dyDescent="0.25">
      <c r="A1611" t="s">
        <v>180</v>
      </c>
      <c r="B1611">
        <v>6022.93</v>
      </c>
      <c r="C1611">
        <v>6017.74</v>
      </c>
      <c r="D1611">
        <v>6017.67</v>
      </c>
      <c r="E1611">
        <v>6007.57</v>
      </c>
      <c r="F1611">
        <v>437.59899999999999</v>
      </c>
      <c r="G1611">
        <v>0</v>
      </c>
      <c r="H1611">
        <v>226.755</v>
      </c>
      <c r="I1611">
        <v>0</v>
      </c>
      <c r="J1611">
        <v>0.161104</v>
      </c>
      <c r="K1611">
        <v>0.837036</v>
      </c>
      <c r="L1611">
        <v>0</v>
      </c>
      <c r="M1611" t="s">
        <v>43</v>
      </c>
    </row>
    <row r="1612" spans="1:13" x14ac:dyDescent="0.25">
      <c r="A1612" t="s">
        <v>180</v>
      </c>
      <c r="B1612">
        <v>6016.37</v>
      </c>
      <c r="C1612">
        <v>6011.22</v>
      </c>
      <c r="D1612">
        <v>6011.14</v>
      </c>
      <c r="E1612">
        <v>6000.93</v>
      </c>
      <c r="F1612">
        <v>438.15600000000001</v>
      </c>
      <c r="G1612">
        <v>0</v>
      </c>
      <c r="H1612">
        <v>226.68199999999999</v>
      </c>
      <c r="I1612">
        <v>0</v>
      </c>
      <c r="J1612">
        <v>0.14984</v>
      </c>
      <c r="K1612">
        <v>0.83705200000000002</v>
      </c>
      <c r="L1612">
        <v>0</v>
      </c>
      <c r="M1612" t="s">
        <v>43</v>
      </c>
    </row>
    <row r="1613" spans="1:13" x14ac:dyDescent="0.25">
      <c r="A1613" t="s">
        <v>180</v>
      </c>
      <c r="B1613">
        <v>6024.99</v>
      </c>
      <c r="C1613">
        <v>6019.8</v>
      </c>
      <c r="D1613">
        <v>6019.73</v>
      </c>
      <c r="E1613">
        <v>6009.6</v>
      </c>
      <c r="F1613">
        <v>438.19799999999998</v>
      </c>
      <c r="G1613">
        <v>0</v>
      </c>
      <c r="H1613">
        <v>226.017</v>
      </c>
      <c r="I1613">
        <v>0</v>
      </c>
      <c r="J1613">
        <v>0.178479</v>
      </c>
      <c r="K1613">
        <v>0.83703499999999997</v>
      </c>
      <c r="L1613">
        <v>0</v>
      </c>
      <c r="M1613" t="s">
        <v>43</v>
      </c>
    </row>
    <row r="1614" spans="1:13" x14ac:dyDescent="0.25">
      <c r="A1614" t="s">
        <v>180</v>
      </c>
      <c r="B1614">
        <v>6032.86</v>
      </c>
      <c r="C1614">
        <v>6027.72</v>
      </c>
      <c r="D1614">
        <v>6027.66</v>
      </c>
      <c r="E1614">
        <v>6017.49</v>
      </c>
      <c r="F1614">
        <v>437.13099999999997</v>
      </c>
      <c r="G1614">
        <v>0</v>
      </c>
      <c r="H1614">
        <v>226.953</v>
      </c>
      <c r="I1614">
        <v>0</v>
      </c>
      <c r="J1614">
        <v>0.149061</v>
      </c>
      <c r="K1614">
        <v>0.836314</v>
      </c>
      <c r="L1614">
        <v>0</v>
      </c>
      <c r="M1614" t="s">
        <v>43</v>
      </c>
    </row>
    <row r="1615" spans="1:13" x14ac:dyDescent="0.25">
      <c r="A1615" t="s">
        <v>180</v>
      </c>
      <c r="B1615">
        <v>6011.22</v>
      </c>
      <c r="C1615">
        <v>6006.06</v>
      </c>
      <c r="D1615">
        <v>6005.99</v>
      </c>
      <c r="E1615">
        <v>5995.91</v>
      </c>
      <c r="F1615">
        <v>436.83600000000001</v>
      </c>
      <c r="G1615">
        <v>0</v>
      </c>
      <c r="H1615">
        <v>226.11099999999999</v>
      </c>
      <c r="I1615">
        <v>0</v>
      </c>
      <c r="J1615">
        <v>0.15213199999999999</v>
      </c>
      <c r="K1615">
        <v>0.83689999999999998</v>
      </c>
      <c r="L1615">
        <v>0</v>
      </c>
      <c r="M1615" t="s">
        <v>43</v>
      </c>
    </row>
    <row r="1616" spans="1:13" x14ac:dyDescent="0.25">
      <c r="A1616" t="s">
        <v>180</v>
      </c>
      <c r="B1616">
        <v>6011.72</v>
      </c>
      <c r="C1616">
        <v>6006.5</v>
      </c>
      <c r="D1616">
        <v>6006.43</v>
      </c>
      <c r="E1616">
        <v>5996.33</v>
      </c>
      <c r="F1616">
        <v>437.83600000000001</v>
      </c>
      <c r="G1616">
        <v>0</v>
      </c>
      <c r="H1616">
        <v>226.084</v>
      </c>
      <c r="I1616">
        <v>0</v>
      </c>
      <c r="J1616">
        <v>0.15604699999999999</v>
      </c>
      <c r="K1616">
        <v>0.83704000000000001</v>
      </c>
      <c r="L1616">
        <v>0</v>
      </c>
      <c r="M1616" t="s">
        <v>43</v>
      </c>
    </row>
    <row r="1617" spans="1:25" x14ac:dyDescent="0.25">
      <c r="A1617" t="s">
        <v>180</v>
      </c>
      <c r="B1617">
        <v>6021.89</v>
      </c>
      <c r="C1617">
        <v>6016.72</v>
      </c>
      <c r="D1617">
        <v>6016.64</v>
      </c>
      <c r="E1617">
        <v>6006.34</v>
      </c>
      <c r="F1617">
        <v>437.18799999999999</v>
      </c>
      <c r="G1617">
        <v>0</v>
      </c>
      <c r="H1617">
        <v>226.24299999999999</v>
      </c>
      <c r="I1617">
        <v>0</v>
      </c>
      <c r="J1617">
        <v>0.17847299999999999</v>
      </c>
      <c r="K1617">
        <v>0.83696499999999996</v>
      </c>
      <c r="L1617">
        <v>0</v>
      </c>
      <c r="M1617" t="s">
        <v>43</v>
      </c>
    </row>
    <row r="1618" spans="1:25" x14ac:dyDescent="0.25">
      <c r="A1618" t="s">
        <v>180</v>
      </c>
      <c r="B1618">
        <v>6031.54</v>
      </c>
      <c r="C1618">
        <v>6026.37</v>
      </c>
      <c r="D1618">
        <v>6026.3</v>
      </c>
      <c r="E1618">
        <v>6016.13</v>
      </c>
      <c r="F1618">
        <v>438.42599999999999</v>
      </c>
      <c r="G1618">
        <v>0</v>
      </c>
      <c r="H1618">
        <v>225.095</v>
      </c>
      <c r="I1618">
        <v>0</v>
      </c>
      <c r="J1618">
        <v>0.148226</v>
      </c>
      <c r="K1618">
        <v>0.836314</v>
      </c>
      <c r="L1618">
        <v>0</v>
      </c>
      <c r="M1618" t="s">
        <v>43</v>
      </c>
    </row>
    <row r="1619" spans="1:25" x14ac:dyDescent="0.25">
      <c r="A1619" t="s">
        <v>180</v>
      </c>
      <c r="B1619">
        <v>6031.5</v>
      </c>
      <c r="C1619">
        <v>6026.26</v>
      </c>
      <c r="D1619">
        <v>6026.19</v>
      </c>
      <c r="E1619">
        <v>6016.11</v>
      </c>
      <c r="F1619">
        <v>436.863</v>
      </c>
      <c r="G1619">
        <v>0</v>
      </c>
      <c r="H1619">
        <v>226.279</v>
      </c>
      <c r="I1619">
        <v>0</v>
      </c>
      <c r="J1619">
        <v>0.15004400000000001</v>
      </c>
      <c r="K1619">
        <v>0.825237</v>
      </c>
      <c r="L1619">
        <v>0</v>
      </c>
      <c r="M1619" t="s">
        <v>43</v>
      </c>
    </row>
    <row r="1620" spans="1:25" x14ac:dyDescent="0.25">
      <c r="A1620" t="s">
        <v>180</v>
      </c>
      <c r="B1620">
        <v>6033.66</v>
      </c>
      <c r="C1620">
        <v>6028.46</v>
      </c>
      <c r="D1620">
        <v>6028.39</v>
      </c>
      <c r="E1620">
        <v>6018.41</v>
      </c>
      <c r="F1620">
        <v>436.851</v>
      </c>
      <c r="G1620">
        <v>0</v>
      </c>
      <c r="H1620">
        <v>226.39</v>
      </c>
      <c r="I1620">
        <v>0</v>
      </c>
      <c r="J1620">
        <v>0.15967799999999999</v>
      </c>
      <c r="K1620">
        <v>0.83666200000000002</v>
      </c>
      <c r="L1620">
        <v>0</v>
      </c>
      <c r="M1620" t="s">
        <v>43</v>
      </c>
    </row>
    <row r="1621" spans="1:25" x14ac:dyDescent="0.25">
      <c r="A1621" t="s">
        <v>180</v>
      </c>
      <c r="B1621">
        <v>6029.44</v>
      </c>
      <c r="C1621">
        <v>6024.24</v>
      </c>
      <c r="D1621">
        <v>6024.17</v>
      </c>
      <c r="E1621">
        <v>6013.8</v>
      </c>
      <c r="F1621">
        <v>438.63400000000001</v>
      </c>
      <c r="G1621">
        <v>0</v>
      </c>
      <c r="H1621">
        <v>226.55699999999999</v>
      </c>
      <c r="I1621">
        <v>0</v>
      </c>
      <c r="J1621">
        <v>0.14823700000000001</v>
      </c>
      <c r="K1621">
        <v>0.83705300000000005</v>
      </c>
      <c r="L1621">
        <v>0</v>
      </c>
      <c r="M1621" t="s">
        <v>43</v>
      </c>
    </row>
    <row r="1622" spans="1:25" x14ac:dyDescent="0.25">
      <c r="A1622" t="s">
        <v>180</v>
      </c>
      <c r="B1622">
        <v>6015.55</v>
      </c>
      <c r="C1622">
        <v>6010.37</v>
      </c>
      <c r="D1622">
        <v>6010.3</v>
      </c>
      <c r="E1622">
        <v>6000.07</v>
      </c>
      <c r="F1622">
        <v>437.87700000000001</v>
      </c>
      <c r="G1622">
        <v>0</v>
      </c>
      <c r="H1622">
        <v>227.48400000000001</v>
      </c>
      <c r="I1622">
        <v>0</v>
      </c>
      <c r="J1622">
        <v>0.16796800000000001</v>
      </c>
      <c r="K1622">
        <v>0.83677299999999999</v>
      </c>
      <c r="L1622">
        <v>0</v>
      </c>
      <c r="M1622" t="s">
        <v>43</v>
      </c>
    </row>
    <row r="1623" spans="1:25" x14ac:dyDescent="0.25">
      <c r="A1623" t="s">
        <v>180</v>
      </c>
      <c r="B1623">
        <v>6020.24</v>
      </c>
      <c r="C1623">
        <v>6015.12</v>
      </c>
      <c r="D1623">
        <v>6015.05</v>
      </c>
      <c r="E1623">
        <v>6004.97</v>
      </c>
      <c r="F1623">
        <v>437.12200000000001</v>
      </c>
      <c r="G1623">
        <v>0</v>
      </c>
      <c r="H1623">
        <v>226.24299999999999</v>
      </c>
      <c r="I1623">
        <v>0</v>
      </c>
      <c r="J1623">
        <v>0.15976399999999999</v>
      </c>
      <c r="K1623">
        <v>0.85470000000000002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180</v>
      </c>
      <c r="B1624">
        <v>6049.53</v>
      </c>
      <c r="C1624">
        <v>6044.37</v>
      </c>
      <c r="D1624">
        <v>6044.29</v>
      </c>
      <c r="E1624">
        <v>6033.96</v>
      </c>
      <c r="F1624">
        <v>438.08499999999998</v>
      </c>
      <c r="G1624">
        <v>0</v>
      </c>
      <c r="H1624">
        <v>227.35900000000001</v>
      </c>
      <c r="I1624">
        <v>0</v>
      </c>
      <c r="J1624">
        <v>0.14768000000000001</v>
      </c>
      <c r="K1624">
        <v>0.83704999999999996</v>
      </c>
      <c r="L1624">
        <v>0</v>
      </c>
      <c r="M1624" t="s">
        <v>43</v>
      </c>
      <c r="R1624">
        <f>AVERAGE(B1575:B1624)</f>
        <v>6022.4389999999994</v>
      </c>
      <c r="S1624">
        <f>AVERAGE(C1575:C1624)</f>
        <v>6017.2533999999987</v>
      </c>
      <c r="U1624">
        <f>_xlfn.VAR.P(B1575:B1624)</f>
        <v>77.933924999999476</v>
      </c>
      <c r="V1624">
        <f>_xlfn.VAR.P(C1575:C1624)</f>
        <v>77.767942440000851</v>
      </c>
      <c r="X1624">
        <f>1.96*SQRT(U1624)/50</f>
        <v>0.34605835709024452</v>
      </c>
      <c r="Y1624">
        <f>1.96*SQRT(V1624)/50</f>
        <v>0.34568964559414112</v>
      </c>
    </row>
    <row r="1625" spans="1:25" x14ac:dyDescent="0.25">
      <c r="A1625" t="s">
        <v>181</v>
      </c>
      <c r="B1625">
        <v>301269.29759999999</v>
      </c>
      <c r="C1625" t="s">
        <v>37</v>
      </c>
    </row>
    <row r="1626" spans="1:25" x14ac:dyDescent="0.25">
      <c r="A1626" t="s">
        <v>182</v>
      </c>
      <c r="B1626">
        <v>6448.21</v>
      </c>
      <c r="C1626">
        <v>6395.42</v>
      </c>
      <c r="D1626">
        <v>6395.34</v>
      </c>
      <c r="E1626">
        <v>6385.1</v>
      </c>
      <c r="F1626">
        <v>437.10899999999998</v>
      </c>
      <c r="G1626">
        <v>579.53200000000004</v>
      </c>
      <c r="H1626">
        <v>227.33500000000001</v>
      </c>
      <c r="I1626">
        <v>148.15899999999999</v>
      </c>
      <c r="J1626">
        <v>180.49600000000001</v>
      </c>
      <c r="K1626">
        <v>5352.02</v>
      </c>
      <c r="L1626">
        <v>0.16245100000000001</v>
      </c>
      <c r="M1626">
        <v>0.83705099999999999</v>
      </c>
      <c r="N1626">
        <v>0</v>
      </c>
      <c r="O1626" t="s">
        <v>43</v>
      </c>
    </row>
    <row r="1627" spans="1:25" x14ac:dyDescent="0.25">
      <c r="A1627" t="s">
        <v>182</v>
      </c>
      <c r="B1627">
        <v>6450.14</v>
      </c>
      <c r="C1627">
        <v>6397.53</v>
      </c>
      <c r="D1627">
        <v>6397.46</v>
      </c>
      <c r="E1627">
        <v>6387.25</v>
      </c>
      <c r="F1627">
        <v>437.30900000000003</v>
      </c>
      <c r="G1627">
        <v>580.34</v>
      </c>
      <c r="H1627">
        <v>227.678</v>
      </c>
      <c r="I1627">
        <v>148.75299999999999</v>
      </c>
      <c r="J1627">
        <v>180.38399999999999</v>
      </c>
      <c r="K1627">
        <v>5353.07</v>
      </c>
      <c r="L1627">
        <v>0.167378</v>
      </c>
      <c r="M1627">
        <v>0.83693700000000004</v>
      </c>
      <c r="N1627">
        <v>0</v>
      </c>
      <c r="O1627" t="s">
        <v>43</v>
      </c>
    </row>
    <row r="1628" spans="1:25" x14ac:dyDescent="0.25">
      <c r="A1628" t="s">
        <v>182</v>
      </c>
      <c r="B1628">
        <v>6432.78</v>
      </c>
      <c r="C1628">
        <v>6380.41</v>
      </c>
      <c r="D1628">
        <v>6380.33</v>
      </c>
      <c r="E1628">
        <v>6370.02</v>
      </c>
      <c r="F1628">
        <v>437.70800000000003</v>
      </c>
      <c r="G1628">
        <v>584.96699999999998</v>
      </c>
      <c r="H1628">
        <v>227.983</v>
      </c>
      <c r="I1628">
        <v>150.261</v>
      </c>
      <c r="J1628">
        <v>183.06200000000001</v>
      </c>
      <c r="K1628">
        <v>5331.2</v>
      </c>
      <c r="L1628">
        <v>0.17846200000000001</v>
      </c>
      <c r="M1628">
        <v>0.83683600000000002</v>
      </c>
      <c r="N1628">
        <v>0</v>
      </c>
      <c r="O1628" t="s">
        <v>43</v>
      </c>
    </row>
    <row r="1629" spans="1:25" x14ac:dyDescent="0.25">
      <c r="A1629" t="s">
        <v>182</v>
      </c>
      <c r="B1629">
        <v>6449.41</v>
      </c>
      <c r="C1629">
        <v>6396.66</v>
      </c>
      <c r="D1629">
        <v>6396.58</v>
      </c>
      <c r="E1629">
        <v>6386.25</v>
      </c>
      <c r="F1629">
        <v>438.20699999999999</v>
      </c>
      <c r="G1629">
        <v>579.16800000000001</v>
      </c>
      <c r="H1629">
        <v>227.46899999999999</v>
      </c>
      <c r="I1629">
        <v>148.10599999999999</v>
      </c>
      <c r="J1629">
        <v>180.202</v>
      </c>
      <c r="K1629">
        <v>5352.65</v>
      </c>
      <c r="L1629">
        <v>0.147534</v>
      </c>
      <c r="M1629">
        <v>0.83567800000000003</v>
      </c>
      <c r="N1629">
        <v>0</v>
      </c>
      <c r="O1629" t="s">
        <v>43</v>
      </c>
    </row>
    <row r="1630" spans="1:25" x14ac:dyDescent="0.25">
      <c r="A1630" t="s">
        <v>182</v>
      </c>
      <c r="B1630">
        <v>6451.61</v>
      </c>
      <c r="C1630">
        <v>6398.92</v>
      </c>
      <c r="D1630">
        <v>6398.84</v>
      </c>
      <c r="E1630">
        <v>6388.42</v>
      </c>
      <c r="F1630">
        <v>438.66699999999997</v>
      </c>
      <c r="G1630">
        <v>576.95500000000004</v>
      </c>
      <c r="H1630">
        <v>228.07</v>
      </c>
      <c r="I1630">
        <v>146.65199999999999</v>
      </c>
      <c r="J1630">
        <v>178.64699999999999</v>
      </c>
      <c r="K1630">
        <v>5356.38</v>
      </c>
      <c r="L1630">
        <v>0.153387</v>
      </c>
      <c r="M1630">
        <v>0.83696499999999996</v>
      </c>
      <c r="N1630">
        <v>0</v>
      </c>
      <c r="O1630" t="s">
        <v>43</v>
      </c>
    </row>
    <row r="1631" spans="1:25" x14ac:dyDescent="0.25">
      <c r="A1631" t="s">
        <v>182</v>
      </c>
      <c r="B1631">
        <v>6442.35</v>
      </c>
      <c r="C1631">
        <v>6389.4</v>
      </c>
      <c r="D1631">
        <v>6389.32</v>
      </c>
      <c r="E1631">
        <v>6378.89</v>
      </c>
      <c r="F1631">
        <v>439.13600000000002</v>
      </c>
      <c r="G1631">
        <v>580.56600000000003</v>
      </c>
      <c r="H1631">
        <v>227.92400000000001</v>
      </c>
      <c r="I1631">
        <v>148.20400000000001</v>
      </c>
      <c r="J1631">
        <v>180.995</v>
      </c>
      <c r="K1631">
        <v>5342.92</v>
      </c>
      <c r="L1631">
        <v>0.17846200000000001</v>
      </c>
      <c r="M1631">
        <v>0.83531100000000003</v>
      </c>
      <c r="N1631">
        <v>0</v>
      </c>
      <c r="O1631" t="s">
        <v>43</v>
      </c>
    </row>
    <row r="1632" spans="1:25" x14ac:dyDescent="0.25">
      <c r="A1632" t="s">
        <v>182</v>
      </c>
      <c r="B1632">
        <v>6444.59</v>
      </c>
      <c r="C1632">
        <v>6392.03</v>
      </c>
      <c r="D1632">
        <v>6391.95</v>
      </c>
      <c r="E1632">
        <v>6381.57</v>
      </c>
      <c r="F1632">
        <v>439.38099999999997</v>
      </c>
      <c r="G1632">
        <v>579.70699999999999</v>
      </c>
      <c r="H1632">
        <v>228.07900000000001</v>
      </c>
      <c r="I1632">
        <v>148.47900000000001</v>
      </c>
      <c r="J1632">
        <v>179.6</v>
      </c>
      <c r="K1632">
        <v>5346.13</v>
      </c>
      <c r="L1632">
        <v>0.17855399999999999</v>
      </c>
      <c r="M1632">
        <v>0.83704400000000001</v>
      </c>
      <c r="N1632">
        <v>0</v>
      </c>
      <c r="O1632" t="s">
        <v>43</v>
      </c>
    </row>
    <row r="1633" spans="1:15" x14ac:dyDescent="0.25">
      <c r="A1633" t="s">
        <v>182</v>
      </c>
      <c r="B1633">
        <v>6445.48</v>
      </c>
      <c r="C1633">
        <v>6391.12</v>
      </c>
      <c r="D1633">
        <v>6391.04</v>
      </c>
      <c r="E1633">
        <v>6380.67</v>
      </c>
      <c r="F1633">
        <v>438.43200000000002</v>
      </c>
      <c r="G1633">
        <v>578.88499999999999</v>
      </c>
      <c r="H1633">
        <v>227.74199999999999</v>
      </c>
      <c r="I1633">
        <v>147.714</v>
      </c>
      <c r="J1633">
        <v>180.04</v>
      </c>
      <c r="K1633">
        <v>5347.02</v>
      </c>
      <c r="L1633">
        <v>0.148484</v>
      </c>
      <c r="M1633">
        <v>0.83701899999999996</v>
      </c>
      <c r="N1633">
        <v>0</v>
      </c>
      <c r="O1633" t="s">
        <v>43</v>
      </c>
    </row>
    <row r="1634" spans="1:15" x14ac:dyDescent="0.25">
      <c r="A1634" t="s">
        <v>182</v>
      </c>
      <c r="B1634">
        <v>6446.16</v>
      </c>
      <c r="C1634">
        <v>6392.7</v>
      </c>
      <c r="D1634">
        <v>6392.63</v>
      </c>
      <c r="E1634">
        <v>6382.33</v>
      </c>
      <c r="F1634">
        <v>438.41699999999997</v>
      </c>
      <c r="G1634">
        <v>580.75400000000002</v>
      </c>
      <c r="H1634">
        <v>227.89400000000001</v>
      </c>
      <c r="I1634">
        <v>148.334</v>
      </c>
      <c r="J1634">
        <v>180.934</v>
      </c>
      <c r="K1634">
        <v>5346.72</v>
      </c>
      <c r="L1634">
        <v>0.14843799999999999</v>
      </c>
      <c r="M1634">
        <v>0.83689100000000005</v>
      </c>
      <c r="N1634">
        <v>0</v>
      </c>
      <c r="O1634" t="s">
        <v>43</v>
      </c>
    </row>
    <row r="1635" spans="1:15" x14ac:dyDescent="0.25">
      <c r="A1635" t="s">
        <v>182</v>
      </c>
      <c r="B1635">
        <v>6445.63</v>
      </c>
      <c r="C1635">
        <v>6392.79</v>
      </c>
      <c r="D1635">
        <v>6392.71</v>
      </c>
      <c r="E1635">
        <v>6382.29</v>
      </c>
      <c r="F1635">
        <v>440.79899999999998</v>
      </c>
      <c r="G1635">
        <v>581.58500000000004</v>
      </c>
      <c r="H1635">
        <v>228.59100000000001</v>
      </c>
      <c r="I1635">
        <v>148.61500000000001</v>
      </c>
      <c r="J1635">
        <v>180.77600000000001</v>
      </c>
      <c r="K1635">
        <v>5343.65</v>
      </c>
      <c r="L1635">
        <v>0.178454</v>
      </c>
      <c r="M1635">
        <v>0.83701000000000003</v>
      </c>
      <c r="N1635">
        <v>0</v>
      </c>
      <c r="O1635" t="s">
        <v>43</v>
      </c>
    </row>
    <row r="1636" spans="1:15" x14ac:dyDescent="0.25">
      <c r="A1636" t="s">
        <v>182</v>
      </c>
      <c r="B1636">
        <v>6444.23</v>
      </c>
      <c r="C1636">
        <v>6390.98</v>
      </c>
      <c r="D1636">
        <v>6390.9</v>
      </c>
      <c r="E1636">
        <v>6380.37</v>
      </c>
      <c r="F1636">
        <v>439.81799999999998</v>
      </c>
      <c r="G1636">
        <v>577.96900000000005</v>
      </c>
      <c r="H1636">
        <v>228.36799999999999</v>
      </c>
      <c r="I1636">
        <v>147.01</v>
      </c>
      <c r="J1636">
        <v>178.958</v>
      </c>
      <c r="K1636">
        <v>5346.19</v>
      </c>
      <c r="L1636">
        <v>0.147644</v>
      </c>
      <c r="M1636">
        <v>0.83602399999999999</v>
      </c>
      <c r="N1636">
        <v>0</v>
      </c>
      <c r="O1636" t="s">
        <v>43</v>
      </c>
    </row>
    <row r="1637" spans="1:15" x14ac:dyDescent="0.25">
      <c r="A1637" t="s">
        <v>182</v>
      </c>
      <c r="B1637">
        <v>6422.4</v>
      </c>
      <c r="C1637">
        <v>6369.3</v>
      </c>
      <c r="D1637">
        <v>6369.23</v>
      </c>
      <c r="E1637">
        <v>6359.01</v>
      </c>
      <c r="F1637">
        <v>437.2</v>
      </c>
      <c r="G1637">
        <v>580.971</v>
      </c>
      <c r="H1637">
        <v>226.809</v>
      </c>
      <c r="I1637">
        <v>149.50700000000001</v>
      </c>
      <c r="J1637">
        <v>181.14699999999999</v>
      </c>
      <c r="K1637">
        <v>5324.71</v>
      </c>
      <c r="L1637">
        <v>0.14851500000000001</v>
      </c>
      <c r="M1637">
        <v>0.83649300000000004</v>
      </c>
      <c r="N1637">
        <v>0</v>
      </c>
      <c r="O1637" t="s">
        <v>43</v>
      </c>
    </row>
    <row r="1638" spans="1:15" x14ac:dyDescent="0.25">
      <c r="A1638" t="s">
        <v>182</v>
      </c>
      <c r="B1638">
        <v>6447.88</v>
      </c>
      <c r="C1638">
        <v>6395.52</v>
      </c>
      <c r="D1638">
        <v>6395.44</v>
      </c>
      <c r="E1638">
        <v>6385.06</v>
      </c>
      <c r="F1638">
        <v>438.50599999999997</v>
      </c>
      <c r="G1638">
        <v>582.70699999999999</v>
      </c>
      <c r="H1638">
        <v>228.14</v>
      </c>
      <c r="I1638">
        <v>149.86199999999999</v>
      </c>
      <c r="J1638">
        <v>181.24100000000001</v>
      </c>
      <c r="K1638">
        <v>5347.4</v>
      </c>
      <c r="L1638">
        <v>0.17846300000000001</v>
      </c>
      <c r="M1638">
        <v>0.836399</v>
      </c>
      <c r="N1638">
        <v>0</v>
      </c>
      <c r="O1638" t="s">
        <v>43</v>
      </c>
    </row>
    <row r="1639" spans="1:15" x14ac:dyDescent="0.25">
      <c r="A1639" t="s">
        <v>182</v>
      </c>
      <c r="B1639">
        <v>6451.56</v>
      </c>
      <c r="C1639">
        <v>6399.05</v>
      </c>
      <c r="D1639">
        <v>6398.97</v>
      </c>
      <c r="E1639">
        <v>6388.65</v>
      </c>
      <c r="F1639">
        <v>439.20499999999998</v>
      </c>
      <c r="G1639">
        <v>578.33299999999997</v>
      </c>
      <c r="H1639">
        <v>227.761</v>
      </c>
      <c r="I1639">
        <v>147.88399999999999</v>
      </c>
      <c r="J1639">
        <v>179.197</v>
      </c>
      <c r="K1639">
        <v>5354.66</v>
      </c>
      <c r="L1639">
        <v>0.178456</v>
      </c>
      <c r="M1639">
        <v>0.83696000000000004</v>
      </c>
      <c r="N1639">
        <v>0</v>
      </c>
      <c r="O1639" t="s">
        <v>43</v>
      </c>
    </row>
    <row r="1640" spans="1:15" x14ac:dyDescent="0.25">
      <c r="A1640" t="s">
        <v>182</v>
      </c>
      <c r="B1640">
        <v>6446.59</v>
      </c>
      <c r="C1640">
        <v>6393.89</v>
      </c>
      <c r="D1640">
        <v>6393.81</v>
      </c>
      <c r="E1640">
        <v>6383.42</v>
      </c>
      <c r="F1640">
        <v>438.37</v>
      </c>
      <c r="G1640">
        <v>580.57299999999998</v>
      </c>
      <c r="H1640">
        <v>227.441</v>
      </c>
      <c r="I1640">
        <v>148.785</v>
      </c>
      <c r="J1640">
        <v>180.94200000000001</v>
      </c>
      <c r="K1640">
        <v>5348.19</v>
      </c>
      <c r="L1640">
        <v>0.1474</v>
      </c>
      <c r="M1640">
        <v>0.83701199999999998</v>
      </c>
      <c r="N1640">
        <v>0</v>
      </c>
      <c r="O1640" t="s">
        <v>43</v>
      </c>
    </row>
    <row r="1641" spans="1:15" x14ac:dyDescent="0.25">
      <c r="A1641" t="s">
        <v>182</v>
      </c>
      <c r="B1641">
        <v>6446.02</v>
      </c>
      <c r="C1641">
        <v>6393.47</v>
      </c>
      <c r="D1641">
        <v>6393.4</v>
      </c>
      <c r="E1641">
        <v>6383.04</v>
      </c>
      <c r="F1641">
        <v>438.137</v>
      </c>
      <c r="G1641">
        <v>578.63199999999995</v>
      </c>
      <c r="H1641">
        <v>228.07599999999999</v>
      </c>
      <c r="I1641">
        <v>147.45500000000001</v>
      </c>
      <c r="J1641">
        <v>179.63300000000001</v>
      </c>
      <c r="K1641">
        <v>5350.11</v>
      </c>
      <c r="L1641">
        <v>0.17294399999999999</v>
      </c>
      <c r="M1641">
        <v>0.836808</v>
      </c>
      <c r="N1641">
        <v>0</v>
      </c>
      <c r="O1641" t="s">
        <v>43</v>
      </c>
    </row>
    <row r="1642" spans="1:15" x14ac:dyDescent="0.25">
      <c r="A1642" t="s">
        <v>182</v>
      </c>
      <c r="B1642">
        <v>6443.71</v>
      </c>
      <c r="C1642">
        <v>6388.52</v>
      </c>
      <c r="D1642">
        <v>6388.45</v>
      </c>
      <c r="E1642">
        <v>6378.08</v>
      </c>
      <c r="F1642">
        <v>438.25299999999999</v>
      </c>
      <c r="G1642">
        <v>576.40899999999999</v>
      </c>
      <c r="H1642">
        <v>226.98699999999999</v>
      </c>
      <c r="I1642">
        <v>146.761</v>
      </c>
      <c r="J1642">
        <v>179.238</v>
      </c>
      <c r="K1642">
        <v>5346.95</v>
      </c>
      <c r="L1642">
        <v>0.154168</v>
      </c>
      <c r="M1642">
        <v>0.832785</v>
      </c>
      <c r="N1642">
        <v>0</v>
      </c>
      <c r="O1642" t="s">
        <v>43</v>
      </c>
    </row>
    <row r="1643" spans="1:15" x14ac:dyDescent="0.25">
      <c r="A1643" t="s">
        <v>182</v>
      </c>
      <c r="B1643">
        <v>6436.51</v>
      </c>
      <c r="C1643">
        <v>6383.43</v>
      </c>
      <c r="D1643">
        <v>6383.35</v>
      </c>
      <c r="E1643">
        <v>6372.82</v>
      </c>
      <c r="F1643">
        <v>439.721</v>
      </c>
      <c r="G1643">
        <v>580.37800000000004</v>
      </c>
      <c r="H1643">
        <v>228.95099999999999</v>
      </c>
      <c r="I1643">
        <v>148.084</v>
      </c>
      <c r="J1643">
        <v>179.85400000000001</v>
      </c>
      <c r="K1643">
        <v>5336.44</v>
      </c>
      <c r="L1643">
        <v>0.147256</v>
      </c>
      <c r="M1643">
        <v>0.83658200000000005</v>
      </c>
      <c r="N1643">
        <v>0</v>
      </c>
      <c r="O1643" t="s">
        <v>43</v>
      </c>
    </row>
    <row r="1644" spans="1:15" x14ac:dyDescent="0.25">
      <c r="A1644" t="s">
        <v>182</v>
      </c>
      <c r="B1644">
        <v>6445.66</v>
      </c>
      <c r="C1644">
        <v>6392.77</v>
      </c>
      <c r="D1644">
        <v>6392.7</v>
      </c>
      <c r="E1644">
        <v>6382.37</v>
      </c>
      <c r="F1644">
        <v>438.07499999999999</v>
      </c>
      <c r="G1644">
        <v>579.61699999999996</v>
      </c>
      <c r="H1644">
        <v>227.63900000000001</v>
      </c>
      <c r="I1644">
        <v>148.387</v>
      </c>
      <c r="J1644">
        <v>180.17699999999999</v>
      </c>
      <c r="K1644">
        <v>5348.29</v>
      </c>
      <c r="L1644">
        <v>0.14711299999999999</v>
      </c>
      <c r="M1644">
        <v>0.83387800000000001</v>
      </c>
      <c r="N1644">
        <v>0</v>
      </c>
      <c r="O1644" t="s">
        <v>43</v>
      </c>
    </row>
    <row r="1645" spans="1:15" x14ac:dyDescent="0.25">
      <c r="A1645" t="s">
        <v>182</v>
      </c>
      <c r="B1645">
        <v>6440.27</v>
      </c>
      <c r="C1645">
        <v>6386.77</v>
      </c>
      <c r="D1645">
        <v>6386.7</v>
      </c>
      <c r="E1645">
        <v>6376.4</v>
      </c>
      <c r="F1645">
        <v>438.35</v>
      </c>
      <c r="G1645">
        <v>579.45500000000004</v>
      </c>
      <c r="H1645">
        <v>227.60599999999999</v>
      </c>
      <c r="I1645">
        <v>148.15299999999999</v>
      </c>
      <c r="J1645">
        <v>180.25200000000001</v>
      </c>
      <c r="K1645">
        <v>5342.27</v>
      </c>
      <c r="L1645">
        <v>0.14722299999999999</v>
      </c>
      <c r="M1645">
        <v>0.836283</v>
      </c>
      <c r="N1645">
        <v>0</v>
      </c>
      <c r="O1645" t="s">
        <v>43</v>
      </c>
    </row>
    <row r="1646" spans="1:15" x14ac:dyDescent="0.25">
      <c r="A1646" t="s">
        <v>182</v>
      </c>
      <c r="B1646">
        <v>6451.82</v>
      </c>
      <c r="C1646">
        <v>6399.04</v>
      </c>
      <c r="D1646">
        <v>6398.96</v>
      </c>
      <c r="E1646">
        <v>6388.56</v>
      </c>
      <c r="F1646">
        <v>438.13400000000001</v>
      </c>
      <c r="G1646">
        <v>582.87800000000004</v>
      </c>
      <c r="H1646">
        <v>228.51599999999999</v>
      </c>
      <c r="I1646">
        <v>149.482</v>
      </c>
      <c r="J1646">
        <v>181.315</v>
      </c>
      <c r="K1646">
        <v>5351.11</v>
      </c>
      <c r="L1646">
        <v>0.17846799999999999</v>
      </c>
      <c r="M1646">
        <v>0.83703099999999997</v>
      </c>
      <c r="N1646">
        <v>0</v>
      </c>
      <c r="O1646" t="s">
        <v>43</v>
      </c>
    </row>
    <row r="1647" spans="1:15" x14ac:dyDescent="0.25">
      <c r="A1647" t="s">
        <v>182</v>
      </c>
      <c r="B1647">
        <v>6438.57</v>
      </c>
      <c r="C1647">
        <v>6385.91</v>
      </c>
      <c r="D1647">
        <v>6385.84</v>
      </c>
      <c r="E1647">
        <v>6375.63</v>
      </c>
      <c r="F1647">
        <v>438.05900000000003</v>
      </c>
      <c r="G1647">
        <v>579.45000000000005</v>
      </c>
      <c r="H1647">
        <v>227.381</v>
      </c>
      <c r="I1647">
        <v>148.32</v>
      </c>
      <c r="J1647">
        <v>180.137</v>
      </c>
      <c r="K1647">
        <v>5341.84</v>
      </c>
      <c r="L1647">
        <v>0.178454</v>
      </c>
      <c r="M1647">
        <v>0.83677400000000002</v>
      </c>
      <c r="N1647">
        <v>0</v>
      </c>
      <c r="O1647" t="s">
        <v>43</v>
      </c>
    </row>
    <row r="1648" spans="1:15" x14ac:dyDescent="0.25">
      <c r="A1648" t="s">
        <v>182</v>
      </c>
      <c r="B1648">
        <v>6442.49</v>
      </c>
      <c r="C1648">
        <v>6389.79</v>
      </c>
      <c r="D1648">
        <v>6389.71</v>
      </c>
      <c r="E1648">
        <v>6379.33</v>
      </c>
      <c r="F1648">
        <v>439.73200000000003</v>
      </c>
      <c r="G1648">
        <v>580.649</v>
      </c>
      <c r="H1648">
        <v>228.51300000000001</v>
      </c>
      <c r="I1648">
        <v>148.22</v>
      </c>
      <c r="J1648">
        <v>180.44399999999999</v>
      </c>
      <c r="K1648">
        <v>5342.88</v>
      </c>
      <c r="L1648">
        <v>0.178456</v>
      </c>
      <c r="M1648">
        <v>0.83646299999999996</v>
      </c>
      <c r="N1648">
        <v>0</v>
      </c>
      <c r="O1648" t="s">
        <v>43</v>
      </c>
    </row>
    <row r="1649" spans="1:15" x14ac:dyDescent="0.25">
      <c r="A1649" t="s">
        <v>182</v>
      </c>
      <c r="B1649">
        <v>6440.52</v>
      </c>
      <c r="C1649">
        <v>6387.44</v>
      </c>
      <c r="D1649">
        <v>6387.36</v>
      </c>
      <c r="E1649">
        <v>6377.06</v>
      </c>
      <c r="F1649">
        <v>438.20600000000002</v>
      </c>
      <c r="G1649">
        <v>579.16899999999998</v>
      </c>
      <c r="H1649">
        <v>228.87799999999999</v>
      </c>
      <c r="I1649">
        <v>147.84800000000001</v>
      </c>
      <c r="J1649">
        <v>178.88399999999999</v>
      </c>
      <c r="K1649">
        <v>5343.31</v>
      </c>
      <c r="L1649">
        <v>0.17066600000000001</v>
      </c>
      <c r="M1649">
        <v>0.83597399999999999</v>
      </c>
      <c r="N1649">
        <v>0</v>
      </c>
      <c r="O1649" t="s">
        <v>43</v>
      </c>
    </row>
    <row r="1650" spans="1:15" x14ac:dyDescent="0.25">
      <c r="A1650" t="s">
        <v>182</v>
      </c>
      <c r="B1650">
        <v>6441.67</v>
      </c>
      <c r="C1650">
        <v>6389.01</v>
      </c>
      <c r="D1650">
        <v>6388.93</v>
      </c>
      <c r="E1650">
        <v>6378.57</v>
      </c>
      <c r="F1650">
        <v>437.78500000000003</v>
      </c>
      <c r="G1650">
        <v>578.15899999999999</v>
      </c>
      <c r="H1650">
        <v>227.13900000000001</v>
      </c>
      <c r="I1650">
        <v>148.18799999999999</v>
      </c>
      <c r="J1650">
        <v>179.41200000000001</v>
      </c>
      <c r="K1650">
        <v>5346.36</v>
      </c>
      <c r="L1650">
        <v>0.16945399999999999</v>
      </c>
      <c r="M1650">
        <v>0.83704599999999996</v>
      </c>
      <c r="N1650">
        <v>0</v>
      </c>
      <c r="O1650" t="s">
        <v>43</v>
      </c>
    </row>
    <row r="1651" spans="1:15" x14ac:dyDescent="0.25">
      <c r="A1651" t="s">
        <v>182</v>
      </c>
      <c r="B1651">
        <v>6446.84</v>
      </c>
      <c r="C1651">
        <v>6391.78</v>
      </c>
      <c r="D1651">
        <v>6391.69</v>
      </c>
      <c r="E1651">
        <v>6381.38</v>
      </c>
      <c r="F1651">
        <v>438.69900000000001</v>
      </c>
      <c r="G1651">
        <v>579.20500000000004</v>
      </c>
      <c r="H1651">
        <v>228.14</v>
      </c>
      <c r="I1651">
        <v>147.69900000000001</v>
      </c>
      <c r="J1651">
        <v>179.83699999999999</v>
      </c>
      <c r="K1651">
        <v>5347.22</v>
      </c>
      <c r="L1651">
        <v>0.178454</v>
      </c>
      <c r="M1651">
        <v>0.83702699999999997</v>
      </c>
      <c r="N1651">
        <v>0</v>
      </c>
      <c r="O1651" t="s">
        <v>43</v>
      </c>
    </row>
    <row r="1652" spans="1:15" x14ac:dyDescent="0.25">
      <c r="A1652" t="s">
        <v>182</v>
      </c>
      <c r="B1652">
        <v>6448.55</v>
      </c>
      <c r="C1652">
        <v>6395.39</v>
      </c>
      <c r="D1652">
        <v>6395.32</v>
      </c>
      <c r="E1652">
        <v>6384.99</v>
      </c>
      <c r="F1652">
        <v>437.41500000000002</v>
      </c>
      <c r="G1652">
        <v>578.16200000000003</v>
      </c>
      <c r="H1652">
        <v>227.85300000000001</v>
      </c>
      <c r="I1652">
        <v>147.50899999999999</v>
      </c>
      <c r="J1652">
        <v>179.333</v>
      </c>
      <c r="K1652">
        <v>5353.04</v>
      </c>
      <c r="L1652">
        <v>0.16104599999999999</v>
      </c>
      <c r="M1652">
        <v>0.83699900000000005</v>
      </c>
      <c r="N1652">
        <v>0</v>
      </c>
      <c r="O1652" t="s">
        <v>43</v>
      </c>
    </row>
    <row r="1653" spans="1:15" x14ac:dyDescent="0.25">
      <c r="A1653" t="s">
        <v>182</v>
      </c>
      <c r="B1653">
        <v>6431.83</v>
      </c>
      <c r="C1653">
        <v>6379.25</v>
      </c>
      <c r="D1653">
        <v>6379.17</v>
      </c>
      <c r="E1653">
        <v>6368.95</v>
      </c>
      <c r="F1653">
        <v>437.976</v>
      </c>
      <c r="G1653">
        <v>579.32299999999998</v>
      </c>
      <c r="H1653">
        <v>227.51400000000001</v>
      </c>
      <c r="I1653">
        <v>148.33099999999999</v>
      </c>
      <c r="J1653">
        <v>179.93600000000001</v>
      </c>
      <c r="K1653">
        <v>5335.34</v>
      </c>
      <c r="L1653">
        <v>0.11798</v>
      </c>
      <c r="M1653">
        <v>0.83688300000000004</v>
      </c>
      <c r="N1653">
        <v>0</v>
      </c>
      <c r="O1653" t="s">
        <v>43</v>
      </c>
    </row>
    <row r="1654" spans="1:15" x14ac:dyDescent="0.25">
      <c r="A1654" t="s">
        <v>182</v>
      </c>
      <c r="B1654">
        <v>6436.58</v>
      </c>
      <c r="C1654">
        <v>6382.31</v>
      </c>
      <c r="D1654">
        <v>6382.24</v>
      </c>
      <c r="E1654">
        <v>6371.87</v>
      </c>
      <c r="F1654">
        <v>438.76600000000002</v>
      </c>
      <c r="G1654">
        <v>578.428</v>
      </c>
      <c r="H1654">
        <v>228.154</v>
      </c>
      <c r="I1654">
        <v>147.69200000000001</v>
      </c>
      <c r="J1654">
        <v>179.00299999999999</v>
      </c>
      <c r="K1654">
        <v>5338.27</v>
      </c>
      <c r="L1654">
        <v>0.16908599999999999</v>
      </c>
      <c r="M1654">
        <v>0.83704400000000001</v>
      </c>
      <c r="N1654">
        <v>0</v>
      </c>
      <c r="O1654" t="s">
        <v>43</v>
      </c>
    </row>
    <row r="1655" spans="1:15" x14ac:dyDescent="0.25">
      <c r="A1655" t="s">
        <v>182</v>
      </c>
      <c r="B1655">
        <v>6447.43</v>
      </c>
      <c r="C1655">
        <v>6394.77</v>
      </c>
      <c r="D1655">
        <v>6394.69</v>
      </c>
      <c r="E1655">
        <v>6384.38</v>
      </c>
      <c r="F1655">
        <v>438.48500000000001</v>
      </c>
      <c r="G1655">
        <v>579.12800000000004</v>
      </c>
      <c r="H1655">
        <v>227.70599999999999</v>
      </c>
      <c r="I1655">
        <v>148.06399999999999</v>
      </c>
      <c r="J1655">
        <v>179.85499999999999</v>
      </c>
      <c r="K1655">
        <v>5350.34</v>
      </c>
      <c r="L1655">
        <v>0.17846200000000001</v>
      </c>
      <c r="M1655">
        <v>0.83697900000000003</v>
      </c>
      <c r="N1655">
        <v>0</v>
      </c>
      <c r="O1655" t="s">
        <v>43</v>
      </c>
    </row>
    <row r="1656" spans="1:15" x14ac:dyDescent="0.25">
      <c r="A1656" t="s">
        <v>182</v>
      </c>
      <c r="B1656">
        <v>6443.39</v>
      </c>
      <c r="C1656">
        <v>6389.94</v>
      </c>
      <c r="D1656">
        <v>6389.86</v>
      </c>
      <c r="E1656">
        <v>6379.49</v>
      </c>
      <c r="F1656">
        <v>439.21199999999999</v>
      </c>
      <c r="G1656">
        <v>579.57600000000002</v>
      </c>
      <c r="H1656">
        <v>227.43199999999999</v>
      </c>
      <c r="I1656">
        <v>148.292</v>
      </c>
      <c r="J1656">
        <v>180.233</v>
      </c>
      <c r="K1656">
        <v>5344.5</v>
      </c>
      <c r="L1656">
        <v>0.152147</v>
      </c>
      <c r="M1656">
        <v>0.83619500000000002</v>
      </c>
      <c r="N1656">
        <v>0</v>
      </c>
      <c r="O1656" t="s">
        <v>43</v>
      </c>
    </row>
    <row r="1657" spans="1:15" x14ac:dyDescent="0.25">
      <c r="A1657" t="s">
        <v>182</v>
      </c>
      <c r="B1657">
        <v>6418.52</v>
      </c>
      <c r="C1657">
        <v>6365.38</v>
      </c>
      <c r="D1657">
        <v>6365.3</v>
      </c>
      <c r="E1657">
        <v>6355.06</v>
      </c>
      <c r="F1657">
        <v>437.678</v>
      </c>
      <c r="G1657">
        <v>579.88099999999997</v>
      </c>
      <c r="H1657">
        <v>227.405</v>
      </c>
      <c r="I1657">
        <v>148.49299999999999</v>
      </c>
      <c r="J1657">
        <v>180.44900000000001</v>
      </c>
      <c r="K1657">
        <v>5321.28</v>
      </c>
      <c r="L1657">
        <v>0.14970700000000001</v>
      </c>
      <c r="M1657">
        <v>0.82946299999999995</v>
      </c>
      <c r="N1657">
        <v>0</v>
      </c>
      <c r="O1657" t="s">
        <v>43</v>
      </c>
    </row>
    <row r="1658" spans="1:15" x14ac:dyDescent="0.25">
      <c r="A1658" t="s">
        <v>182</v>
      </c>
      <c r="B1658">
        <v>6438.71</v>
      </c>
      <c r="C1658">
        <v>6385.68</v>
      </c>
      <c r="D1658">
        <v>6385.6</v>
      </c>
      <c r="E1658">
        <v>6375.33</v>
      </c>
      <c r="F1658">
        <v>437.08699999999999</v>
      </c>
      <c r="G1658">
        <v>577.90300000000002</v>
      </c>
      <c r="H1658">
        <v>227.42099999999999</v>
      </c>
      <c r="I1658">
        <v>147.58000000000001</v>
      </c>
      <c r="J1658">
        <v>179.511</v>
      </c>
      <c r="K1658">
        <v>5343.93</v>
      </c>
      <c r="L1658">
        <v>0.14769299999999999</v>
      </c>
      <c r="M1658">
        <v>0.85172300000000001</v>
      </c>
      <c r="N1658">
        <v>0</v>
      </c>
      <c r="O1658" t="s">
        <v>43</v>
      </c>
    </row>
    <row r="1659" spans="1:15" x14ac:dyDescent="0.25">
      <c r="A1659" t="s">
        <v>182</v>
      </c>
      <c r="B1659">
        <v>6452.97</v>
      </c>
      <c r="C1659">
        <v>6399.9</v>
      </c>
      <c r="D1659">
        <v>6399.82</v>
      </c>
      <c r="E1659">
        <v>6389.52</v>
      </c>
      <c r="F1659">
        <v>438.59800000000001</v>
      </c>
      <c r="G1659">
        <v>579.84100000000001</v>
      </c>
      <c r="H1659">
        <v>227.512</v>
      </c>
      <c r="I1659">
        <v>148.83099999999999</v>
      </c>
      <c r="J1659">
        <v>179.732</v>
      </c>
      <c r="K1659">
        <v>5354.67</v>
      </c>
      <c r="L1659">
        <v>0.178455</v>
      </c>
      <c r="M1659">
        <v>0.83682199999999995</v>
      </c>
      <c r="N1659">
        <v>0</v>
      </c>
      <c r="O1659" t="s">
        <v>43</v>
      </c>
    </row>
    <row r="1660" spans="1:15" x14ac:dyDescent="0.25">
      <c r="A1660" t="s">
        <v>182</v>
      </c>
      <c r="B1660">
        <v>6435.32</v>
      </c>
      <c r="C1660">
        <v>6380.75</v>
      </c>
      <c r="D1660">
        <v>6380.68</v>
      </c>
      <c r="E1660">
        <v>6370.32</v>
      </c>
      <c r="F1660">
        <v>439.358</v>
      </c>
      <c r="G1660">
        <v>581.303</v>
      </c>
      <c r="H1660">
        <v>227.167</v>
      </c>
      <c r="I1660">
        <v>149.36799999999999</v>
      </c>
      <c r="J1660">
        <v>181.32499999999999</v>
      </c>
      <c r="K1660">
        <v>5333.38</v>
      </c>
      <c r="L1660">
        <v>0.14806900000000001</v>
      </c>
      <c r="M1660">
        <v>0.83479999999999999</v>
      </c>
      <c r="N1660">
        <v>0</v>
      </c>
      <c r="O1660" t="s">
        <v>43</v>
      </c>
    </row>
    <row r="1661" spans="1:15" x14ac:dyDescent="0.25">
      <c r="A1661" t="s">
        <v>182</v>
      </c>
      <c r="B1661">
        <v>6427.58</v>
      </c>
      <c r="C1661">
        <v>6374.48</v>
      </c>
      <c r="D1661">
        <v>6374.41</v>
      </c>
      <c r="E1661">
        <v>6364.17</v>
      </c>
      <c r="F1661">
        <v>437.767</v>
      </c>
      <c r="G1661">
        <v>578.86800000000005</v>
      </c>
      <c r="H1661">
        <v>226.78299999999999</v>
      </c>
      <c r="I1661">
        <v>148.26599999999999</v>
      </c>
      <c r="J1661">
        <v>180.31800000000001</v>
      </c>
      <c r="K1661">
        <v>5331.48</v>
      </c>
      <c r="L1661">
        <v>0.178455</v>
      </c>
      <c r="M1661">
        <v>0.83687500000000004</v>
      </c>
      <c r="N1661">
        <v>0</v>
      </c>
      <c r="O1661" t="s">
        <v>43</v>
      </c>
    </row>
    <row r="1662" spans="1:15" x14ac:dyDescent="0.25">
      <c r="A1662" t="s">
        <v>182</v>
      </c>
      <c r="B1662">
        <v>6442.03</v>
      </c>
      <c r="C1662">
        <v>6389.35</v>
      </c>
      <c r="D1662">
        <v>6389.27</v>
      </c>
      <c r="E1662">
        <v>6378.97</v>
      </c>
      <c r="F1662">
        <v>437.94900000000001</v>
      </c>
      <c r="G1662">
        <v>579.43899999999996</v>
      </c>
      <c r="H1662">
        <v>227.20699999999999</v>
      </c>
      <c r="I1662">
        <v>148.47399999999999</v>
      </c>
      <c r="J1662">
        <v>180.21199999999999</v>
      </c>
      <c r="K1662">
        <v>5345.15</v>
      </c>
      <c r="L1662">
        <v>0.158828</v>
      </c>
      <c r="M1662">
        <v>0.83704100000000004</v>
      </c>
      <c r="N1662">
        <v>0</v>
      </c>
      <c r="O1662" t="s">
        <v>43</v>
      </c>
    </row>
    <row r="1663" spans="1:15" x14ac:dyDescent="0.25">
      <c r="A1663" t="s">
        <v>182</v>
      </c>
      <c r="B1663">
        <v>6432.79</v>
      </c>
      <c r="C1663">
        <v>6379.67</v>
      </c>
      <c r="D1663">
        <v>6379.59</v>
      </c>
      <c r="E1663">
        <v>6369.17</v>
      </c>
      <c r="F1663">
        <v>438.18599999999998</v>
      </c>
      <c r="G1663">
        <v>581.91</v>
      </c>
      <c r="H1663">
        <v>227.15600000000001</v>
      </c>
      <c r="I1663">
        <v>149.572</v>
      </c>
      <c r="J1663">
        <v>181.666</v>
      </c>
      <c r="K1663">
        <v>5332.88</v>
      </c>
      <c r="L1663">
        <v>0.155774</v>
      </c>
      <c r="M1663">
        <v>0.83704699999999999</v>
      </c>
      <c r="N1663">
        <v>0</v>
      </c>
      <c r="O1663" t="s">
        <v>43</v>
      </c>
    </row>
    <row r="1664" spans="1:15" x14ac:dyDescent="0.25">
      <c r="A1664" t="s">
        <v>182</v>
      </c>
      <c r="B1664">
        <v>6429.3</v>
      </c>
      <c r="C1664">
        <v>6376.86</v>
      </c>
      <c r="D1664">
        <v>6376.79</v>
      </c>
      <c r="E1664">
        <v>6366.57</v>
      </c>
      <c r="F1664">
        <v>437.77600000000001</v>
      </c>
      <c r="G1664">
        <v>577.36800000000005</v>
      </c>
      <c r="H1664">
        <v>226.35900000000001</v>
      </c>
      <c r="I1664">
        <v>147.756</v>
      </c>
      <c r="J1664">
        <v>179.83</v>
      </c>
      <c r="K1664">
        <v>5335.2</v>
      </c>
      <c r="L1664">
        <v>0.17875199999999999</v>
      </c>
      <c r="M1664">
        <v>0.83634600000000003</v>
      </c>
      <c r="N1664">
        <v>0</v>
      </c>
      <c r="O1664" t="s">
        <v>43</v>
      </c>
    </row>
    <row r="1665" spans="1:25" x14ac:dyDescent="0.25">
      <c r="A1665" t="s">
        <v>182</v>
      </c>
      <c r="B1665">
        <v>6440.17</v>
      </c>
      <c r="C1665">
        <v>6387.27</v>
      </c>
      <c r="D1665">
        <v>6387.19</v>
      </c>
      <c r="E1665">
        <v>6376.85</v>
      </c>
      <c r="F1665">
        <v>438.75900000000001</v>
      </c>
      <c r="G1665">
        <v>583.15700000000004</v>
      </c>
      <c r="H1665">
        <v>227.565</v>
      </c>
      <c r="I1665">
        <v>149.53800000000001</v>
      </c>
      <c r="J1665">
        <v>182.54599999999999</v>
      </c>
      <c r="K1665">
        <v>5338.54</v>
      </c>
      <c r="L1665">
        <v>0.151369</v>
      </c>
      <c r="M1665">
        <v>0.83693600000000001</v>
      </c>
      <c r="N1665">
        <v>0</v>
      </c>
      <c r="O1665" t="s">
        <v>43</v>
      </c>
    </row>
    <row r="1666" spans="1:25" x14ac:dyDescent="0.25">
      <c r="A1666" t="s">
        <v>182</v>
      </c>
      <c r="B1666">
        <v>6445.94</v>
      </c>
      <c r="C1666">
        <v>6393.3</v>
      </c>
      <c r="D1666">
        <v>6393.22</v>
      </c>
      <c r="E1666">
        <v>6382.93</v>
      </c>
      <c r="F1666">
        <v>438.161</v>
      </c>
      <c r="G1666">
        <v>577.38599999999997</v>
      </c>
      <c r="H1666">
        <v>227.178</v>
      </c>
      <c r="I1666">
        <v>147.84200000000001</v>
      </c>
      <c r="J1666">
        <v>179.018</v>
      </c>
      <c r="K1666">
        <v>5350.8</v>
      </c>
      <c r="L1666">
        <v>0.17847299999999999</v>
      </c>
      <c r="M1666">
        <v>0.83704400000000001</v>
      </c>
      <c r="N1666">
        <v>0</v>
      </c>
      <c r="O1666" t="s">
        <v>43</v>
      </c>
    </row>
    <row r="1667" spans="1:25" x14ac:dyDescent="0.25">
      <c r="A1667" t="s">
        <v>182</v>
      </c>
      <c r="B1667">
        <v>6443.56</v>
      </c>
      <c r="C1667">
        <v>6390.88</v>
      </c>
      <c r="D1667">
        <v>6390.81</v>
      </c>
      <c r="E1667">
        <v>6380.42</v>
      </c>
      <c r="F1667">
        <v>439.76400000000001</v>
      </c>
      <c r="G1667">
        <v>578.404</v>
      </c>
      <c r="H1667">
        <v>228.10300000000001</v>
      </c>
      <c r="I1667">
        <v>147.68299999999999</v>
      </c>
      <c r="J1667">
        <v>179.01300000000001</v>
      </c>
      <c r="K1667">
        <v>5345.89</v>
      </c>
      <c r="L1667">
        <v>0.17849000000000001</v>
      </c>
      <c r="M1667">
        <v>0.83680200000000005</v>
      </c>
      <c r="N1667">
        <v>0</v>
      </c>
      <c r="O1667" t="s">
        <v>43</v>
      </c>
    </row>
    <row r="1668" spans="1:25" x14ac:dyDescent="0.25">
      <c r="A1668" t="s">
        <v>182</v>
      </c>
      <c r="B1668">
        <v>6436.76</v>
      </c>
      <c r="C1668">
        <v>6383.54</v>
      </c>
      <c r="D1668">
        <v>6383.47</v>
      </c>
      <c r="E1668">
        <v>6373.02</v>
      </c>
      <c r="F1668">
        <v>438.23099999999999</v>
      </c>
      <c r="G1668">
        <v>580.67200000000003</v>
      </c>
      <c r="H1668">
        <v>227.50800000000001</v>
      </c>
      <c r="I1668">
        <v>148.571</v>
      </c>
      <c r="J1668">
        <v>181.142</v>
      </c>
      <c r="K1668">
        <v>5337.67</v>
      </c>
      <c r="L1668">
        <v>0.178483</v>
      </c>
      <c r="M1668">
        <v>0.83704999999999996</v>
      </c>
      <c r="N1668">
        <v>0</v>
      </c>
      <c r="O1668" t="s">
        <v>43</v>
      </c>
    </row>
    <row r="1669" spans="1:25" x14ac:dyDescent="0.25">
      <c r="A1669" t="s">
        <v>182</v>
      </c>
      <c r="B1669">
        <v>6462.31</v>
      </c>
      <c r="C1669">
        <v>6408.53</v>
      </c>
      <c r="D1669">
        <v>6408.45</v>
      </c>
      <c r="E1669">
        <v>6398.19</v>
      </c>
      <c r="F1669">
        <v>437.67599999999999</v>
      </c>
      <c r="G1669">
        <v>577.92499999999995</v>
      </c>
      <c r="H1669">
        <v>227.61500000000001</v>
      </c>
      <c r="I1669">
        <v>147.27099999999999</v>
      </c>
      <c r="J1669">
        <v>179.56899999999999</v>
      </c>
      <c r="K1669">
        <v>5366.11</v>
      </c>
      <c r="L1669">
        <v>0.178455</v>
      </c>
      <c r="M1669">
        <v>0.836704</v>
      </c>
      <c r="N1669">
        <v>0</v>
      </c>
      <c r="O1669" t="s">
        <v>43</v>
      </c>
    </row>
    <row r="1670" spans="1:25" x14ac:dyDescent="0.25">
      <c r="A1670" t="s">
        <v>182</v>
      </c>
      <c r="B1670">
        <v>6444.16</v>
      </c>
      <c r="C1670">
        <v>6391.44</v>
      </c>
      <c r="D1670">
        <v>6391.36</v>
      </c>
      <c r="E1670">
        <v>6381</v>
      </c>
      <c r="F1670">
        <v>439.23099999999999</v>
      </c>
      <c r="G1670">
        <v>584.79200000000003</v>
      </c>
      <c r="H1670">
        <v>228.02099999999999</v>
      </c>
      <c r="I1670">
        <v>150.41999999999999</v>
      </c>
      <c r="J1670">
        <v>182.63499999999999</v>
      </c>
      <c r="K1670">
        <v>5340.76</v>
      </c>
      <c r="L1670">
        <v>0.17845900000000001</v>
      </c>
      <c r="M1670">
        <v>0.83621599999999996</v>
      </c>
      <c r="N1670">
        <v>0</v>
      </c>
      <c r="O1670" t="s">
        <v>43</v>
      </c>
    </row>
    <row r="1671" spans="1:25" x14ac:dyDescent="0.25">
      <c r="A1671" t="s">
        <v>182</v>
      </c>
      <c r="B1671">
        <v>6442.93</v>
      </c>
      <c r="C1671">
        <v>6390.06</v>
      </c>
      <c r="D1671">
        <v>6389.98</v>
      </c>
      <c r="E1671">
        <v>6379.75</v>
      </c>
      <c r="F1671">
        <v>437.75</v>
      </c>
      <c r="G1671">
        <v>579.05899999999997</v>
      </c>
      <c r="H1671">
        <v>227.28299999999999</v>
      </c>
      <c r="I1671">
        <v>148.036</v>
      </c>
      <c r="J1671">
        <v>180.268</v>
      </c>
      <c r="K1671">
        <v>5346.65</v>
      </c>
      <c r="L1671">
        <v>0.15757299999999999</v>
      </c>
      <c r="M1671">
        <v>0.83670299999999997</v>
      </c>
      <c r="N1671">
        <v>0</v>
      </c>
      <c r="O1671" t="s">
        <v>43</v>
      </c>
    </row>
    <row r="1672" spans="1:25" x14ac:dyDescent="0.25">
      <c r="A1672" t="s">
        <v>182</v>
      </c>
      <c r="B1672">
        <v>6432.31</v>
      </c>
      <c r="C1672">
        <v>6379.48</v>
      </c>
      <c r="D1672">
        <v>6379.4</v>
      </c>
      <c r="E1672">
        <v>6368.97</v>
      </c>
      <c r="F1672">
        <v>439.51</v>
      </c>
      <c r="G1672">
        <v>580.24800000000005</v>
      </c>
      <c r="H1672">
        <v>228.31200000000001</v>
      </c>
      <c r="I1672">
        <v>148.119</v>
      </c>
      <c r="J1672">
        <v>180.41200000000001</v>
      </c>
      <c r="K1672">
        <v>5332.93</v>
      </c>
      <c r="L1672">
        <v>0.178457</v>
      </c>
      <c r="M1672">
        <v>0.83601400000000003</v>
      </c>
      <c r="N1672">
        <v>0</v>
      </c>
      <c r="O1672" t="s">
        <v>43</v>
      </c>
    </row>
    <row r="1673" spans="1:25" x14ac:dyDescent="0.25">
      <c r="A1673" t="s">
        <v>182</v>
      </c>
      <c r="B1673">
        <v>6442.56</v>
      </c>
      <c r="C1673">
        <v>6390.11</v>
      </c>
      <c r="D1673">
        <v>6390.04</v>
      </c>
      <c r="E1673">
        <v>6379.89</v>
      </c>
      <c r="F1673">
        <v>437.51900000000001</v>
      </c>
      <c r="G1673">
        <v>578.80100000000004</v>
      </c>
      <c r="H1673">
        <v>227.654</v>
      </c>
      <c r="I1673">
        <v>148.02500000000001</v>
      </c>
      <c r="J1673">
        <v>179.71600000000001</v>
      </c>
      <c r="K1673">
        <v>5347.14</v>
      </c>
      <c r="L1673">
        <v>0.176431</v>
      </c>
      <c r="M1673">
        <v>0.83679199999999998</v>
      </c>
      <c r="N1673">
        <v>0</v>
      </c>
      <c r="O1673" t="s">
        <v>43</v>
      </c>
    </row>
    <row r="1674" spans="1:25" x14ac:dyDescent="0.25">
      <c r="A1674" t="s">
        <v>182</v>
      </c>
      <c r="B1674">
        <v>6449.45</v>
      </c>
      <c r="C1674">
        <v>6395.89</v>
      </c>
      <c r="D1674">
        <v>6395.81</v>
      </c>
      <c r="E1674">
        <v>6385.57</v>
      </c>
      <c r="F1674">
        <v>437.642</v>
      </c>
      <c r="G1674">
        <v>580.24</v>
      </c>
      <c r="H1674">
        <v>226.92</v>
      </c>
      <c r="I1674">
        <v>149.042</v>
      </c>
      <c r="J1674">
        <v>180.69200000000001</v>
      </c>
      <c r="K1674">
        <v>5351.46</v>
      </c>
      <c r="L1674">
        <v>0.16046099999999999</v>
      </c>
      <c r="M1674">
        <v>0.86222799999999999</v>
      </c>
      <c r="N1674">
        <v>0</v>
      </c>
      <c r="O1674" t="s">
        <v>43</v>
      </c>
    </row>
    <row r="1675" spans="1:25" x14ac:dyDescent="0.25">
      <c r="A1675" t="s">
        <v>182</v>
      </c>
      <c r="B1675">
        <v>6444.3</v>
      </c>
      <c r="C1675">
        <v>6391.77</v>
      </c>
      <c r="D1675">
        <v>6391.69</v>
      </c>
      <c r="E1675">
        <v>6381.44</v>
      </c>
      <c r="F1675">
        <v>437.54300000000001</v>
      </c>
      <c r="G1675">
        <v>580.33100000000002</v>
      </c>
      <c r="H1675">
        <v>227.35900000000001</v>
      </c>
      <c r="I1675">
        <v>148.876</v>
      </c>
      <c r="J1675">
        <v>180.60300000000001</v>
      </c>
      <c r="K1675">
        <v>5347.34</v>
      </c>
      <c r="L1675">
        <v>0.178454</v>
      </c>
      <c r="M1675">
        <v>0.83662499999999995</v>
      </c>
      <c r="N1675">
        <v>0</v>
      </c>
      <c r="O1675" t="s">
        <v>43</v>
      </c>
    </row>
    <row r="1676" spans="1:25" x14ac:dyDescent="0.25">
      <c r="A1676" t="s">
        <v>182</v>
      </c>
      <c r="B1676">
        <v>6434.7</v>
      </c>
      <c r="C1676">
        <v>6381.26</v>
      </c>
      <c r="D1676">
        <v>6381.19</v>
      </c>
      <c r="E1676">
        <v>6370.88</v>
      </c>
      <c r="F1676">
        <v>437.99</v>
      </c>
      <c r="G1676">
        <v>576.73400000000004</v>
      </c>
      <c r="H1676">
        <v>226.91399999999999</v>
      </c>
      <c r="I1676">
        <v>147.114</v>
      </c>
      <c r="J1676">
        <v>179.28800000000001</v>
      </c>
      <c r="K1676">
        <v>5339.75</v>
      </c>
      <c r="L1676">
        <v>0.14716000000000001</v>
      </c>
      <c r="M1676">
        <v>0.836256</v>
      </c>
      <c r="N1676">
        <v>0</v>
      </c>
      <c r="O1676" t="s">
        <v>43</v>
      </c>
    </row>
    <row r="1677" spans="1:25" x14ac:dyDescent="0.25">
      <c r="A1677" t="s">
        <v>182</v>
      </c>
      <c r="B1677">
        <v>6439.68</v>
      </c>
      <c r="C1677">
        <v>6386.38</v>
      </c>
      <c r="D1677">
        <v>6386.3</v>
      </c>
      <c r="E1677">
        <v>6376</v>
      </c>
      <c r="F1677">
        <v>437.60300000000001</v>
      </c>
      <c r="G1677">
        <v>579.26199999999994</v>
      </c>
      <c r="H1677">
        <v>227.43199999999999</v>
      </c>
      <c r="I1677">
        <v>147.98400000000001</v>
      </c>
      <c r="J1677">
        <v>180.30099999999999</v>
      </c>
      <c r="K1677">
        <v>5342.74</v>
      </c>
      <c r="L1677">
        <v>0.17393900000000001</v>
      </c>
      <c r="M1677">
        <v>0.83587400000000001</v>
      </c>
      <c r="N1677">
        <v>0</v>
      </c>
      <c r="O1677" t="s">
        <v>43</v>
      </c>
    </row>
    <row r="1678" spans="1:25" x14ac:dyDescent="0.25">
      <c r="A1678" t="s">
        <v>182</v>
      </c>
      <c r="B1678">
        <v>6445.44</v>
      </c>
      <c r="C1678">
        <v>6390.62</v>
      </c>
      <c r="D1678">
        <v>6390.54</v>
      </c>
      <c r="E1678">
        <v>6380.25</v>
      </c>
      <c r="F1678">
        <v>437.97899999999998</v>
      </c>
      <c r="G1678">
        <v>581.32299999999998</v>
      </c>
      <c r="H1678">
        <v>227.81399999999999</v>
      </c>
      <c r="I1678">
        <v>149.214</v>
      </c>
      <c r="J1678">
        <v>180.87899999999999</v>
      </c>
      <c r="K1678">
        <v>5344.51</v>
      </c>
      <c r="L1678">
        <v>0.14732999999999999</v>
      </c>
      <c r="M1678">
        <v>0.83705200000000002</v>
      </c>
      <c r="N1678">
        <v>0</v>
      </c>
      <c r="O1678" t="s">
        <v>43</v>
      </c>
    </row>
    <row r="1679" spans="1:25" x14ac:dyDescent="0.25">
      <c r="A1679" t="s">
        <v>182</v>
      </c>
      <c r="B1679">
        <v>6432.06</v>
      </c>
      <c r="C1679">
        <v>6379.26</v>
      </c>
      <c r="D1679">
        <v>6379.19</v>
      </c>
      <c r="E1679">
        <v>6368.9</v>
      </c>
      <c r="F1679">
        <v>437.28800000000001</v>
      </c>
      <c r="G1679">
        <v>577.88</v>
      </c>
      <c r="H1679">
        <v>227.322</v>
      </c>
      <c r="I1679">
        <v>147.74299999999999</v>
      </c>
      <c r="J1679">
        <v>179.32300000000001</v>
      </c>
      <c r="K1679">
        <v>5337.29</v>
      </c>
      <c r="L1679">
        <v>0.14788100000000001</v>
      </c>
      <c r="M1679">
        <v>0.836727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182</v>
      </c>
      <c r="B1680">
        <v>6461.52</v>
      </c>
      <c r="C1680">
        <v>6409</v>
      </c>
      <c r="D1680">
        <v>6408.91</v>
      </c>
      <c r="E1680">
        <v>6398.68</v>
      </c>
      <c r="F1680">
        <v>437.52499999999998</v>
      </c>
      <c r="G1680">
        <v>581.96600000000001</v>
      </c>
      <c r="H1680">
        <v>227.80699999999999</v>
      </c>
      <c r="I1680">
        <v>149.33600000000001</v>
      </c>
      <c r="J1680">
        <v>181.304</v>
      </c>
      <c r="K1680">
        <v>5362.8</v>
      </c>
      <c r="L1680">
        <v>0.14730499999999999</v>
      </c>
      <c r="M1680">
        <v>0.83572999999999997</v>
      </c>
      <c r="N1680">
        <v>0</v>
      </c>
      <c r="O1680" t="s">
        <v>43</v>
      </c>
      <c r="R1680">
        <f>AVERAGE(B1631:B1680)</f>
        <v>6441.8760000000011</v>
      </c>
      <c r="S1680">
        <f>AVERAGE(C1631:C1680)</f>
        <v>6388.7446000000009</v>
      </c>
      <c r="U1680">
        <f>_xlfn.VAR.P(B1631:B1680)</f>
        <v>66.900112000000405</v>
      </c>
      <c r="V1680">
        <f>_xlfn.VAR.P(C1631:C1680)</f>
        <v>67.204552840000076</v>
      </c>
      <c r="X1680">
        <f>1.96*SQRT(U1680)/50</f>
        <v>0.32062655551853558</v>
      </c>
      <c r="Y1680">
        <f>1.96*SQRT(V1680)/50</f>
        <v>0.32135526147249821</v>
      </c>
    </row>
    <row r="1681" spans="1:14" x14ac:dyDescent="0.25">
      <c r="A1681" t="s">
        <v>183</v>
      </c>
      <c r="B1681">
        <v>322263.73739999998</v>
      </c>
      <c r="C1681" t="s">
        <v>37</v>
      </c>
    </row>
    <row r="1682" spans="1:14" x14ac:dyDescent="0.25">
      <c r="A1682" t="s">
        <v>184</v>
      </c>
      <c r="B1682">
        <v>6436.01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0.178454</v>
      </c>
      <c r="L1682">
        <v>0.86747399999999997</v>
      </c>
      <c r="M1682">
        <v>0</v>
      </c>
      <c r="N1682" t="s">
        <v>43</v>
      </c>
    </row>
    <row r="1683" spans="1:14" x14ac:dyDescent="0.25">
      <c r="A1683" t="s">
        <v>184</v>
      </c>
      <c r="B1683">
        <v>6427.94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0.14815999999999999</v>
      </c>
      <c r="L1683">
        <v>0.86202900000000005</v>
      </c>
      <c r="M1683">
        <v>0</v>
      </c>
      <c r="N1683" t="s">
        <v>43</v>
      </c>
    </row>
    <row r="1684" spans="1:14" x14ac:dyDescent="0.25">
      <c r="A1684" t="s">
        <v>184</v>
      </c>
      <c r="B1684">
        <v>6426.41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0.14860100000000001</v>
      </c>
      <c r="L1684">
        <v>0.83679599999999998</v>
      </c>
      <c r="M1684">
        <v>0</v>
      </c>
      <c r="N1684" t="s">
        <v>43</v>
      </c>
    </row>
    <row r="1685" spans="1:14" x14ac:dyDescent="0.25">
      <c r="A1685" t="s">
        <v>184</v>
      </c>
      <c r="B1685">
        <v>6443.79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0.148953</v>
      </c>
      <c r="L1685">
        <v>0.836951</v>
      </c>
      <c r="M1685">
        <v>0</v>
      </c>
      <c r="N1685" t="s">
        <v>43</v>
      </c>
    </row>
    <row r="1686" spans="1:14" x14ac:dyDescent="0.25">
      <c r="A1686" t="s">
        <v>184</v>
      </c>
      <c r="B1686">
        <v>6436.99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0.178454</v>
      </c>
      <c r="L1686">
        <v>0.83704500000000004</v>
      </c>
      <c r="M1686">
        <v>0</v>
      </c>
      <c r="N1686" t="s">
        <v>43</v>
      </c>
    </row>
    <row r="1687" spans="1:14" x14ac:dyDescent="0.25">
      <c r="A1687" t="s">
        <v>184</v>
      </c>
      <c r="B1687">
        <v>6443.36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0.150282</v>
      </c>
      <c r="L1687">
        <v>0.822963</v>
      </c>
      <c r="M1687">
        <v>0</v>
      </c>
      <c r="N1687" t="s">
        <v>43</v>
      </c>
    </row>
    <row r="1688" spans="1:14" x14ac:dyDescent="0.25">
      <c r="A1688" t="s">
        <v>184</v>
      </c>
      <c r="B1688">
        <v>6444.23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0.178457</v>
      </c>
      <c r="L1688">
        <v>0.86493900000000001</v>
      </c>
      <c r="M1688">
        <v>0</v>
      </c>
      <c r="N1688" t="s">
        <v>43</v>
      </c>
    </row>
    <row r="1689" spans="1:14" x14ac:dyDescent="0.25">
      <c r="A1689" t="s">
        <v>184</v>
      </c>
      <c r="B1689">
        <v>6441.98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0.14801500000000001</v>
      </c>
      <c r="L1689">
        <v>0.861572</v>
      </c>
      <c r="M1689">
        <v>0</v>
      </c>
      <c r="N1689" t="s">
        <v>43</v>
      </c>
    </row>
    <row r="1690" spans="1:14" x14ac:dyDescent="0.25">
      <c r="A1690" t="s">
        <v>184</v>
      </c>
      <c r="B1690">
        <v>6434.12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0.178456</v>
      </c>
      <c r="L1690">
        <v>0.837036</v>
      </c>
      <c r="M1690">
        <v>0</v>
      </c>
      <c r="N1690" t="s">
        <v>43</v>
      </c>
    </row>
    <row r="1691" spans="1:14" x14ac:dyDescent="0.25">
      <c r="A1691" t="s">
        <v>184</v>
      </c>
      <c r="B1691">
        <v>6428.67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0.147399</v>
      </c>
      <c r="L1691">
        <v>0.83589999999999998</v>
      </c>
      <c r="M1691">
        <v>0</v>
      </c>
      <c r="N1691" t="s">
        <v>43</v>
      </c>
    </row>
    <row r="1692" spans="1:14" x14ac:dyDescent="0.25">
      <c r="A1692" t="s">
        <v>184</v>
      </c>
      <c r="B1692">
        <v>6422.75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0.149563</v>
      </c>
      <c r="L1692">
        <v>0.84749399999999997</v>
      </c>
      <c r="M1692">
        <v>0</v>
      </c>
      <c r="N1692" t="s">
        <v>43</v>
      </c>
    </row>
    <row r="1693" spans="1:14" x14ac:dyDescent="0.25">
      <c r="A1693" t="s">
        <v>184</v>
      </c>
      <c r="B1693">
        <v>6428.92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0.147588</v>
      </c>
      <c r="L1693">
        <v>0.83664400000000005</v>
      </c>
      <c r="M1693">
        <v>0</v>
      </c>
      <c r="N1693" t="s">
        <v>43</v>
      </c>
    </row>
    <row r="1694" spans="1:14" x14ac:dyDescent="0.25">
      <c r="A1694" t="s">
        <v>184</v>
      </c>
      <c r="B1694">
        <v>6436.66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0.15034900000000001</v>
      </c>
      <c r="L1694">
        <v>0.86401799999999995</v>
      </c>
      <c r="M1694">
        <v>0</v>
      </c>
      <c r="N1694" t="s">
        <v>43</v>
      </c>
    </row>
    <row r="1695" spans="1:14" x14ac:dyDescent="0.25">
      <c r="A1695" t="s">
        <v>184</v>
      </c>
      <c r="B1695">
        <v>6432.75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0.178455</v>
      </c>
      <c r="L1695">
        <v>0.83702399999999999</v>
      </c>
      <c r="M1695">
        <v>0</v>
      </c>
      <c r="N1695" t="s">
        <v>43</v>
      </c>
    </row>
    <row r="1696" spans="1:14" x14ac:dyDescent="0.25">
      <c r="A1696" t="s">
        <v>184</v>
      </c>
      <c r="B1696">
        <v>6445.76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0.162385</v>
      </c>
      <c r="L1696">
        <v>0.837032</v>
      </c>
      <c r="M1696">
        <v>0</v>
      </c>
      <c r="N1696" t="s">
        <v>43</v>
      </c>
    </row>
    <row r="1697" spans="1:14" x14ac:dyDescent="0.25">
      <c r="A1697" t="s">
        <v>184</v>
      </c>
      <c r="B1697">
        <v>6439.83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0.15103900000000001</v>
      </c>
      <c r="L1697">
        <v>0.83704000000000001</v>
      </c>
      <c r="M1697">
        <v>0</v>
      </c>
      <c r="N1697" t="s">
        <v>43</v>
      </c>
    </row>
    <row r="1698" spans="1:14" x14ac:dyDescent="0.25">
      <c r="A1698" t="s">
        <v>184</v>
      </c>
      <c r="B1698">
        <v>6427.75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0.17271700000000001</v>
      </c>
      <c r="L1698">
        <v>0.83685799999999999</v>
      </c>
      <c r="M1698">
        <v>0</v>
      </c>
      <c r="N1698" t="s">
        <v>43</v>
      </c>
    </row>
    <row r="1699" spans="1:14" x14ac:dyDescent="0.25">
      <c r="A1699" t="s">
        <v>184</v>
      </c>
      <c r="B1699">
        <v>6432.14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0.178457</v>
      </c>
      <c r="L1699">
        <v>0.83704400000000001</v>
      </c>
      <c r="M1699">
        <v>0</v>
      </c>
      <c r="N1699" t="s">
        <v>43</v>
      </c>
    </row>
    <row r="1700" spans="1:14" x14ac:dyDescent="0.25">
      <c r="A1700" t="s">
        <v>184</v>
      </c>
      <c r="B1700">
        <v>6439.4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0.17846200000000001</v>
      </c>
      <c r="L1700">
        <v>0.83705099999999999</v>
      </c>
      <c r="M1700">
        <v>0</v>
      </c>
      <c r="N1700" t="s">
        <v>43</v>
      </c>
    </row>
    <row r="1701" spans="1:14" x14ac:dyDescent="0.25">
      <c r="A1701" t="s">
        <v>184</v>
      </c>
      <c r="B1701">
        <v>6430.33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0.150533</v>
      </c>
      <c r="L1701">
        <v>0.83584000000000003</v>
      </c>
      <c r="M1701">
        <v>0</v>
      </c>
      <c r="N1701" t="s">
        <v>43</v>
      </c>
    </row>
    <row r="1702" spans="1:14" x14ac:dyDescent="0.25">
      <c r="A1702" t="s">
        <v>184</v>
      </c>
      <c r="B1702">
        <v>6427.68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0.17846000000000001</v>
      </c>
      <c r="L1702">
        <v>0.83687299999999998</v>
      </c>
      <c r="M1702">
        <v>0</v>
      </c>
      <c r="N1702" t="s">
        <v>43</v>
      </c>
    </row>
    <row r="1703" spans="1:14" x14ac:dyDescent="0.25">
      <c r="A1703" t="s">
        <v>184</v>
      </c>
      <c r="B1703">
        <v>6437.7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0.17845900000000001</v>
      </c>
      <c r="L1703">
        <v>0.83687599999999995</v>
      </c>
      <c r="M1703">
        <v>0</v>
      </c>
      <c r="N1703" t="s">
        <v>43</v>
      </c>
    </row>
    <row r="1704" spans="1:14" x14ac:dyDescent="0.25">
      <c r="A1704" t="s">
        <v>184</v>
      </c>
      <c r="B1704">
        <v>6433.66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0.15210399999999999</v>
      </c>
      <c r="L1704">
        <v>0.83694599999999997</v>
      </c>
      <c r="M1704">
        <v>0</v>
      </c>
      <c r="N1704" t="s">
        <v>43</v>
      </c>
    </row>
    <row r="1705" spans="1:14" x14ac:dyDescent="0.25">
      <c r="A1705" t="s">
        <v>184</v>
      </c>
      <c r="B1705">
        <v>6419.85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0.178455</v>
      </c>
      <c r="L1705">
        <v>0.86659799999999998</v>
      </c>
      <c r="M1705">
        <v>0</v>
      </c>
      <c r="N1705" t="s">
        <v>43</v>
      </c>
    </row>
    <row r="1706" spans="1:14" x14ac:dyDescent="0.25">
      <c r="A1706" t="s">
        <v>184</v>
      </c>
      <c r="B1706">
        <v>6432.93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0.17846000000000001</v>
      </c>
      <c r="L1706">
        <v>0.83676600000000001</v>
      </c>
      <c r="M1706">
        <v>0</v>
      </c>
      <c r="N1706" t="s">
        <v>43</v>
      </c>
    </row>
    <row r="1707" spans="1:14" x14ac:dyDescent="0.25">
      <c r="A1707" t="s">
        <v>184</v>
      </c>
      <c r="B1707">
        <v>6433.9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0.14990100000000001</v>
      </c>
      <c r="L1707">
        <v>0.83705200000000002</v>
      </c>
      <c r="M1707">
        <v>0</v>
      </c>
      <c r="N1707" t="s">
        <v>43</v>
      </c>
    </row>
    <row r="1708" spans="1:14" x14ac:dyDescent="0.25">
      <c r="A1708" t="s">
        <v>184</v>
      </c>
      <c r="B1708">
        <v>6439.33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0.178454</v>
      </c>
      <c r="L1708">
        <v>0.83265500000000003</v>
      </c>
      <c r="M1708">
        <v>0</v>
      </c>
      <c r="N1708" t="s">
        <v>43</v>
      </c>
    </row>
    <row r="1709" spans="1:14" x14ac:dyDescent="0.25">
      <c r="A1709" t="s">
        <v>184</v>
      </c>
      <c r="B1709">
        <v>6443.97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0.83697299999999997</v>
      </c>
      <c r="M1709">
        <v>0</v>
      </c>
      <c r="N1709" t="s">
        <v>43</v>
      </c>
    </row>
    <row r="1710" spans="1:14" x14ac:dyDescent="0.25">
      <c r="A1710" t="s">
        <v>184</v>
      </c>
      <c r="B1710">
        <v>6436.55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0.15454399999999999</v>
      </c>
      <c r="L1710">
        <v>0.83598399999999995</v>
      </c>
      <c r="M1710">
        <v>0</v>
      </c>
      <c r="N1710" t="s">
        <v>43</v>
      </c>
    </row>
    <row r="1711" spans="1:14" x14ac:dyDescent="0.25">
      <c r="A1711" t="s">
        <v>184</v>
      </c>
      <c r="B1711">
        <v>6436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0.15471799999999999</v>
      </c>
      <c r="L1711">
        <v>0.83678900000000001</v>
      </c>
      <c r="M1711">
        <v>0</v>
      </c>
      <c r="N1711" t="s">
        <v>43</v>
      </c>
    </row>
    <row r="1712" spans="1:14" x14ac:dyDescent="0.25">
      <c r="A1712" t="s">
        <v>184</v>
      </c>
      <c r="B1712">
        <v>6444.5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0.15157100000000001</v>
      </c>
      <c r="L1712">
        <v>0.86892199999999997</v>
      </c>
      <c r="M1712">
        <v>0</v>
      </c>
      <c r="N1712" t="s">
        <v>43</v>
      </c>
    </row>
    <row r="1713" spans="1:14" x14ac:dyDescent="0.25">
      <c r="A1713" t="s">
        <v>184</v>
      </c>
      <c r="B1713">
        <v>6449.84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0.14723700000000001</v>
      </c>
      <c r="L1713">
        <v>0.83634900000000001</v>
      </c>
      <c r="M1713">
        <v>0</v>
      </c>
      <c r="N1713" t="s">
        <v>43</v>
      </c>
    </row>
    <row r="1714" spans="1:14" x14ac:dyDescent="0.25">
      <c r="A1714" t="s">
        <v>184</v>
      </c>
      <c r="B1714">
        <v>6432.95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0.16452800000000001</v>
      </c>
      <c r="L1714">
        <v>0.83705200000000002</v>
      </c>
      <c r="M1714">
        <v>0</v>
      </c>
      <c r="N1714" t="s">
        <v>43</v>
      </c>
    </row>
    <row r="1715" spans="1:14" x14ac:dyDescent="0.25">
      <c r="A1715" t="s">
        <v>184</v>
      </c>
      <c r="B1715">
        <v>6435.04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0.17845800000000001</v>
      </c>
      <c r="L1715">
        <v>0.83684800000000004</v>
      </c>
      <c r="M1715">
        <v>0</v>
      </c>
      <c r="N1715" t="s">
        <v>43</v>
      </c>
    </row>
    <row r="1716" spans="1:14" x14ac:dyDescent="0.25">
      <c r="A1716" t="s">
        <v>184</v>
      </c>
      <c r="B1716">
        <v>6430.76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0.152917</v>
      </c>
      <c r="L1716">
        <v>0.83635499999999996</v>
      </c>
      <c r="M1716">
        <v>0</v>
      </c>
      <c r="N1716" t="s">
        <v>43</v>
      </c>
    </row>
    <row r="1717" spans="1:14" x14ac:dyDescent="0.25">
      <c r="A1717" t="s">
        <v>184</v>
      </c>
      <c r="B1717">
        <v>6438.01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0.178454</v>
      </c>
      <c r="L1717">
        <v>0.83618000000000003</v>
      </c>
      <c r="M1717">
        <v>0</v>
      </c>
      <c r="N1717" t="s">
        <v>43</v>
      </c>
    </row>
    <row r="1718" spans="1:14" x14ac:dyDescent="0.25">
      <c r="A1718" t="s">
        <v>184</v>
      </c>
      <c r="B1718">
        <v>6434.51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0.148617</v>
      </c>
      <c r="L1718">
        <v>0.83697600000000005</v>
      </c>
      <c r="M1718">
        <v>0</v>
      </c>
      <c r="N1718" t="s">
        <v>43</v>
      </c>
    </row>
    <row r="1719" spans="1:14" x14ac:dyDescent="0.25">
      <c r="A1719" t="s">
        <v>184</v>
      </c>
      <c r="B1719">
        <v>6427.43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0.14944199999999999</v>
      </c>
      <c r="L1719">
        <v>0.83332499999999998</v>
      </c>
      <c r="M1719">
        <v>0</v>
      </c>
      <c r="N1719" t="s">
        <v>43</v>
      </c>
    </row>
    <row r="1720" spans="1:14" x14ac:dyDescent="0.25">
      <c r="A1720" t="s">
        <v>184</v>
      </c>
      <c r="B1720">
        <v>6432.73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0.15898999999999999</v>
      </c>
      <c r="L1720">
        <v>0.83697999999999995</v>
      </c>
      <c r="M1720">
        <v>0</v>
      </c>
      <c r="N1720" t="s">
        <v>43</v>
      </c>
    </row>
    <row r="1721" spans="1:14" x14ac:dyDescent="0.25">
      <c r="A1721" t="s">
        <v>184</v>
      </c>
      <c r="B1721">
        <v>6455.75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0.17846699999999999</v>
      </c>
      <c r="L1721">
        <v>0.83838699999999999</v>
      </c>
      <c r="M1721">
        <v>0</v>
      </c>
      <c r="N1721" t="s">
        <v>43</v>
      </c>
    </row>
    <row r="1722" spans="1:14" x14ac:dyDescent="0.25">
      <c r="A1722" t="s">
        <v>184</v>
      </c>
      <c r="B1722">
        <v>6441.58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0.14738799999999999</v>
      </c>
      <c r="L1722">
        <v>0.83565500000000004</v>
      </c>
      <c r="M1722">
        <v>0</v>
      </c>
      <c r="N1722" t="s">
        <v>43</v>
      </c>
    </row>
    <row r="1723" spans="1:14" x14ac:dyDescent="0.25">
      <c r="A1723" t="s">
        <v>184</v>
      </c>
      <c r="B1723">
        <v>6433.34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0.176042</v>
      </c>
      <c r="L1723">
        <v>0.837036</v>
      </c>
      <c r="M1723">
        <v>0</v>
      </c>
      <c r="N1723" t="s">
        <v>43</v>
      </c>
    </row>
    <row r="1724" spans="1:14" x14ac:dyDescent="0.25">
      <c r="A1724" t="s">
        <v>184</v>
      </c>
      <c r="B1724">
        <v>6441.43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0.17849699999999999</v>
      </c>
      <c r="L1724">
        <v>0.83312900000000001</v>
      </c>
      <c r="M1724">
        <v>0</v>
      </c>
      <c r="N1724" t="s">
        <v>43</v>
      </c>
    </row>
    <row r="1725" spans="1:14" x14ac:dyDescent="0.25">
      <c r="A1725" t="s">
        <v>184</v>
      </c>
      <c r="B1725">
        <v>6433.4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0.17846400000000001</v>
      </c>
      <c r="L1725">
        <v>0.83698899999999998</v>
      </c>
      <c r="M1725">
        <v>0</v>
      </c>
      <c r="N1725" t="s">
        <v>43</v>
      </c>
    </row>
    <row r="1726" spans="1:14" x14ac:dyDescent="0.25">
      <c r="A1726" t="s">
        <v>184</v>
      </c>
      <c r="B1726">
        <v>6450.07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0.17846899999999999</v>
      </c>
      <c r="L1726">
        <v>0.83676899999999999</v>
      </c>
      <c r="M1726">
        <v>0</v>
      </c>
      <c r="N1726" t="s">
        <v>43</v>
      </c>
    </row>
    <row r="1727" spans="1:14" x14ac:dyDescent="0.25">
      <c r="A1727" t="s">
        <v>184</v>
      </c>
      <c r="B1727">
        <v>6436.63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0.15220600000000001</v>
      </c>
      <c r="L1727">
        <v>0.83701899999999996</v>
      </c>
      <c r="M1727">
        <v>0</v>
      </c>
      <c r="N1727" t="s">
        <v>43</v>
      </c>
    </row>
    <row r="1728" spans="1:14" x14ac:dyDescent="0.25">
      <c r="A1728" t="s">
        <v>184</v>
      </c>
      <c r="B1728">
        <v>6440.81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0.16303699999999999</v>
      </c>
      <c r="L1728">
        <v>0.83631800000000001</v>
      </c>
      <c r="M1728">
        <v>0</v>
      </c>
      <c r="N1728" t="s">
        <v>43</v>
      </c>
    </row>
    <row r="1729" spans="1:25" x14ac:dyDescent="0.25">
      <c r="A1729" t="s">
        <v>184</v>
      </c>
      <c r="B1729">
        <v>6443.89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0.14891299999999999</v>
      </c>
      <c r="L1729">
        <v>0.83541600000000005</v>
      </c>
      <c r="M1729">
        <v>0</v>
      </c>
      <c r="N1729" t="s">
        <v>43</v>
      </c>
    </row>
    <row r="1730" spans="1:25" x14ac:dyDescent="0.25">
      <c r="A1730" t="s">
        <v>184</v>
      </c>
      <c r="B1730">
        <v>6428.34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0.178454</v>
      </c>
      <c r="L1730">
        <v>0.86231100000000005</v>
      </c>
      <c r="M1730">
        <v>0</v>
      </c>
      <c r="N1730" t="s">
        <v>43</v>
      </c>
    </row>
    <row r="1731" spans="1:25" x14ac:dyDescent="0.25">
      <c r="A1731" t="s">
        <v>184</v>
      </c>
      <c r="B1731">
        <v>6430.51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0.157892</v>
      </c>
      <c r="L1731">
        <v>0.83670599999999995</v>
      </c>
      <c r="M1731">
        <v>0</v>
      </c>
      <c r="N1731" t="s">
        <v>43</v>
      </c>
    </row>
    <row r="1732" spans="1:25" x14ac:dyDescent="0.25">
      <c r="A1732" t="s">
        <v>184</v>
      </c>
      <c r="B1732">
        <v>6437.34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0.17846699999999999</v>
      </c>
      <c r="L1732">
        <v>0.83691499999999996</v>
      </c>
      <c r="M1732">
        <v>0</v>
      </c>
      <c r="N1732" t="s">
        <v>43</v>
      </c>
    </row>
    <row r="1733" spans="1:25" x14ac:dyDescent="0.25">
      <c r="A1733" t="s">
        <v>184</v>
      </c>
      <c r="B1733">
        <v>6438.32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0.147983</v>
      </c>
      <c r="L1733">
        <v>0.83705200000000002</v>
      </c>
      <c r="M1733">
        <v>0</v>
      </c>
      <c r="N1733" t="s">
        <v>43</v>
      </c>
    </row>
    <row r="1734" spans="1:25" x14ac:dyDescent="0.25">
      <c r="A1734" t="s">
        <v>184</v>
      </c>
      <c r="B1734">
        <v>6441.38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0.178454</v>
      </c>
      <c r="L1734">
        <v>0.85529500000000003</v>
      </c>
      <c r="M1734">
        <v>0</v>
      </c>
      <c r="N1734" t="s">
        <v>43</v>
      </c>
    </row>
    <row r="1735" spans="1:25" x14ac:dyDescent="0.25">
      <c r="A1735" t="s">
        <v>184</v>
      </c>
      <c r="B1735">
        <v>6424.85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0.178457</v>
      </c>
      <c r="L1735">
        <v>0.83705099999999999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184</v>
      </c>
      <c r="B1736">
        <v>6429.2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0.14852199999999999</v>
      </c>
      <c r="L1736">
        <v>0.86585599999999996</v>
      </c>
      <c r="M1736">
        <v>0</v>
      </c>
      <c r="N1736" t="s">
        <v>43</v>
      </c>
      <c r="R1736">
        <f>AVERAGE(B1687:B1736)</f>
        <v>6436.0566000000017</v>
      </c>
      <c r="S1736">
        <f>AVERAGE(C1687:C1736)</f>
        <v>0</v>
      </c>
      <c r="U1736">
        <f>_xlfn.VAR.P(B1687:B1736)</f>
        <v>51.017070439999252</v>
      </c>
      <c r="V1736">
        <f>_xlfn.VAR.P(C1687:C1736)</f>
        <v>0</v>
      </c>
      <c r="X1736">
        <f>1.96*SQRT(U1736)/50</f>
        <v>0.27999084113756373</v>
      </c>
      <c r="Y1736">
        <f>1.96*SQRT(V1736)/50</f>
        <v>0</v>
      </c>
    </row>
    <row r="1737" spans="1:25" x14ac:dyDescent="0.25">
      <c r="A1737" t="s">
        <v>185</v>
      </c>
      <c r="B1737">
        <v>321922.7844</v>
      </c>
      <c r="C1737" t="s">
        <v>37</v>
      </c>
    </row>
    <row r="1738" spans="1:25" x14ac:dyDescent="0.25">
      <c r="A1738" t="s">
        <v>186</v>
      </c>
      <c r="B1738">
        <v>6033.66</v>
      </c>
      <c r="C1738">
        <v>6028.53</v>
      </c>
      <c r="D1738">
        <v>6028.45</v>
      </c>
      <c r="E1738">
        <v>6018.45</v>
      </c>
      <c r="F1738">
        <v>437.07</v>
      </c>
      <c r="G1738">
        <v>0</v>
      </c>
      <c r="H1738">
        <v>227.28100000000001</v>
      </c>
      <c r="I1738">
        <v>0</v>
      </c>
      <c r="J1738">
        <v>0.15162800000000001</v>
      </c>
      <c r="K1738">
        <v>0.83696499999999996</v>
      </c>
      <c r="L1738">
        <v>0</v>
      </c>
      <c r="M1738" t="s">
        <v>43</v>
      </c>
    </row>
    <row r="1739" spans="1:25" x14ac:dyDescent="0.25">
      <c r="A1739" t="s">
        <v>186</v>
      </c>
      <c r="B1739">
        <v>6009.92</v>
      </c>
      <c r="C1739">
        <v>6004.7</v>
      </c>
      <c r="D1739">
        <v>6004.62</v>
      </c>
      <c r="E1739">
        <v>5994.61</v>
      </c>
      <c r="F1739">
        <v>437.11399999999998</v>
      </c>
      <c r="G1739">
        <v>0</v>
      </c>
      <c r="H1739">
        <v>226.76400000000001</v>
      </c>
      <c r="I1739">
        <v>0</v>
      </c>
      <c r="J1739">
        <v>0.14740400000000001</v>
      </c>
      <c r="K1739">
        <v>0.83701099999999995</v>
      </c>
      <c r="L1739">
        <v>0</v>
      </c>
      <c r="M1739" t="s">
        <v>43</v>
      </c>
    </row>
    <row r="1740" spans="1:25" x14ac:dyDescent="0.25">
      <c r="A1740" t="s">
        <v>186</v>
      </c>
      <c r="B1740">
        <v>6022.05</v>
      </c>
      <c r="C1740">
        <v>6016.89</v>
      </c>
      <c r="D1740">
        <v>6016.81</v>
      </c>
      <c r="E1740">
        <v>6006.78</v>
      </c>
      <c r="F1740">
        <v>437.11099999999999</v>
      </c>
      <c r="G1740">
        <v>0</v>
      </c>
      <c r="H1740">
        <v>226.292</v>
      </c>
      <c r="I1740">
        <v>0</v>
      </c>
      <c r="J1740">
        <v>0.161053</v>
      </c>
      <c r="K1740">
        <v>0.83704299999999998</v>
      </c>
      <c r="L1740">
        <v>0</v>
      </c>
      <c r="M1740" t="s">
        <v>43</v>
      </c>
    </row>
    <row r="1741" spans="1:25" x14ac:dyDescent="0.25">
      <c r="A1741" t="s">
        <v>186</v>
      </c>
      <c r="B1741">
        <v>6019.03</v>
      </c>
      <c r="C1741">
        <v>6013.85</v>
      </c>
      <c r="D1741">
        <v>6013.78</v>
      </c>
      <c r="E1741">
        <v>6003.83</v>
      </c>
      <c r="F1741">
        <v>437.46600000000001</v>
      </c>
      <c r="G1741">
        <v>0</v>
      </c>
      <c r="H1741">
        <v>225.87</v>
      </c>
      <c r="I1741">
        <v>0</v>
      </c>
      <c r="J1741">
        <v>0.15929199999999999</v>
      </c>
      <c r="K1741">
        <v>0.85780699999999999</v>
      </c>
      <c r="L1741">
        <v>0</v>
      </c>
      <c r="M1741" t="s">
        <v>43</v>
      </c>
    </row>
    <row r="1742" spans="1:25" x14ac:dyDescent="0.25">
      <c r="A1742" t="s">
        <v>186</v>
      </c>
      <c r="B1742">
        <v>5999.67</v>
      </c>
      <c r="C1742">
        <v>5994.53</v>
      </c>
      <c r="D1742">
        <v>5994.46</v>
      </c>
      <c r="E1742">
        <v>5984.49</v>
      </c>
      <c r="F1742">
        <v>436.238</v>
      </c>
      <c r="G1742">
        <v>0</v>
      </c>
      <c r="H1742">
        <v>227.136</v>
      </c>
      <c r="I1742">
        <v>0</v>
      </c>
      <c r="J1742">
        <v>0.14906</v>
      </c>
      <c r="K1742">
        <v>0.83677100000000004</v>
      </c>
      <c r="L1742">
        <v>0</v>
      </c>
      <c r="M1742" t="s">
        <v>43</v>
      </c>
    </row>
    <row r="1743" spans="1:25" x14ac:dyDescent="0.25">
      <c r="A1743" t="s">
        <v>186</v>
      </c>
      <c r="B1743">
        <v>6013.93</v>
      </c>
      <c r="C1743">
        <v>6008.79</v>
      </c>
      <c r="D1743">
        <v>6008.71</v>
      </c>
      <c r="E1743">
        <v>5998.79</v>
      </c>
      <c r="F1743">
        <v>436.63099999999997</v>
      </c>
      <c r="G1743">
        <v>0</v>
      </c>
      <c r="H1743">
        <v>225.89500000000001</v>
      </c>
      <c r="I1743">
        <v>0</v>
      </c>
      <c r="J1743">
        <v>0.14715300000000001</v>
      </c>
      <c r="K1743">
        <v>0.837032</v>
      </c>
      <c r="L1743">
        <v>0</v>
      </c>
      <c r="M1743" t="s">
        <v>43</v>
      </c>
    </row>
    <row r="1744" spans="1:25" x14ac:dyDescent="0.25">
      <c r="A1744" t="s">
        <v>186</v>
      </c>
      <c r="B1744">
        <v>6020.86</v>
      </c>
      <c r="C1744">
        <v>6015.69</v>
      </c>
      <c r="D1744">
        <v>6015.61</v>
      </c>
      <c r="E1744">
        <v>6005.55</v>
      </c>
      <c r="F1744">
        <v>436.93799999999999</v>
      </c>
      <c r="G1744">
        <v>0</v>
      </c>
      <c r="H1744">
        <v>226.904</v>
      </c>
      <c r="I1744">
        <v>0</v>
      </c>
      <c r="J1744">
        <v>0.152063</v>
      </c>
      <c r="K1744">
        <v>0.83578600000000003</v>
      </c>
      <c r="L1744">
        <v>0</v>
      </c>
      <c r="M1744" t="s">
        <v>43</v>
      </c>
    </row>
    <row r="1745" spans="1:13" x14ac:dyDescent="0.25">
      <c r="A1745" t="s">
        <v>186</v>
      </c>
      <c r="B1745">
        <v>6013.83</v>
      </c>
      <c r="C1745">
        <v>6008.65</v>
      </c>
      <c r="D1745">
        <v>6008.57</v>
      </c>
      <c r="E1745">
        <v>5998.38</v>
      </c>
      <c r="F1745">
        <v>438.00099999999998</v>
      </c>
      <c r="G1745">
        <v>0</v>
      </c>
      <c r="H1745">
        <v>227.14500000000001</v>
      </c>
      <c r="I1745">
        <v>0</v>
      </c>
      <c r="J1745">
        <v>0.14710999999999999</v>
      </c>
      <c r="K1745">
        <v>0.83705300000000005</v>
      </c>
      <c r="L1745">
        <v>0</v>
      </c>
      <c r="M1745" t="s">
        <v>43</v>
      </c>
    </row>
    <row r="1746" spans="1:13" x14ac:dyDescent="0.25">
      <c r="A1746" t="s">
        <v>186</v>
      </c>
      <c r="B1746">
        <v>6020.73</v>
      </c>
      <c r="C1746">
        <v>6015.54</v>
      </c>
      <c r="D1746">
        <v>6015.46</v>
      </c>
      <c r="E1746">
        <v>6005.44</v>
      </c>
      <c r="F1746">
        <v>436.80599999999998</v>
      </c>
      <c r="G1746">
        <v>0</v>
      </c>
      <c r="H1746">
        <v>225.88</v>
      </c>
      <c r="I1746">
        <v>0</v>
      </c>
      <c r="J1746">
        <v>0.14862800000000001</v>
      </c>
      <c r="K1746">
        <v>0.83553500000000003</v>
      </c>
      <c r="L1746">
        <v>0</v>
      </c>
      <c r="M1746" t="s">
        <v>43</v>
      </c>
    </row>
    <row r="1747" spans="1:13" x14ac:dyDescent="0.25">
      <c r="A1747" t="s">
        <v>186</v>
      </c>
      <c r="B1747">
        <v>6015.45</v>
      </c>
      <c r="C1747">
        <v>6010.29</v>
      </c>
      <c r="D1747">
        <v>6010.21</v>
      </c>
      <c r="E1747">
        <v>6000.33</v>
      </c>
      <c r="F1747">
        <v>436.04300000000001</v>
      </c>
      <c r="G1747">
        <v>0</v>
      </c>
      <c r="H1747">
        <v>225.137</v>
      </c>
      <c r="I1747">
        <v>0</v>
      </c>
      <c r="J1747">
        <v>0.17849100000000001</v>
      </c>
      <c r="K1747">
        <v>0.83690399999999998</v>
      </c>
      <c r="L1747">
        <v>0</v>
      </c>
      <c r="M1747" t="s">
        <v>43</v>
      </c>
    </row>
    <row r="1748" spans="1:13" x14ac:dyDescent="0.25">
      <c r="A1748" t="s">
        <v>186</v>
      </c>
      <c r="B1748">
        <v>6030.51</v>
      </c>
      <c r="C1748">
        <v>6025.25</v>
      </c>
      <c r="D1748">
        <v>6025.17</v>
      </c>
      <c r="E1748">
        <v>6015.27</v>
      </c>
      <c r="F1748">
        <v>436.59</v>
      </c>
      <c r="G1748">
        <v>0</v>
      </c>
      <c r="H1748">
        <v>225.94800000000001</v>
      </c>
      <c r="I1748">
        <v>0</v>
      </c>
      <c r="J1748">
        <v>0.17845800000000001</v>
      </c>
      <c r="K1748">
        <v>0.86190199999999995</v>
      </c>
      <c r="L1748">
        <v>0</v>
      </c>
      <c r="M1748" t="s">
        <v>43</v>
      </c>
    </row>
    <row r="1749" spans="1:13" x14ac:dyDescent="0.25">
      <c r="A1749" t="s">
        <v>186</v>
      </c>
      <c r="B1749">
        <v>6035.42</v>
      </c>
      <c r="C1749">
        <v>6030.24</v>
      </c>
      <c r="D1749">
        <v>6030.15</v>
      </c>
      <c r="E1749">
        <v>6020.1</v>
      </c>
      <c r="F1749">
        <v>437.32400000000001</v>
      </c>
      <c r="G1749">
        <v>0</v>
      </c>
      <c r="H1749">
        <v>226.376</v>
      </c>
      <c r="I1749">
        <v>0</v>
      </c>
      <c r="J1749">
        <v>0.14954200000000001</v>
      </c>
      <c r="K1749">
        <v>0.83703300000000003</v>
      </c>
      <c r="L1749">
        <v>0</v>
      </c>
      <c r="M1749" t="s">
        <v>43</v>
      </c>
    </row>
    <row r="1750" spans="1:13" x14ac:dyDescent="0.25">
      <c r="A1750" t="s">
        <v>186</v>
      </c>
      <c r="B1750">
        <v>6027.19</v>
      </c>
      <c r="C1750">
        <v>6022</v>
      </c>
      <c r="D1750">
        <v>6021.93</v>
      </c>
      <c r="E1750">
        <v>6012.13</v>
      </c>
      <c r="F1750">
        <v>436.21199999999999</v>
      </c>
      <c r="G1750">
        <v>0</v>
      </c>
      <c r="H1750">
        <v>225.898</v>
      </c>
      <c r="I1750">
        <v>0</v>
      </c>
      <c r="J1750">
        <v>0.14724499999999999</v>
      </c>
      <c r="K1750">
        <v>0.83703300000000003</v>
      </c>
      <c r="L1750">
        <v>0</v>
      </c>
      <c r="M1750" t="s">
        <v>43</v>
      </c>
    </row>
    <row r="1751" spans="1:13" x14ac:dyDescent="0.25">
      <c r="A1751" t="s">
        <v>186</v>
      </c>
      <c r="B1751">
        <v>6025.28</v>
      </c>
      <c r="C1751">
        <v>6020.13</v>
      </c>
      <c r="D1751">
        <v>6020.06</v>
      </c>
      <c r="E1751">
        <v>6010.12</v>
      </c>
      <c r="F1751">
        <v>436.791</v>
      </c>
      <c r="G1751">
        <v>0</v>
      </c>
      <c r="H1751">
        <v>226.82300000000001</v>
      </c>
      <c r="I1751">
        <v>0</v>
      </c>
      <c r="J1751">
        <v>0.15435199999999999</v>
      </c>
      <c r="K1751">
        <v>0.83702799999999999</v>
      </c>
      <c r="L1751">
        <v>0</v>
      </c>
      <c r="M1751" t="s">
        <v>43</v>
      </c>
    </row>
    <row r="1752" spans="1:13" x14ac:dyDescent="0.25">
      <c r="A1752" t="s">
        <v>186</v>
      </c>
      <c r="B1752">
        <v>6022.17</v>
      </c>
      <c r="C1752">
        <v>6017</v>
      </c>
      <c r="D1752">
        <v>6016.93</v>
      </c>
      <c r="E1752">
        <v>6007.01</v>
      </c>
      <c r="F1752">
        <v>436.44499999999999</v>
      </c>
      <c r="G1752">
        <v>0</v>
      </c>
      <c r="H1752">
        <v>226.56200000000001</v>
      </c>
      <c r="I1752">
        <v>0</v>
      </c>
      <c r="J1752">
        <v>0.14716000000000001</v>
      </c>
      <c r="K1752">
        <v>0.83482500000000004</v>
      </c>
      <c r="L1752">
        <v>0</v>
      </c>
      <c r="M1752" t="s">
        <v>43</v>
      </c>
    </row>
    <row r="1753" spans="1:13" x14ac:dyDescent="0.25">
      <c r="A1753" t="s">
        <v>186</v>
      </c>
      <c r="B1753">
        <v>6025.45</v>
      </c>
      <c r="C1753">
        <v>6020.05</v>
      </c>
      <c r="D1753">
        <v>6019.96</v>
      </c>
      <c r="E1753">
        <v>6009.85</v>
      </c>
      <c r="F1753">
        <v>437.47500000000002</v>
      </c>
      <c r="G1753">
        <v>0</v>
      </c>
      <c r="H1753">
        <v>227.45500000000001</v>
      </c>
      <c r="I1753">
        <v>0</v>
      </c>
      <c r="J1753">
        <v>0.178454</v>
      </c>
      <c r="K1753">
        <v>0.83640599999999998</v>
      </c>
      <c r="L1753">
        <v>0</v>
      </c>
      <c r="M1753" t="s">
        <v>43</v>
      </c>
    </row>
    <row r="1754" spans="1:13" x14ac:dyDescent="0.25">
      <c r="A1754" t="s">
        <v>186</v>
      </c>
      <c r="B1754">
        <v>6027.3</v>
      </c>
      <c r="C1754">
        <v>6022.02</v>
      </c>
      <c r="D1754">
        <v>6021.94</v>
      </c>
      <c r="E1754">
        <v>6012.05</v>
      </c>
      <c r="F1754">
        <v>436.108</v>
      </c>
      <c r="G1754">
        <v>0</v>
      </c>
      <c r="H1754">
        <v>225.495</v>
      </c>
      <c r="I1754">
        <v>0</v>
      </c>
      <c r="J1754">
        <v>0.17846400000000001</v>
      </c>
      <c r="K1754">
        <v>0.83848699999999998</v>
      </c>
      <c r="L1754">
        <v>0</v>
      </c>
      <c r="M1754" t="s">
        <v>43</v>
      </c>
    </row>
    <row r="1755" spans="1:13" x14ac:dyDescent="0.25">
      <c r="A1755" t="s">
        <v>186</v>
      </c>
      <c r="B1755">
        <v>6038.94</v>
      </c>
      <c r="C1755">
        <v>6033.73</v>
      </c>
      <c r="D1755">
        <v>6033.64</v>
      </c>
      <c r="E1755">
        <v>6023.48</v>
      </c>
      <c r="F1755">
        <v>438.185</v>
      </c>
      <c r="G1755">
        <v>0</v>
      </c>
      <c r="H1755">
        <v>227.63399999999999</v>
      </c>
      <c r="I1755">
        <v>0</v>
      </c>
      <c r="J1755">
        <v>0.15395600000000001</v>
      </c>
      <c r="K1755">
        <v>0.83702200000000004</v>
      </c>
      <c r="L1755">
        <v>0</v>
      </c>
      <c r="M1755" t="s">
        <v>43</v>
      </c>
    </row>
    <row r="1756" spans="1:13" x14ac:dyDescent="0.25">
      <c r="A1756" t="s">
        <v>186</v>
      </c>
      <c r="B1756">
        <v>6026.88</v>
      </c>
      <c r="C1756">
        <v>6021.74</v>
      </c>
      <c r="D1756">
        <v>6021.66</v>
      </c>
      <c r="E1756">
        <v>6011.71</v>
      </c>
      <c r="F1756">
        <v>436.2</v>
      </c>
      <c r="G1756">
        <v>0</v>
      </c>
      <c r="H1756">
        <v>225.345</v>
      </c>
      <c r="I1756">
        <v>0</v>
      </c>
      <c r="J1756">
        <v>0.15159300000000001</v>
      </c>
      <c r="K1756">
        <v>0.83693399999999996</v>
      </c>
      <c r="L1756">
        <v>0</v>
      </c>
      <c r="M1756" t="s">
        <v>43</v>
      </c>
    </row>
    <row r="1757" spans="1:13" x14ac:dyDescent="0.25">
      <c r="A1757" t="s">
        <v>186</v>
      </c>
      <c r="B1757">
        <v>6020.61</v>
      </c>
      <c r="C1757">
        <v>6015.44</v>
      </c>
      <c r="D1757">
        <v>6015.37</v>
      </c>
      <c r="E1757">
        <v>6005.38</v>
      </c>
      <c r="F1757">
        <v>436.93599999999998</v>
      </c>
      <c r="G1757">
        <v>0</v>
      </c>
      <c r="H1757">
        <v>226.42599999999999</v>
      </c>
      <c r="I1757">
        <v>0</v>
      </c>
      <c r="J1757">
        <v>0.17847099999999999</v>
      </c>
      <c r="K1757">
        <v>0.83402399999999999</v>
      </c>
      <c r="L1757">
        <v>0</v>
      </c>
      <c r="M1757" t="s">
        <v>43</v>
      </c>
    </row>
    <row r="1758" spans="1:13" x14ac:dyDescent="0.25">
      <c r="A1758" t="s">
        <v>186</v>
      </c>
      <c r="B1758">
        <v>6011.21</v>
      </c>
      <c r="C1758">
        <v>6005.86</v>
      </c>
      <c r="D1758">
        <v>6005.78</v>
      </c>
      <c r="E1758">
        <v>5995.68</v>
      </c>
      <c r="F1758">
        <v>438.52600000000001</v>
      </c>
      <c r="G1758">
        <v>0</v>
      </c>
      <c r="H1758">
        <v>226.459</v>
      </c>
      <c r="I1758">
        <v>0</v>
      </c>
      <c r="J1758">
        <v>0.17847299999999999</v>
      </c>
      <c r="K1758">
        <v>0.85083500000000001</v>
      </c>
      <c r="L1758">
        <v>0</v>
      </c>
      <c r="M1758" t="s">
        <v>43</v>
      </c>
    </row>
    <row r="1759" spans="1:13" x14ac:dyDescent="0.25">
      <c r="A1759" t="s">
        <v>186</v>
      </c>
      <c r="B1759">
        <v>6019.08</v>
      </c>
      <c r="C1759">
        <v>6013.93</v>
      </c>
      <c r="D1759">
        <v>6013.85</v>
      </c>
      <c r="E1759">
        <v>6003.87</v>
      </c>
      <c r="F1759">
        <v>436.07100000000003</v>
      </c>
      <c r="G1759">
        <v>0</v>
      </c>
      <c r="H1759">
        <v>225.995</v>
      </c>
      <c r="I1759">
        <v>0</v>
      </c>
      <c r="J1759">
        <v>0.17846999999999999</v>
      </c>
      <c r="K1759">
        <v>0.83705200000000002</v>
      </c>
      <c r="L1759">
        <v>0</v>
      </c>
      <c r="M1759" t="s">
        <v>43</v>
      </c>
    </row>
    <row r="1760" spans="1:13" x14ac:dyDescent="0.25">
      <c r="A1760" t="s">
        <v>186</v>
      </c>
      <c r="B1760">
        <v>6021.13</v>
      </c>
      <c r="C1760">
        <v>6015.98</v>
      </c>
      <c r="D1760">
        <v>6015.9</v>
      </c>
      <c r="E1760">
        <v>6005.96</v>
      </c>
      <c r="F1760">
        <v>436.43700000000001</v>
      </c>
      <c r="G1760">
        <v>0</v>
      </c>
      <c r="H1760">
        <v>226.173</v>
      </c>
      <c r="I1760">
        <v>0</v>
      </c>
      <c r="J1760">
        <v>0.17845800000000001</v>
      </c>
      <c r="K1760">
        <v>0.83705200000000002</v>
      </c>
      <c r="L1760">
        <v>0</v>
      </c>
      <c r="M1760" t="s">
        <v>43</v>
      </c>
    </row>
    <row r="1761" spans="1:13" x14ac:dyDescent="0.25">
      <c r="A1761" t="s">
        <v>186</v>
      </c>
      <c r="B1761">
        <v>6029.32</v>
      </c>
      <c r="C1761">
        <v>6024.16</v>
      </c>
      <c r="D1761">
        <v>6024.07</v>
      </c>
      <c r="E1761">
        <v>6014</v>
      </c>
      <c r="F1761">
        <v>437.346</v>
      </c>
      <c r="G1761">
        <v>0</v>
      </c>
      <c r="H1761">
        <v>226.69</v>
      </c>
      <c r="I1761">
        <v>0</v>
      </c>
      <c r="J1761">
        <v>0.15401200000000001</v>
      </c>
      <c r="K1761">
        <v>0.83704699999999999</v>
      </c>
      <c r="L1761">
        <v>0</v>
      </c>
      <c r="M1761" t="s">
        <v>43</v>
      </c>
    </row>
    <row r="1762" spans="1:13" x14ac:dyDescent="0.25">
      <c r="A1762" t="s">
        <v>186</v>
      </c>
      <c r="B1762">
        <v>6011.13</v>
      </c>
      <c r="C1762">
        <v>6005.97</v>
      </c>
      <c r="D1762">
        <v>6005.89</v>
      </c>
      <c r="E1762">
        <v>5995.99</v>
      </c>
      <c r="F1762">
        <v>436.54500000000002</v>
      </c>
      <c r="G1762">
        <v>0</v>
      </c>
      <c r="H1762">
        <v>226.88399999999999</v>
      </c>
      <c r="I1762">
        <v>0</v>
      </c>
      <c r="J1762">
        <v>0.149564</v>
      </c>
      <c r="K1762">
        <v>0.82556600000000002</v>
      </c>
      <c r="L1762">
        <v>0</v>
      </c>
      <c r="M1762" t="s">
        <v>43</v>
      </c>
    </row>
    <row r="1763" spans="1:13" x14ac:dyDescent="0.25">
      <c r="A1763" t="s">
        <v>186</v>
      </c>
      <c r="B1763">
        <v>6014.27</v>
      </c>
      <c r="C1763">
        <v>6009.13</v>
      </c>
      <c r="D1763">
        <v>6009.05</v>
      </c>
      <c r="E1763">
        <v>5998.98</v>
      </c>
      <c r="F1763">
        <v>438.113</v>
      </c>
      <c r="G1763">
        <v>0</v>
      </c>
      <c r="H1763">
        <v>226.12100000000001</v>
      </c>
      <c r="I1763">
        <v>0</v>
      </c>
      <c r="J1763">
        <v>0.15409</v>
      </c>
      <c r="K1763">
        <v>0.83625700000000003</v>
      </c>
      <c r="L1763">
        <v>0</v>
      </c>
      <c r="M1763" t="s">
        <v>43</v>
      </c>
    </row>
    <row r="1764" spans="1:13" x14ac:dyDescent="0.25">
      <c r="A1764" t="s">
        <v>186</v>
      </c>
      <c r="B1764">
        <v>6025.18</v>
      </c>
      <c r="C1764">
        <v>6020.01</v>
      </c>
      <c r="D1764">
        <v>6019.93</v>
      </c>
      <c r="E1764">
        <v>6010.15</v>
      </c>
      <c r="F1764">
        <v>436.178</v>
      </c>
      <c r="G1764">
        <v>0</v>
      </c>
      <c r="H1764">
        <v>226.006</v>
      </c>
      <c r="I1764">
        <v>0</v>
      </c>
      <c r="J1764">
        <v>0.14738599999999999</v>
      </c>
      <c r="K1764">
        <v>0.83703099999999997</v>
      </c>
      <c r="L1764">
        <v>0</v>
      </c>
      <c r="M1764" t="s">
        <v>43</v>
      </c>
    </row>
    <row r="1765" spans="1:13" x14ac:dyDescent="0.25">
      <c r="A1765" t="s">
        <v>186</v>
      </c>
      <c r="B1765">
        <v>6014.18</v>
      </c>
      <c r="C1765">
        <v>6009.05</v>
      </c>
      <c r="D1765">
        <v>6008.97</v>
      </c>
      <c r="E1765">
        <v>5998.9</v>
      </c>
      <c r="F1765">
        <v>436.363</v>
      </c>
      <c r="G1765">
        <v>0</v>
      </c>
      <c r="H1765">
        <v>226.36799999999999</v>
      </c>
      <c r="I1765">
        <v>0</v>
      </c>
      <c r="J1765">
        <v>0.15859699999999999</v>
      </c>
      <c r="K1765">
        <v>0.83513599999999999</v>
      </c>
      <c r="L1765">
        <v>0</v>
      </c>
      <c r="M1765" t="s">
        <v>43</v>
      </c>
    </row>
    <row r="1766" spans="1:13" x14ac:dyDescent="0.25">
      <c r="A1766" t="s">
        <v>186</v>
      </c>
      <c r="B1766">
        <v>6031.5</v>
      </c>
      <c r="C1766">
        <v>6026.37</v>
      </c>
      <c r="D1766">
        <v>6026.29</v>
      </c>
      <c r="E1766">
        <v>6016.41</v>
      </c>
      <c r="F1766">
        <v>436.87599999999998</v>
      </c>
      <c r="G1766">
        <v>0</v>
      </c>
      <c r="H1766">
        <v>226.70400000000001</v>
      </c>
      <c r="I1766">
        <v>0</v>
      </c>
      <c r="J1766">
        <v>0.178509</v>
      </c>
      <c r="K1766">
        <v>0.83482800000000001</v>
      </c>
      <c r="L1766">
        <v>0</v>
      </c>
      <c r="M1766" t="s">
        <v>43</v>
      </c>
    </row>
    <row r="1767" spans="1:13" x14ac:dyDescent="0.25">
      <c r="A1767" t="s">
        <v>186</v>
      </c>
      <c r="B1767">
        <v>6009.22</v>
      </c>
      <c r="C1767">
        <v>6004.05</v>
      </c>
      <c r="D1767">
        <v>6003.97</v>
      </c>
      <c r="E1767">
        <v>5993.9</v>
      </c>
      <c r="F1767">
        <v>436.82100000000003</v>
      </c>
      <c r="G1767">
        <v>0</v>
      </c>
      <c r="H1767">
        <v>226.08799999999999</v>
      </c>
      <c r="I1767">
        <v>0</v>
      </c>
      <c r="J1767">
        <v>0.17845900000000001</v>
      </c>
      <c r="K1767">
        <v>0.83534200000000003</v>
      </c>
      <c r="L1767">
        <v>0</v>
      </c>
      <c r="M1767" t="s">
        <v>43</v>
      </c>
    </row>
    <row r="1768" spans="1:13" x14ac:dyDescent="0.25">
      <c r="A1768" t="s">
        <v>186</v>
      </c>
      <c r="B1768">
        <v>6030.39</v>
      </c>
      <c r="C1768">
        <v>6025.15</v>
      </c>
      <c r="D1768">
        <v>6025.07</v>
      </c>
      <c r="E1768">
        <v>6015.11</v>
      </c>
      <c r="F1768">
        <v>436.63499999999999</v>
      </c>
      <c r="G1768">
        <v>0</v>
      </c>
      <c r="H1768">
        <v>227.107</v>
      </c>
      <c r="I1768">
        <v>0</v>
      </c>
      <c r="J1768">
        <v>0.14779300000000001</v>
      </c>
      <c r="K1768">
        <v>0.83561799999999997</v>
      </c>
      <c r="L1768">
        <v>0</v>
      </c>
      <c r="M1768" t="s">
        <v>43</v>
      </c>
    </row>
    <row r="1769" spans="1:13" x14ac:dyDescent="0.25">
      <c r="A1769" t="s">
        <v>186</v>
      </c>
      <c r="B1769">
        <v>6024.32</v>
      </c>
      <c r="C1769">
        <v>6019.2</v>
      </c>
      <c r="D1769">
        <v>6019.12</v>
      </c>
      <c r="E1769">
        <v>6008.95</v>
      </c>
      <c r="F1769">
        <v>437.12400000000002</v>
      </c>
      <c r="G1769">
        <v>0</v>
      </c>
      <c r="H1769">
        <v>226.15899999999999</v>
      </c>
      <c r="I1769">
        <v>0</v>
      </c>
      <c r="J1769">
        <v>0.14869599999999999</v>
      </c>
      <c r="K1769">
        <v>0.83679099999999995</v>
      </c>
      <c r="L1769">
        <v>0</v>
      </c>
      <c r="M1769" t="s">
        <v>43</v>
      </c>
    </row>
    <row r="1770" spans="1:13" x14ac:dyDescent="0.25">
      <c r="A1770" t="s">
        <v>186</v>
      </c>
      <c r="B1770">
        <v>6022.79</v>
      </c>
      <c r="C1770">
        <v>6017.61</v>
      </c>
      <c r="D1770">
        <v>6017.53</v>
      </c>
      <c r="E1770">
        <v>6007.6</v>
      </c>
      <c r="F1770">
        <v>436.25299999999999</v>
      </c>
      <c r="G1770">
        <v>0</v>
      </c>
      <c r="H1770">
        <v>226.31700000000001</v>
      </c>
      <c r="I1770">
        <v>0</v>
      </c>
      <c r="J1770">
        <v>0.17845800000000001</v>
      </c>
      <c r="K1770">
        <v>0.83705200000000002</v>
      </c>
      <c r="L1770">
        <v>0</v>
      </c>
      <c r="M1770" t="s">
        <v>43</v>
      </c>
    </row>
    <row r="1771" spans="1:13" x14ac:dyDescent="0.25">
      <c r="A1771" t="s">
        <v>186</v>
      </c>
      <c r="B1771">
        <v>6029</v>
      </c>
      <c r="C1771">
        <v>6023.89</v>
      </c>
      <c r="D1771">
        <v>6023.82</v>
      </c>
      <c r="E1771">
        <v>6013.75</v>
      </c>
      <c r="F1771">
        <v>437.23200000000003</v>
      </c>
      <c r="G1771">
        <v>0</v>
      </c>
      <c r="H1771">
        <v>226.64</v>
      </c>
      <c r="I1771">
        <v>0</v>
      </c>
      <c r="J1771">
        <v>0.14913000000000001</v>
      </c>
      <c r="K1771">
        <v>0.836982</v>
      </c>
      <c r="L1771">
        <v>0</v>
      </c>
      <c r="M1771" t="s">
        <v>43</v>
      </c>
    </row>
    <row r="1772" spans="1:13" x14ac:dyDescent="0.25">
      <c r="A1772" t="s">
        <v>186</v>
      </c>
      <c r="B1772">
        <v>6034.19</v>
      </c>
      <c r="C1772">
        <v>6028.92</v>
      </c>
      <c r="D1772">
        <v>6028.84</v>
      </c>
      <c r="E1772">
        <v>6018.89</v>
      </c>
      <c r="F1772">
        <v>436.90199999999999</v>
      </c>
      <c r="G1772">
        <v>0</v>
      </c>
      <c r="H1772">
        <v>226.857</v>
      </c>
      <c r="I1772">
        <v>0</v>
      </c>
      <c r="J1772">
        <v>0.14843899999999999</v>
      </c>
      <c r="K1772">
        <v>0.86162700000000003</v>
      </c>
      <c r="L1772">
        <v>0</v>
      </c>
      <c r="M1772" t="s">
        <v>43</v>
      </c>
    </row>
    <row r="1773" spans="1:13" x14ac:dyDescent="0.25">
      <c r="A1773" t="s">
        <v>186</v>
      </c>
      <c r="B1773">
        <v>6025.29</v>
      </c>
      <c r="C1773">
        <v>6020.03</v>
      </c>
      <c r="D1773">
        <v>6019.95</v>
      </c>
      <c r="E1773">
        <v>6009.99</v>
      </c>
      <c r="F1773">
        <v>437.029</v>
      </c>
      <c r="G1773">
        <v>0</v>
      </c>
      <c r="H1773">
        <v>226.24199999999999</v>
      </c>
      <c r="I1773">
        <v>0</v>
      </c>
      <c r="J1773">
        <v>0.147344</v>
      </c>
      <c r="K1773">
        <v>0.83325199999999999</v>
      </c>
      <c r="L1773">
        <v>0</v>
      </c>
      <c r="M1773" t="s">
        <v>43</v>
      </c>
    </row>
    <row r="1774" spans="1:13" x14ac:dyDescent="0.25">
      <c r="A1774" t="s">
        <v>186</v>
      </c>
      <c r="B1774">
        <v>6024.99</v>
      </c>
      <c r="C1774">
        <v>6019.76</v>
      </c>
      <c r="D1774">
        <v>6019.69</v>
      </c>
      <c r="E1774">
        <v>6009.72</v>
      </c>
      <c r="F1774">
        <v>436.74099999999999</v>
      </c>
      <c r="G1774">
        <v>0</v>
      </c>
      <c r="H1774">
        <v>226.01599999999999</v>
      </c>
      <c r="I1774">
        <v>0</v>
      </c>
      <c r="J1774">
        <v>0.13613</v>
      </c>
      <c r="K1774">
        <v>0.83319100000000001</v>
      </c>
      <c r="L1774">
        <v>0</v>
      </c>
      <c r="M1774" t="s">
        <v>43</v>
      </c>
    </row>
    <row r="1775" spans="1:13" x14ac:dyDescent="0.25">
      <c r="A1775" t="s">
        <v>186</v>
      </c>
      <c r="B1775">
        <v>6023.1</v>
      </c>
      <c r="C1775">
        <v>6017.88</v>
      </c>
      <c r="D1775">
        <v>6017.8</v>
      </c>
      <c r="E1775">
        <v>6007.86</v>
      </c>
      <c r="F1775">
        <v>436.98599999999999</v>
      </c>
      <c r="G1775">
        <v>0</v>
      </c>
      <c r="H1775">
        <v>225.583</v>
      </c>
      <c r="I1775">
        <v>0</v>
      </c>
      <c r="J1775">
        <v>0.15506400000000001</v>
      </c>
      <c r="K1775">
        <v>0.83014600000000005</v>
      </c>
      <c r="L1775">
        <v>0</v>
      </c>
      <c r="M1775" t="s">
        <v>43</v>
      </c>
    </row>
    <row r="1776" spans="1:13" x14ac:dyDescent="0.25">
      <c r="A1776" t="s">
        <v>186</v>
      </c>
      <c r="B1776">
        <v>6007.49</v>
      </c>
      <c r="C1776">
        <v>6002.33</v>
      </c>
      <c r="D1776">
        <v>6002.25</v>
      </c>
      <c r="E1776">
        <v>5992.27</v>
      </c>
      <c r="F1776">
        <v>436.73099999999999</v>
      </c>
      <c r="G1776">
        <v>0</v>
      </c>
      <c r="H1776">
        <v>225.316</v>
      </c>
      <c r="I1776">
        <v>0</v>
      </c>
      <c r="J1776">
        <v>0.17852499999999999</v>
      </c>
      <c r="K1776">
        <v>0.83704299999999998</v>
      </c>
      <c r="L1776">
        <v>0</v>
      </c>
      <c r="M1776" t="s">
        <v>43</v>
      </c>
    </row>
    <row r="1777" spans="1:25" x14ac:dyDescent="0.25">
      <c r="A1777" t="s">
        <v>186</v>
      </c>
      <c r="B1777">
        <v>6011.75</v>
      </c>
      <c r="C1777">
        <v>6006.57</v>
      </c>
      <c r="D1777">
        <v>6006.5</v>
      </c>
      <c r="E1777">
        <v>5996.44</v>
      </c>
      <c r="F1777">
        <v>437.54300000000001</v>
      </c>
      <c r="G1777">
        <v>0</v>
      </c>
      <c r="H1777">
        <v>226.52</v>
      </c>
      <c r="I1777">
        <v>0</v>
      </c>
      <c r="J1777">
        <v>0.154588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186</v>
      </c>
      <c r="B1778">
        <v>6024.22</v>
      </c>
      <c r="C1778">
        <v>6018.84</v>
      </c>
      <c r="D1778">
        <v>6018.77</v>
      </c>
      <c r="E1778">
        <v>6008.92</v>
      </c>
      <c r="F1778">
        <v>436.755</v>
      </c>
      <c r="G1778">
        <v>0</v>
      </c>
      <c r="H1778">
        <v>225.255</v>
      </c>
      <c r="I1778">
        <v>0</v>
      </c>
      <c r="J1778">
        <v>0.15756100000000001</v>
      </c>
      <c r="K1778">
        <v>0.86811400000000005</v>
      </c>
      <c r="L1778">
        <v>0</v>
      </c>
      <c r="M1778" t="s">
        <v>43</v>
      </c>
    </row>
    <row r="1779" spans="1:25" x14ac:dyDescent="0.25">
      <c r="A1779" t="s">
        <v>186</v>
      </c>
      <c r="B1779">
        <v>6026.23</v>
      </c>
      <c r="C1779">
        <v>6021.1</v>
      </c>
      <c r="D1779">
        <v>6021.02</v>
      </c>
      <c r="E1779">
        <v>6010.74</v>
      </c>
      <c r="F1779">
        <v>438.90499999999997</v>
      </c>
      <c r="G1779">
        <v>0</v>
      </c>
      <c r="H1779">
        <v>227.35</v>
      </c>
      <c r="I1779">
        <v>0</v>
      </c>
      <c r="J1779">
        <v>0.14878</v>
      </c>
      <c r="K1779">
        <v>0.83704900000000004</v>
      </c>
      <c r="L1779">
        <v>0</v>
      </c>
      <c r="M1779" t="s">
        <v>43</v>
      </c>
    </row>
    <row r="1780" spans="1:25" x14ac:dyDescent="0.25">
      <c r="A1780" t="s">
        <v>186</v>
      </c>
      <c r="B1780">
        <v>6016.56</v>
      </c>
      <c r="C1780">
        <v>6011.4</v>
      </c>
      <c r="D1780">
        <v>6011.33</v>
      </c>
      <c r="E1780">
        <v>6001.33</v>
      </c>
      <c r="F1780">
        <v>436.72699999999998</v>
      </c>
      <c r="G1780">
        <v>0</v>
      </c>
      <c r="H1780">
        <v>226.11199999999999</v>
      </c>
      <c r="I1780">
        <v>0</v>
      </c>
      <c r="J1780">
        <v>0.17847099999999999</v>
      </c>
      <c r="K1780">
        <v>0.836974</v>
      </c>
      <c r="L1780">
        <v>0</v>
      </c>
      <c r="M1780" t="s">
        <v>43</v>
      </c>
    </row>
    <row r="1781" spans="1:25" x14ac:dyDescent="0.25">
      <c r="A1781" t="s">
        <v>186</v>
      </c>
      <c r="B1781">
        <v>6026.47</v>
      </c>
      <c r="C1781">
        <v>6021.29</v>
      </c>
      <c r="D1781">
        <v>6021.22</v>
      </c>
      <c r="E1781">
        <v>6011.28</v>
      </c>
      <c r="F1781">
        <v>436.44900000000001</v>
      </c>
      <c r="G1781">
        <v>0</v>
      </c>
      <c r="H1781">
        <v>226.095</v>
      </c>
      <c r="I1781">
        <v>0</v>
      </c>
      <c r="J1781">
        <v>0.15724199999999999</v>
      </c>
      <c r="K1781">
        <v>0.83574000000000004</v>
      </c>
      <c r="L1781">
        <v>0</v>
      </c>
      <c r="M1781" t="s">
        <v>43</v>
      </c>
    </row>
    <row r="1782" spans="1:25" x14ac:dyDescent="0.25">
      <c r="A1782" t="s">
        <v>186</v>
      </c>
      <c r="B1782">
        <v>6015.54</v>
      </c>
      <c r="C1782">
        <v>6010.36</v>
      </c>
      <c r="D1782">
        <v>6010.29</v>
      </c>
      <c r="E1782">
        <v>6000.33</v>
      </c>
      <c r="F1782">
        <v>436.76299999999998</v>
      </c>
      <c r="G1782">
        <v>0</v>
      </c>
      <c r="H1782">
        <v>226.60300000000001</v>
      </c>
      <c r="I1782">
        <v>0</v>
      </c>
      <c r="J1782">
        <v>0.17845800000000001</v>
      </c>
      <c r="K1782">
        <v>0.83704699999999999</v>
      </c>
      <c r="L1782">
        <v>0</v>
      </c>
      <c r="M1782" t="s">
        <v>43</v>
      </c>
    </row>
    <row r="1783" spans="1:25" x14ac:dyDescent="0.25">
      <c r="A1783" t="s">
        <v>186</v>
      </c>
      <c r="B1783">
        <v>6023.52</v>
      </c>
      <c r="C1783">
        <v>6018.36</v>
      </c>
      <c r="D1783">
        <v>6018.28</v>
      </c>
      <c r="E1783">
        <v>6008.16</v>
      </c>
      <c r="F1783">
        <v>437.76799999999997</v>
      </c>
      <c r="G1783">
        <v>0</v>
      </c>
      <c r="H1783">
        <v>227.42599999999999</v>
      </c>
      <c r="I1783">
        <v>0</v>
      </c>
      <c r="J1783">
        <v>0.168686</v>
      </c>
      <c r="K1783">
        <v>0.837032</v>
      </c>
      <c r="L1783">
        <v>0</v>
      </c>
      <c r="M1783" t="s">
        <v>43</v>
      </c>
    </row>
    <row r="1784" spans="1:25" x14ac:dyDescent="0.25">
      <c r="A1784" t="s">
        <v>186</v>
      </c>
      <c r="B1784">
        <v>6024.38</v>
      </c>
      <c r="C1784">
        <v>6019.26</v>
      </c>
      <c r="D1784">
        <v>6019.15</v>
      </c>
      <c r="E1784">
        <v>6009.27</v>
      </c>
      <c r="F1784">
        <v>436.709</v>
      </c>
      <c r="G1784">
        <v>0</v>
      </c>
      <c r="H1784">
        <v>226.078</v>
      </c>
      <c r="I1784">
        <v>0</v>
      </c>
      <c r="J1784">
        <v>0.117104</v>
      </c>
      <c r="K1784">
        <v>0.83600200000000002</v>
      </c>
      <c r="L1784">
        <v>0</v>
      </c>
      <c r="M1784" t="s">
        <v>43</v>
      </c>
    </row>
    <row r="1785" spans="1:25" x14ac:dyDescent="0.25">
      <c r="A1785" t="s">
        <v>186</v>
      </c>
      <c r="B1785">
        <v>6021.06</v>
      </c>
      <c r="C1785">
        <v>6015.8</v>
      </c>
      <c r="D1785">
        <v>6015.72</v>
      </c>
      <c r="E1785">
        <v>6005.78</v>
      </c>
      <c r="F1785">
        <v>436.08300000000003</v>
      </c>
      <c r="G1785">
        <v>0</v>
      </c>
      <c r="H1785">
        <v>226.345</v>
      </c>
      <c r="I1785">
        <v>0</v>
      </c>
      <c r="J1785">
        <v>0.14841399999999999</v>
      </c>
      <c r="K1785">
        <v>0.83705300000000005</v>
      </c>
      <c r="L1785">
        <v>0</v>
      </c>
      <c r="M1785" t="s">
        <v>43</v>
      </c>
    </row>
    <row r="1786" spans="1:25" x14ac:dyDescent="0.25">
      <c r="A1786" t="s">
        <v>186</v>
      </c>
      <c r="B1786">
        <v>6036.76</v>
      </c>
      <c r="C1786">
        <v>6031.65</v>
      </c>
      <c r="D1786">
        <v>6031.57</v>
      </c>
      <c r="E1786">
        <v>6021.62</v>
      </c>
      <c r="F1786">
        <v>435.98399999999998</v>
      </c>
      <c r="G1786">
        <v>0</v>
      </c>
      <c r="H1786">
        <v>225.63300000000001</v>
      </c>
      <c r="I1786">
        <v>0</v>
      </c>
      <c r="J1786">
        <v>0.178454</v>
      </c>
      <c r="K1786">
        <v>0.83633100000000005</v>
      </c>
      <c r="L1786">
        <v>0</v>
      </c>
      <c r="M1786" t="s">
        <v>43</v>
      </c>
    </row>
    <row r="1787" spans="1:25" x14ac:dyDescent="0.25">
      <c r="A1787" t="s">
        <v>186</v>
      </c>
      <c r="B1787">
        <v>6030.03</v>
      </c>
      <c r="C1787">
        <v>6024.87</v>
      </c>
      <c r="D1787">
        <v>6024.79</v>
      </c>
      <c r="E1787">
        <v>6014.77</v>
      </c>
      <c r="F1787">
        <v>437.64400000000001</v>
      </c>
      <c r="G1787">
        <v>0</v>
      </c>
      <c r="H1787">
        <v>226.154</v>
      </c>
      <c r="I1787">
        <v>0</v>
      </c>
      <c r="J1787">
        <v>0.15057100000000001</v>
      </c>
      <c r="K1787">
        <v>0.83675699999999997</v>
      </c>
      <c r="L1787">
        <v>0</v>
      </c>
      <c r="M1787" t="s">
        <v>43</v>
      </c>
    </row>
    <row r="1788" spans="1:25" x14ac:dyDescent="0.25">
      <c r="A1788" t="s">
        <v>186</v>
      </c>
      <c r="B1788">
        <v>6012.75</v>
      </c>
      <c r="C1788">
        <v>6007.58</v>
      </c>
      <c r="D1788">
        <v>6007.5</v>
      </c>
      <c r="E1788">
        <v>5997.4</v>
      </c>
      <c r="F1788">
        <v>437.87099999999998</v>
      </c>
      <c r="G1788">
        <v>0</v>
      </c>
      <c r="H1788">
        <v>226.56200000000001</v>
      </c>
      <c r="I1788">
        <v>0</v>
      </c>
      <c r="J1788">
        <v>0.160466</v>
      </c>
      <c r="K1788">
        <v>0.83667199999999997</v>
      </c>
      <c r="L1788">
        <v>0</v>
      </c>
      <c r="M1788" t="s">
        <v>43</v>
      </c>
    </row>
    <row r="1789" spans="1:25" x14ac:dyDescent="0.25">
      <c r="A1789" t="s">
        <v>186</v>
      </c>
      <c r="B1789">
        <v>6011.63</v>
      </c>
      <c r="C1789">
        <v>6006.48</v>
      </c>
      <c r="D1789">
        <v>6006.4</v>
      </c>
      <c r="E1789">
        <v>5996.43</v>
      </c>
      <c r="F1789">
        <v>436.28</v>
      </c>
      <c r="G1789">
        <v>0</v>
      </c>
      <c r="H1789">
        <v>225.89400000000001</v>
      </c>
      <c r="I1789">
        <v>0</v>
      </c>
      <c r="J1789">
        <v>0.14844599999999999</v>
      </c>
      <c r="K1789">
        <v>0.83694599999999997</v>
      </c>
      <c r="L1789">
        <v>0</v>
      </c>
      <c r="M1789" t="s">
        <v>43</v>
      </c>
    </row>
    <row r="1790" spans="1:25" x14ac:dyDescent="0.25">
      <c r="A1790" t="s">
        <v>186</v>
      </c>
      <c r="B1790">
        <v>6025.78</v>
      </c>
      <c r="C1790">
        <v>6020.64</v>
      </c>
      <c r="D1790">
        <v>6020.56</v>
      </c>
      <c r="E1790">
        <v>6010.67</v>
      </c>
      <c r="F1790">
        <v>436.01</v>
      </c>
      <c r="G1790">
        <v>0</v>
      </c>
      <c r="H1790">
        <v>226.14500000000001</v>
      </c>
      <c r="I1790">
        <v>0</v>
      </c>
      <c r="J1790">
        <v>0.14710699999999999</v>
      </c>
      <c r="K1790">
        <v>0.83693899999999999</v>
      </c>
      <c r="L1790">
        <v>0</v>
      </c>
      <c r="M1790" t="s">
        <v>43</v>
      </c>
    </row>
    <row r="1791" spans="1:25" x14ac:dyDescent="0.25">
      <c r="A1791" t="s">
        <v>186</v>
      </c>
      <c r="B1791">
        <v>6013.64</v>
      </c>
      <c r="C1791">
        <v>6008.5</v>
      </c>
      <c r="D1791">
        <v>6008.41</v>
      </c>
      <c r="E1791">
        <v>5998.21</v>
      </c>
      <c r="F1791">
        <v>437.55700000000002</v>
      </c>
      <c r="G1791">
        <v>0</v>
      </c>
      <c r="H1791">
        <v>226.41399999999999</v>
      </c>
      <c r="I1791">
        <v>0</v>
      </c>
      <c r="J1791">
        <v>0.178457</v>
      </c>
      <c r="K1791">
        <v>0.83633599999999997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186</v>
      </c>
      <c r="B1792">
        <v>6018.58</v>
      </c>
      <c r="C1792">
        <v>6013.42</v>
      </c>
      <c r="D1792">
        <v>6013.34</v>
      </c>
      <c r="E1792">
        <v>6003.38</v>
      </c>
      <c r="F1792">
        <v>436.80500000000001</v>
      </c>
      <c r="G1792">
        <v>0</v>
      </c>
      <c r="H1792">
        <v>226.571</v>
      </c>
      <c r="I1792">
        <v>0</v>
      </c>
      <c r="J1792">
        <v>0.151036</v>
      </c>
      <c r="K1792">
        <v>0.84992599999999996</v>
      </c>
      <c r="L1792">
        <v>0</v>
      </c>
      <c r="M1792" t="s">
        <v>43</v>
      </c>
      <c r="R1792">
        <f>AVERAGE(B1743:B1792)</f>
        <v>6022.2246000000032</v>
      </c>
      <c r="S1792">
        <f>AVERAGE(C1743:C1792)</f>
        <v>6017.0391999999993</v>
      </c>
      <c r="U1792">
        <f>_xlfn.VAR.P(B1743:B1792)</f>
        <v>56.100428839999111</v>
      </c>
      <c r="V1792">
        <f>_xlfn.VAR.P(C1743:C1792)</f>
        <v>56.00108736</v>
      </c>
      <c r="X1792">
        <f>1.96*SQRT(U1792)/50</f>
        <v>0.29360886051462454</v>
      </c>
      <c r="Y1792">
        <f>1.96*SQRT(V1792)/50</f>
        <v>0.29334878707925549</v>
      </c>
    </row>
    <row r="1793" spans="1:9" x14ac:dyDescent="0.25">
      <c r="A1793" t="s">
        <v>187</v>
      </c>
      <c r="B1793">
        <v>301231.42180000001</v>
      </c>
      <c r="C1793" t="s">
        <v>37</v>
      </c>
    </row>
    <row r="1794" spans="1:9" x14ac:dyDescent="0.25">
      <c r="A1794" t="s">
        <v>188</v>
      </c>
      <c r="B1794">
        <v>4359.3900000000003</v>
      </c>
      <c r="C1794">
        <v>4322.08</v>
      </c>
      <c r="D1794">
        <v>4265.41</v>
      </c>
      <c r="E1794">
        <v>4256.9399999999996</v>
      </c>
      <c r="F1794">
        <v>455.53500000000003</v>
      </c>
      <c r="G1794">
        <v>0.16177</v>
      </c>
      <c r="H1794">
        <v>0.83692200000000005</v>
      </c>
      <c r="I1794">
        <v>0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3.5991200000000845</v>
      </c>
      <c r="E3">
        <f ca="1">OFFSET('672p trace'!$S$56,(A3-1)*56,0)-OFFSET('672p stat'!$H$1,A3*20,0)</f>
        <v>67.528935000000047</v>
      </c>
      <c r="F3">
        <f ca="1">OFFSET('672p stat'!$H$1,A3*20,0)-OFFSET('672p stat'!$K$1,A3*20,0)</f>
        <v>29.684882000000016</v>
      </c>
      <c r="G3">
        <f ca="1">OFFSET('672p stat'!$K$1,A3*20,0)-OFFSET('672p stat'!$N$1,A3*20,0)</f>
        <v>0.75750299999992876</v>
      </c>
      <c r="H3">
        <f ca="1">OFFSET('672p stat'!$N$1,A3*20,0)</f>
        <v>535.44960000000003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60.788082358399933</v>
      </c>
      <c r="E4" s="5">
        <f ca="1">OFFSET('672p trace'!$V$56,(A4-1)*56,0)</f>
        <v>62.689586793599943</v>
      </c>
      <c r="F4" s="5">
        <f ca="1">OFFSET('672p stat'!$H$1,A4*20,1)</f>
        <v>46.256830000000001</v>
      </c>
      <c r="G4" s="5">
        <f ca="1">OFFSET('672p stat'!$K$1,A4*20,1)</f>
        <v>46.117569000000003</v>
      </c>
      <c r="H4" s="5">
        <f ca="1">OFFSET('672p stat'!$N$1,A4*20,1)</f>
        <v>46.091788999999999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631.86476000000005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25.816239422399999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2.3409999999994398</v>
      </c>
      <c r="E7">
        <f ca="1">OFFSET('672p trace'!$S$56,(A7-1)*56,0)-OFFSET('672p stat'!$H$1,A7*20,0)</f>
        <v>3319.6525769999994</v>
      </c>
      <c r="F7">
        <f ca="1">OFFSET('672p stat'!$H$1,A7*20,0)-OFFSET('672p stat'!$K$1,A7*20,0)</f>
        <v>78.443450000000212</v>
      </c>
      <c r="G7">
        <f ca="1">OFFSET('672p stat'!$K$1,A7*20,0)-OFFSET('672p stat'!$N$1,A7*20,0)</f>
        <v>256.90482699999984</v>
      </c>
      <c r="H7">
        <f ca="1">OFFSET('672p stat'!$N$1,A7*20,0)</f>
        <v>1792.3023459999999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27586.353252359997</v>
      </c>
      <c r="E8" s="5">
        <f ca="1">OFFSET('672p trace'!$V$56,(A8-1)*56,0)</f>
        <v>27580.552461760013</v>
      </c>
      <c r="F8" s="5">
        <f ca="1">OFFSET('672p stat'!$H$1,A8*20,1)</f>
        <v>20695.464370000002</v>
      </c>
      <c r="G8" s="5">
        <f ca="1">OFFSET('672p stat'!$K$1,A8*20,1)</f>
        <v>19319.797578999998</v>
      </c>
      <c r="H8" s="5">
        <f ca="1">OFFSET('672p stat'!$N$1,A8*20,1)</f>
        <v>16512.586973000001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2.833400000000438</v>
      </c>
      <c r="E9">
        <f ca="1">OFFSET('672p trace'!$S$56,(A9-1)*56,0)-OFFSET('672p stat'!$H$1,A9*20,0)</f>
        <v>78.603047999999944</v>
      </c>
      <c r="F9">
        <f ca="1">OFFSET('672p stat'!$H$1,A9*20,0)-OFFSET('672p stat'!$K$1,A9*20,0)</f>
        <v>40.752832000000126</v>
      </c>
      <c r="G9">
        <f ca="1">OFFSET('672p stat'!$K$1,A9*20,0)-OFFSET('672p stat'!$N$1,A9*20,0)</f>
        <v>3348.1105749999997</v>
      </c>
      <c r="H9">
        <f ca="1">OFFSET('672p stat'!$N$1,A9*20,0)</f>
        <v>969.30194500000005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264.39239075999939</v>
      </c>
      <c r="E10" s="5">
        <f ca="1">OFFSET('672p trace'!$V$56,(A10-1)*56,0)</f>
        <v>264.47148144000062</v>
      </c>
      <c r="F10" s="5">
        <f ca="1">OFFSET('672p stat'!$H$1,A10*20,1)</f>
        <v>215.615667</v>
      </c>
      <c r="G10" s="5">
        <f ca="1">OFFSET('672p stat'!$K$1,A10*20,1)</f>
        <v>211.99583699999999</v>
      </c>
      <c r="H10" s="5">
        <f ca="1">OFFSET('672p stat'!$N$1,A10*20,1)</f>
        <v>11.1701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2.9528000000018437</v>
      </c>
      <c r="E11">
        <f ca="1">OFFSET('672p trace'!$S$56,(A11-1)*56,0)-OFFSET('672p stat'!$H$1,A11*20,0)</f>
        <v>76.386037999998734</v>
      </c>
      <c r="F11">
        <f ca="1">OFFSET('672p stat'!$H$1,A11*20,0)-OFFSET('672p stat'!$K$1,A11*20,0)</f>
        <v>29.83609400000023</v>
      </c>
      <c r="G11">
        <f ca="1">OFFSET('672p stat'!$K$1,A11*20,0)-OFFSET('672p stat'!$N$1,A11*20,0)</f>
        <v>3341.8897419999998</v>
      </c>
      <c r="H11">
        <f ca="1">OFFSET('672p stat'!$N$1,A11*20,0)</f>
        <v>526.470326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349.99069699999927</v>
      </c>
      <c r="E12" s="5">
        <f ca="1">OFFSET('672p trace'!$V$56,(A12-1)*56,0)</f>
        <v>350.01032915999866</v>
      </c>
      <c r="F12" s="5">
        <f ca="1">OFFSET('672p stat'!$H$1,A12*20,1)</f>
        <v>179.19472099999999</v>
      </c>
      <c r="G12" s="5">
        <f ca="1">OFFSET('672p stat'!$K$1,A12*20,1)</f>
        <v>176.69700700000001</v>
      </c>
      <c r="H12" s="5">
        <f ca="1">OFFSET('672p stat'!$N$1,A12*20,1)</f>
        <v>4.5919449999999999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2.9484000000011292</v>
      </c>
      <c r="E13">
        <f ca="1">OFFSET('672p trace'!$S$56,(A13-1)*56,0)-OFFSET('672p stat'!$H$1,A13*20,0)</f>
        <v>77.949290999998539</v>
      </c>
      <c r="F13">
        <f ca="1">OFFSET('672p stat'!$H$1,A13*20,0)-OFFSET('672p stat'!$K$1,A13*20,0)</f>
        <v>40.933706000000257</v>
      </c>
      <c r="G13">
        <f ca="1">OFFSET('672p stat'!$K$1,A13*20,0)-OFFSET('672p stat'!$N$1,A13*20,0)</f>
        <v>2568.7926050000001</v>
      </c>
      <c r="H13">
        <f ca="1">OFFSET('672p stat'!$N$1,A13*20,0)</f>
        <v>1009.055798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420.59347796000043</v>
      </c>
      <c r="E14" s="5">
        <f ca="1">OFFSET('672p trace'!$V$56,(A14-1)*56,0)</f>
        <v>415.05290803999952</v>
      </c>
      <c r="F14" s="5">
        <f ca="1">OFFSET('672p stat'!$H$1,A14*20,1)</f>
        <v>152.29837900000001</v>
      </c>
      <c r="G14" s="5">
        <f ca="1">OFFSET('672p stat'!$K$1,A14*20,1)</f>
        <v>149.20038199999999</v>
      </c>
      <c r="H14" s="5">
        <f ca="1">OFFSET('672p stat'!$N$1,A14*20,1)</f>
        <v>15.378095999999999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3.0038000000004104</v>
      </c>
      <c r="E15">
        <f ca="1">OFFSET('672p trace'!$S$56,(A15-1)*56,0)-OFFSET('672p stat'!$H$1,A15*20,0)</f>
        <v>55.494390999999268</v>
      </c>
      <c r="F15">
        <f ca="1">OFFSET('672p stat'!$H$1,A15*20,0)-OFFSET('672p stat'!$K$1,A15*20,0)</f>
        <v>8.0110549999999421</v>
      </c>
      <c r="G15">
        <f ca="1">OFFSET('672p stat'!$K$1,A15*20,0)-OFFSET('672p stat'!$N$1,A15*20,0)</f>
        <v>3580.3659309999998</v>
      </c>
      <c r="H15">
        <f ca="1">OFFSET('672p stat'!$N$1,A15*20,0)</f>
        <v>705.46722299999999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178.34543023999879</v>
      </c>
      <c r="E16" s="5">
        <f ca="1">OFFSET('672p trace'!$V$56,(A16-1)*56,0)</f>
        <v>178.82362004000208</v>
      </c>
      <c r="F16" s="5">
        <f ca="1">OFFSET('672p stat'!$H$1,A16*20,1)</f>
        <v>171.52547100000001</v>
      </c>
      <c r="G16" s="5">
        <f ca="1">OFFSET('672p stat'!$K$1,A16*20,1)</f>
        <v>171.530587</v>
      </c>
      <c r="H16" s="5">
        <f ca="1">OFFSET('672p stat'!$N$1,A16*20,1)</f>
        <v>3.8984649999999998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4303.4986000000008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241.05470003999974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2.9971999999988839</v>
      </c>
      <c r="E19">
        <f ca="1">OFFSET('672p trace'!$S$56,(A19-1)*56,0)-OFFSET('672p stat'!$H$1,A19*20,0)</f>
        <v>55.124260000000049</v>
      </c>
      <c r="F19">
        <f ca="1">OFFSET('672p stat'!$H$1,A19*20,0)-OFFSET('672p stat'!$K$1,A19*20,0)</f>
        <v>7.9647939999999835</v>
      </c>
      <c r="G19">
        <f ca="1">OFFSET('672p stat'!$K$1,A19*20,0)-OFFSET('672p stat'!$N$1,A19*20,0)</f>
        <v>2805.24847</v>
      </c>
      <c r="H19">
        <f ca="1">OFFSET('672p stat'!$N$1,A19*20,0)</f>
        <v>706.73067600000002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132.39336483999972</v>
      </c>
      <c r="E20" s="5">
        <f ca="1">OFFSET('672p trace'!$V$56,(A20-1)*56,0)</f>
        <v>130.97057075999976</v>
      </c>
      <c r="F20" s="5">
        <f ca="1">OFFSET('672p stat'!$H$1,A20*20,1)</f>
        <v>126.085303</v>
      </c>
      <c r="G20" s="5">
        <f ca="1">OFFSET('672p stat'!$K$1,A20*20,1)</f>
        <v>125.679062</v>
      </c>
      <c r="H20" s="5">
        <f ca="1">OFFSET('672p stat'!$N$1,A20*20,1)</f>
        <v>7.1758470000000001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1.7704000000030646</v>
      </c>
      <c r="E21">
        <f ca="1">OFFSET('672p trace'!$S$56,(A21-1)*56,0)-OFFSET('672p stat'!$H$1,A21*20,0)</f>
        <v>50.196381999998266</v>
      </c>
      <c r="F21">
        <f ca="1">OFFSET('672p stat'!$H$1,A21*20,0)-OFFSET('672p stat'!$K$1,A21*20,0)</f>
        <v>142.62437500000124</v>
      </c>
      <c r="G21">
        <f ca="1">OFFSET('672p stat'!$K$1,A21*20,0)-OFFSET('672p stat'!$N$1,A21*20,0)</f>
        <v>6508.3912009999995</v>
      </c>
      <c r="H21">
        <f ca="1">OFFSET('672p stat'!$N$1,A21*20,0)</f>
        <v>2770.4178419999998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11851.435837960014</v>
      </c>
      <c r="E22" s="5">
        <f ca="1">OFFSET('672p trace'!$V$56,(A22-1)*56,0)</f>
        <v>11829.093429960001</v>
      </c>
      <c r="F22" s="5">
        <f ca="1">OFFSET('672p stat'!$H$1,A22*20,1)</f>
        <v>11778.493532</v>
      </c>
      <c r="G22" s="5">
        <f ca="1">OFFSET('672p stat'!$K$1,A22*20,1)</f>
        <v>11223.731344</v>
      </c>
      <c r="H22" s="5">
        <f ca="1">OFFSET('672p stat'!$N$1,A22*20,1)</f>
        <v>5771.7026349999996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484.77622000000002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2.6255370916000191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3.3677200000001335</v>
      </c>
      <c r="E25">
        <f ca="1">OFFSET('672p trace'!$S$56,(A25-1)*56,0)-OFFSET('672p stat'!$H$1,A25*20,0)</f>
        <v>62.552167999999881</v>
      </c>
      <c r="F25">
        <f ca="1">OFFSET('672p stat'!$H$1,A25*20,0)-OFFSET('672p stat'!$K$1,A25*20,0)</f>
        <v>412.091812</v>
      </c>
      <c r="G25">
        <f ca="1">OFFSET('672p stat'!$K$1,A25*20,0)-OFFSET('672p stat'!$N$1,A25*20,0)</f>
        <v>0.95716000000000001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2.4956145604000088</v>
      </c>
      <c r="E26" s="5">
        <f ca="1">OFFSET('672p trace'!$V$56,(A26-1)*56,0)</f>
        <v>2.7536364804000022</v>
      </c>
      <c r="F26" s="5">
        <f ca="1">OFFSET('672p stat'!$H$1,A26*20,1)</f>
        <v>1.602965</v>
      </c>
      <c r="G26" s="5">
        <f ca="1">OFFSET('672p stat'!$K$1,A26*20,1)</f>
        <v>5.1999999999999997E-5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2.102739999999983</v>
      </c>
      <c r="E27">
        <f ca="1">OFFSET('672p trace'!$S$56,(A27-1)*56,0)-OFFSET('672p stat'!$H$1,A27*20,0)</f>
        <v>62.530818000000011</v>
      </c>
      <c r="F27">
        <f ca="1">OFFSET('672p stat'!$H$1,A27*20,0)-OFFSET('672p stat'!$K$1,A27*20,0)</f>
        <v>413.70126200000004</v>
      </c>
      <c r="G27">
        <f ca="1">OFFSET('672p stat'!$K$1,A27*20,0)-OFFSET('672p stat'!$N$1,A27*20,0)</f>
        <v>0.96089999999999998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3.501725601600012</v>
      </c>
      <c r="E28" s="5">
        <f ca="1">OFFSET('672p trace'!$V$56,(A28-1)*56,0)</f>
        <v>3.5417014595999943</v>
      </c>
      <c r="F28" s="5">
        <f ca="1">OFFSET('672p stat'!$H$1,A28*20,1)</f>
        <v>2.3745759999999998</v>
      </c>
      <c r="G28" s="5">
        <f ca="1">OFFSET('672p stat'!$K$1,A28*20,1)</f>
        <v>5.8E-5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3.5991200000000845</v>
      </c>
      <c r="E31" s="5">
        <f ca="1">OFFSET('672p trace'!$S$56,(A31-1)*56,0)-OFFSET('672p stat'!$H$1,A31*20,0)</f>
        <v>67.528935000000047</v>
      </c>
      <c r="F31" s="5">
        <f ca="1">OFFSET('672p stat'!$H$1,A31*20,0)-OFFSET('672p stat'!$K$1,A31*20,0)</f>
        <v>29.684882000000016</v>
      </c>
      <c r="G31" s="5">
        <f ca="1">OFFSET('672p stat'!$K$1,A31*20,0)-OFFSET('672p stat'!$N$1,A31*20,0)</f>
        <v>0.75750299999992876</v>
      </c>
      <c r="H31" s="5">
        <f ca="1">OFFSET('672p stat'!$N$1,A31*20,0)</f>
        <v>535.44960000000003</v>
      </c>
      <c r="I31" s="5"/>
      <c r="J31" s="5">
        <f ca="1">SUM(D31:H31)</f>
        <v>637.02004000000011</v>
      </c>
      <c r="K31" s="10">
        <f ca="1">G31/J31</f>
        <v>1.1891352742998927E-3</v>
      </c>
      <c r="L31">
        <f t="shared" ref="L31:L59" ca="1" si="0">$K$29*POWER(K31,2)*SQRT(G139/(POWER(G31,2)*$L$29)+J139/(POWER(J31,2)*$L$29))</f>
        <v>3.5138578091324324E-6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631.86476000000005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631.86476000000005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2.3409999999994398</v>
      </c>
      <c r="E33" s="5">
        <f ca="1">OFFSET('672p trace'!$S$56,(A33-1)*56,0)-OFFSET('672p stat'!$H$1,A33*20,0)</f>
        <v>3319.6525769999994</v>
      </c>
      <c r="F33" s="5">
        <f ca="1">OFFSET('672p stat'!$H$1,A33*20,0)-OFFSET('672p stat'!$K$1,A33*20,0)</f>
        <v>78.443450000000212</v>
      </c>
      <c r="G33" s="5">
        <f ca="1">OFFSET('672p stat'!$K$1,A33*20,0)-OFFSET('672p stat'!$N$1,A33*20,0)</f>
        <v>256.90482699999984</v>
      </c>
      <c r="H33" s="5">
        <f ca="1">OFFSET('672p stat'!$N$1,A33*20,0)</f>
        <v>1792.3023459999999</v>
      </c>
      <c r="I33" s="5"/>
      <c r="J33" s="5">
        <f t="shared" ca="1" si="1"/>
        <v>5449.6441999999988</v>
      </c>
      <c r="K33" s="10">
        <f t="shared" ca="1" si="2"/>
        <v>4.7141577976778724E-2</v>
      </c>
      <c r="L33">
        <f t="shared" ca="1" si="0"/>
        <v>3.3541345324741303E-4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2.833400000000438</v>
      </c>
      <c r="E34" s="5">
        <f ca="1">OFFSET('672p trace'!$S$56,(A34-1)*56,0)-OFFSET('672p stat'!$H$1,A34*20,0)</f>
        <v>78.603047999999944</v>
      </c>
      <c r="F34" s="5">
        <f ca="1">OFFSET('672p stat'!$H$1,A34*20,0)-OFFSET('672p stat'!$K$1,A34*20,0)</f>
        <v>40.752832000000126</v>
      </c>
      <c r="G34" s="5">
        <f ca="1">OFFSET('672p stat'!$K$1,A34*20,0)-OFFSET('672p stat'!$N$1,A34*20,0)</f>
        <v>3348.1105749999997</v>
      </c>
      <c r="H34" s="5">
        <f ca="1">OFFSET('672p stat'!$N$1,A34*20,0)</f>
        <v>969.30194500000005</v>
      </c>
      <c r="I34" s="5"/>
      <c r="J34" s="5">
        <f t="shared" ca="1" si="1"/>
        <v>4439.6018000000004</v>
      </c>
      <c r="K34" s="10">
        <f t="shared" ca="1" si="2"/>
        <v>0.75414659373279813</v>
      </c>
      <c r="L34">
        <f t="shared" ca="1" si="0"/>
        <v>1.3000343127392555E-3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2.9528000000018437</v>
      </c>
      <c r="E35" s="5">
        <f ca="1">OFFSET('672p trace'!$S$56,(A35-1)*56,0)-OFFSET('672p stat'!$H$1,A35*20,0)</f>
        <v>76.386037999998734</v>
      </c>
      <c r="F35" s="5">
        <f ca="1">OFFSET('672p stat'!$H$1,A35*20,0)-OFFSET('672p stat'!$K$1,A35*20,0)</f>
        <v>29.83609400000023</v>
      </c>
      <c r="G35" s="5">
        <f ca="1">OFFSET('672p stat'!$K$1,A35*20,0)-OFFSET('672p stat'!$N$1,A35*20,0)</f>
        <v>3341.8897419999998</v>
      </c>
      <c r="H35" s="5">
        <f ca="1">OFFSET('672p stat'!$N$1,A35*20,0)</f>
        <v>526.470326</v>
      </c>
      <c r="I35" s="5"/>
      <c r="J35" s="5">
        <f t="shared" ca="1" si="1"/>
        <v>3977.5350000000008</v>
      </c>
      <c r="K35" s="10">
        <f t="shared" ca="1" si="2"/>
        <v>0.84019115909727993</v>
      </c>
      <c r="L35">
        <f t="shared" ca="1" si="0"/>
        <v>1.7810664122243608E-3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2.9484000000011292</v>
      </c>
      <c r="E36" s="5">
        <f ca="1">OFFSET('672p trace'!$S$56,(A36-1)*56,0)-OFFSET('672p stat'!$H$1,A36*20,0)</f>
        <v>77.949290999998539</v>
      </c>
      <c r="F36" s="5">
        <f ca="1">OFFSET('672p stat'!$H$1,A36*20,0)-OFFSET('672p stat'!$K$1,A36*20,0)</f>
        <v>40.933706000000257</v>
      </c>
      <c r="G36" s="5">
        <f ca="1">OFFSET('672p stat'!$K$1,A36*20,0)-OFFSET('672p stat'!$N$1,A36*20,0)</f>
        <v>2568.7926050000001</v>
      </c>
      <c r="H36" s="5">
        <f ca="1">OFFSET('672p stat'!$N$1,A36*20,0)</f>
        <v>1009.055798</v>
      </c>
      <c r="I36" s="5"/>
      <c r="J36" s="5">
        <f t="shared" ca="1" si="1"/>
        <v>3699.6797999999999</v>
      </c>
      <c r="K36" s="10">
        <f t="shared" ca="1" si="2"/>
        <v>0.69432835917313718</v>
      </c>
      <c r="L36">
        <f t="shared" ca="1" si="0"/>
        <v>1.381057321808384E-3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3.0038000000004104</v>
      </c>
      <c r="E37" s="5">
        <f ca="1">OFFSET('672p trace'!$S$56,(A37-1)*56,0)-OFFSET('672p stat'!$H$1,A37*20,0)</f>
        <v>55.494390999999268</v>
      </c>
      <c r="F37" s="5">
        <f ca="1">OFFSET('672p stat'!$H$1,A37*20,0)-OFFSET('672p stat'!$K$1,A37*20,0)</f>
        <v>8.0110549999999421</v>
      </c>
      <c r="G37" s="5">
        <f ca="1">OFFSET('672p stat'!$K$1,A37*20,0)-OFFSET('672p stat'!$N$1,A37*20,0)</f>
        <v>3580.3659309999998</v>
      </c>
      <c r="H37" s="5">
        <f ca="1">OFFSET('672p stat'!$N$1,A37*20,0)</f>
        <v>705.46722299999999</v>
      </c>
      <c r="I37" s="5"/>
      <c r="J37" s="5">
        <f t="shared" ca="1" si="1"/>
        <v>4352.3423999999995</v>
      </c>
      <c r="K37" s="10">
        <f t="shared" ca="1" si="2"/>
        <v>0.82262965592964377</v>
      </c>
      <c r="L37">
        <f t="shared" ca="1" si="0"/>
        <v>1.3336693853673789E-3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4303.4986000000008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4303.4986000000008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2.9971999999988839</v>
      </c>
      <c r="E39" s="5">
        <f ca="1">OFFSET('672p trace'!$S$56,(A39-1)*56,0)-OFFSET('672p stat'!$H$1,A39*20,0)</f>
        <v>55.124260000000049</v>
      </c>
      <c r="F39" s="5">
        <f ca="1">OFFSET('672p stat'!$H$1,A39*20,0)-OFFSET('672p stat'!$K$1,A39*20,0)</f>
        <v>7.9647939999999835</v>
      </c>
      <c r="G39" s="5">
        <f ca="1">OFFSET('672p stat'!$K$1,A39*20,0)-OFFSET('672p stat'!$N$1,A39*20,0)</f>
        <v>2805.24847</v>
      </c>
      <c r="H39" s="5">
        <f ca="1">OFFSET('672p stat'!$N$1,A39*20,0)</f>
        <v>706.73067600000002</v>
      </c>
      <c r="I39" s="5"/>
      <c r="J39" s="5">
        <f t="shared" ca="1" si="1"/>
        <v>3578.065399999999</v>
      </c>
      <c r="K39" s="10">
        <f t="shared" ca="1" si="2"/>
        <v>0.78401263151869749</v>
      </c>
      <c r="L39">
        <f t="shared" ca="1" si="0"/>
        <v>1.2837097835872052E-3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1.7704000000030646</v>
      </c>
      <c r="E40" s="5">
        <f ca="1">OFFSET('672p trace'!$S$56,(A40-1)*56,0)-OFFSET('672p stat'!$H$1,A40*20,0)</f>
        <v>50.196381999998266</v>
      </c>
      <c r="F40" s="5">
        <f ca="1">OFFSET('672p stat'!$H$1,A40*20,0)-OFFSET('672p stat'!$K$1,A40*20,0)</f>
        <v>142.62437500000124</v>
      </c>
      <c r="G40" s="5">
        <f ca="1">OFFSET('672p stat'!$K$1,A40*20,0)-OFFSET('672p stat'!$N$1,A40*20,0)</f>
        <v>6508.3912009999995</v>
      </c>
      <c r="H40" s="5">
        <f ca="1">OFFSET('672p stat'!$N$1,A40*20,0)</f>
        <v>2770.4178419999998</v>
      </c>
      <c r="I40" s="5"/>
      <c r="J40" s="5">
        <f t="shared" ca="1" si="1"/>
        <v>9473.4002000000019</v>
      </c>
      <c r="K40" s="10">
        <f t="shared" ca="1" si="2"/>
        <v>0.68701744501409301</v>
      </c>
      <c r="L40">
        <f t="shared" ca="1" si="0"/>
        <v>3.8130701210124292E-3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484.77622000000002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484.77622000000002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3.3677200000001335</v>
      </c>
      <c r="E42" s="5">
        <f ca="1">OFFSET('672p trace'!$S$56,(A42-1)*56,0)-OFFSET('672p stat'!$H$1,A42*20,0)</f>
        <v>62.552167999999881</v>
      </c>
      <c r="F42" s="5">
        <f ca="1">OFFSET('672p stat'!$H$1,A42*20,0)-OFFSET('672p stat'!$K$1,A42*20,0)</f>
        <v>412.091812</v>
      </c>
      <c r="G42" s="5">
        <f ca="1">OFFSET('672p stat'!$K$1,A42*20,0)-OFFSET('672p stat'!$N$1,A42*20,0)</f>
        <v>0.95716000000000001</v>
      </c>
      <c r="H42" s="5">
        <f ca="1">OFFSET('672p stat'!$N$1,A42*20,0)</f>
        <v>0</v>
      </c>
      <c r="I42" s="5"/>
      <c r="J42" s="5">
        <f t="shared" ca="1" si="1"/>
        <v>478.96886000000001</v>
      </c>
      <c r="K42" s="10">
        <f t="shared" ca="1" si="2"/>
        <v>1.9983762618722227E-3</v>
      </c>
      <c r="L42">
        <f t="shared" ca="1" si="0"/>
        <v>1.030278003235226E-8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2.102739999999983</v>
      </c>
      <c r="E43" s="5">
        <f ca="1">OFFSET('672p trace'!$S$56,(A43-1)*56,0)-OFFSET('672p stat'!$H$1,A43*20,0)</f>
        <v>62.530818000000011</v>
      </c>
      <c r="F43" s="5">
        <f ca="1">OFFSET('672p stat'!$H$1,A43*20,0)-OFFSET('672p stat'!$K$1,A43*20,0)</f>
        <v>413.70126200000004</v>
      </c>
      <c r="G43" s="5">
        <f ca="1">OFFSET('672p stat'!$K$1,A43*20,0)-OFFSET('672p stat'!$N$1,A43*20,0)</f>
        <v>0.96089999999999998</v>
      </c>
      <c r="H43" s="5">
        <f ca="1">OFFSET('672p stat'!$N$1,A43*20,0)</f>
        <v>0</v>
      </c>
      <c r="I43" s="5"/>
      <c r="J43" s="5">
        <f t="shared" ca="1" si="1"/>
        <v>479.29572000000002</v>
      </c>
      <c r="K43" s="10">
        <f t="shared" ca="1" si="2"/>
        <v>2.0048165671080892E-3</v>
      </c>
      <c r="L43">
        <f t="shared" ca="1" si="0"/>
        <v>1.1351338785464568E-8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3.5203999999994267</v>
      </c>
      <c r="E44" s="5">
        <f ca="1">OFFSET('672p trace'!$S$56,(A44-1)*56,0)-OFFSET('672p stat'!$H$1,A44*20,0)</f>
        <v>120.52955100000054</v>
      </c>
      <c r="F44" s="5">
        <f ca="1">OFFSET('672p stat'!$H$1,A44*20,0)-OFFSET('672p stat'!$K$1,A44*20,0)</f>
        <v>1009.2344829999997</v>
      </c>
      <c r="G44" s="5">
        <f ca="1">OFFSET('672p stat'!$K$1,A44*20,0)-OFFSET('672p stat'!$N$1,A44*20,0)</f>
        <v>3362.3305660000001</v>
      </c>
      <c r="H44" s="5">
        <f ca="1">OFFSET('672p stat'!$N$1,A44*20,0)</f>
        <v>0</v>
      </c>
      <c r="I44" s="5"/>
      <c r="J44" s="5">
        <f t="shared" ca="1" si="1"/>
        <v>4495.6149999999998</v>
      </c>
      <c r="K44" s="10">
        <f t="shared" ca="1" si="2"/>
        <v>0.74791337025078886</v>
      </c>
      <c r="L44">
        <f t="shared" ca="1" si="0"/>
        <v>1.2672047586073383E-3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3.4482000000016342</v>
      </c>
      <c r="E45" s="5">
        <f ca="1">OFFSET('672p trace'!$S$56,(A45-1)*56,0)-OFFSET('672p stat'!$H$1,A45*20,0)</f>
        <v>115.64995699999872</v>
      </c>
      <c r="F45" s="5">
        <f ca="1">OFFSET('672p stat'!$H$1,A45*20,0)-OFFSET('672p stat'!$K$1,A45*20,0)</f>
        <v>1041.3307229999996</v>
      </c>
      <c r="G45" s="5">
        <f ca="1">OFFSET('672p stat'!$K$1,A45*20,0)-OFFSET('672p stat'!$N$1,A45*20,0)</f>
        <v>2590.6883200000002</v>
      </c>
      <c r="H45" s="5">
        <f ca="1">OFFSET('672p stat'!$N$1,A45*20,0)</f>
        <v>0</v>
      </c>
      <c r="I45" s="5"/>
      <c r="J45" s="5">
        <f t="shared" ca="1" si="1"/>
        <v>3751.1172000000001</v>
      </c>
      <c r="K45" s="10">
        <f t="shared" ca="1" si="2"/>
        <v>0.69064446186858686</v>
      </c>
      <c r="L45">
        <f t="shared" ca="1" si="0"/>
        <v>1.1247627180861746E-3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3.3561999999992622</v>
      </c>
      <c r="E46" s="5">
        <f ca="1">OFFSET('672p trace'!$S$56,(A46-1)*56,0)-OFFSET('672p stat'!$H$1,A46*20,0)</f>
        <v>118.58406000000014</v>
      </c>
      <c r="F46" s="5">
        <f ca="1">OFFSET('672p stat'!$H$1,A46*20,0)-OFFSET('672p stat'!$K$1,A46*20,0)</f>
        <v>547.4769580000002</v>
      </c>
      <c r="G46" s="5">
        <f ca="1">OFFSET('672p stat'!$K$1,A46*20,0)-OFFSET('672p stat'!$N$1,A46*20,0)</f>
        <v>3337.3817819999999</v>
      </c>
      <c r="H46" s="5">
        <f ca="1">OFFSET('672p stat'!$N$1,A46*20,0)</f>
        <v>0</v>
      </c>
      <c r="I46" s="5"/>
      <c r="J46" s="5">
        <f t="shared" ca="1" si="1"/>
        <v>4006.7989999999995</v>
      </c>
      <c r="K46" s="10">
        <f t="shared" ca="1" si="2"/>
        <v>0.83292967328782908</v>
      </c>
      <c r="L46">
        <f t="shared" ca="1" si="0"/>
        <v>1.4188038011031172E-3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56.038399999997637</v>
      </c>
      <c r="E47" s="5">
        <f ca="1">OFFSET('672p trace'!$S$56,(A47-1)*56,0)-OFFSET('672p stat'!$H$1,A47*20,0)</f>
        <v>8.1543000001147448E-2</v>
      </c>
      <c r="F47" s="5">
        <f ca="1">OFFSET('672p stat'!$H$1,A47*20,0)-OFFSET('672p stat'!$K$1,A47*20,0)</f>
        <v>9.2229590000006283</v>
      </c>
      <c r="G47" s="5">
        <f ca="1">OFFSET('672p stat'!$K$1,A47*20,0)-OFFSET('672p stat'!$N$1,A47*20,0)</f>
        <v>5843.4719749999995</v>
      </c>
      <c r="H47" s="5">
        <f ca="1">OFFSET('672p stat'!$N$1,A47*20,0)</f>
        <v>502.46352300000001</v>
      </c>
      <c r="I47" s="5"/>
      <c r="J47" s="5">
        <f t="shared" ca="1" si="1"/>
        <v>6411.2783999999992</v>
      </c>
      <c r="K47" s="10">
        <f t="shared" ca="1" si="2"/>
        <v>0.91143631744333553</v>
      </c>
      <c r="L47">
        <f t="shared" ca="1" si="0"/>
        <v>2.8681554946664478E-3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6294.1921999999986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6294.1921999999986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5.230400000001282</v>
      </c>
      <c r="E49" s="5">
        <f ca="1">OFFSET('672p trace'!$S$56,(A49-1)*56,0)-OFFSET('672p stat'!$H$1,A49*20,0)</f>
        <v>8.484500000031403E-2</v>
      </c>
      <c r="F49" s="5">
        <f ca="1">OFFSET('672p stat'!$H$1,A49*20,0)-OFFSET('672p stat'!$K$1,A49*20,0)</f>
        <v>9.0056440000007569</v>
      </c>
      <c r="G49" s="5">
        <f ca="1">OFFSET('672p stat'!$K$1,A49*20,0)-OFFSET('672p stat'!$N$1,A49*20,0)</f>
        <v>5529.7558199999994</v>
      </c>
      <c r="H49" s="5">
        <f ca="1">OFFSET('672p stat'!$N$1,A49*20,0)</f>
        <v>500.92289099999999</v>
      </c>
      <c r="I49" s="5"/>
      <c r="J49" s="5">
        <f t="shared" ca="1" si="1"/>
        <v>6044.9996000000019</v>
      </c>
      <c r="K49" s="10">
        <f t="shared" ca="1" si="2"/>
        <v>0.91476529129960538</v>
      </c>
      <c r="L49">
        <f t="shared" ca="1" si="0"/>
        <v>4.0003026297277897E-4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4246.3479999999836</v>
      </c>
      <c r="E50" s="5">
        <f ca="1">OFFSET('672p trace'!$S$56,(A50-1)*56,0)-OFFSET('672p stat'!$H$1,A50*20,0)</f>
        <v>119.73775000001478</v>
      </c>
      <c r="F50" s="5">
        <f ca="1">OFFSET('672p stat'!$H$1,A50*20,0)-OFFSET('672p stat'!$K$1,A50*20,0)</f>
        <v>23.120625000010477</v>
      </c>
      <c r="G50" s="5">
        <f ca="1">OFFSET('672p stat'!$K$1,A50*20,0)-OFFSET('672p stat'!$N$1,A50*20,0)</f>
        <v>76117.542455999996</v>
      </c>
      <c r="H50" s="5">
        <f ca="1">OFFSET('672p stat'!$N$1,A50*20,0)</f>
        <v>1435.4831690000001</v>
      </c>
      <c r="I50" s="5"/>
      <c r="J50" s="5">
        <f t="shared" ca="1" si="1"/>
        <v>81942.232000000004</v>
      </c>
      <c r="K50" s="10">
        <f t="shared" ca="1" si="2"/>
        <v>0.92891712366341195</v>
      </c>
      <c r="L50">
        <f t="shared" ca="1" si="0"/>
        <v>4.2748766558090435E-4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7.5120000000461005</v>
      </c>
      <c r="E51" s="5">
        <f ca="1">OFFSET('672p trace'!$S$56,(A51-1)*56,0)-OFFSET('672p stat'!$H$1,A51*20,0)</f>
        <v>47.18556199996965</v>
      </c>
      <c r="F51" s="5">
        <f ca="1">OFFSET('672p stat'!$H$1,A51*20,0)-OFFSET('672p stat'!$K$1,A51*20,0)</f>
        <v>22.850625999999465</v>
      </c>
      <c r="G51" s="5">
        <f ca="1">OFFSET('672p stat'!$K$1,A51*20,0)-OFFSET('672p stat'!$N$1,A51*20,0)</f>
        <v>75235.631684000007</v>
      </c>
      <c r="H51" s="5">
        <f ca="1">OFFSET('672p stat'!$N$1,A51*20,0)</f>
        <v>1430.3861280000001</v>
      </c>
      <c r="I51" s="5"/>
      <c r="J51" s="5">
        <f t="shared" ca="1" si="1"/>
        <v>76743.566000000021</v>
      </c>
      <c r="K51" s="10">
        <f t="shared" ca="1" si="2"/>
        <v>0.98035100016071686</v>
      </c>
      <c r="L51">
        <f t="shared" ca="1" si="0"/>
        <v>8.8780114849522937E-4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53.278799999998228</v>
      </c>
      <c r="E52" s="5">
        <f ca="1">OFFSET('672p trace'!$S$56,(A52-1)*56,0)-OFFSET('672p stat'!$H$1,A52*20,0)</f>
        <v>8.8741000000482018E-2</v>
      </c>
      <c r="F52" s="5">
        <f ca="1">OFFSET('672p stat'!$H$1,A52*20,0)-OFFSET('672p stat'!$K$1,A52*20,0)</f>
        <v>9.0546770000000834</v>
      </c>
      <c r="G52" s="5">
        <f ca="1">OFFSET('672p stat'!$K$1,A52*20,0)-OFFSET('672p stat'!$N$1,A52*20,0)</f>
        <v>5760.1373139999996</v>
      </c>
      <c r="H52" s="5">
        <f ca="1">OFFSET('672p stat'!$N$1,A52*20,0)</f>
        <v>503.23386799999997</v>
      </c>
      <c r="I52" s="5"/>
      <c r="J52" s="5">
        <f t="shared" ca="1" si="1"/>
        <v>6325.7933999999987</v>
      </c>
      <c r="K52" s="10">
        <f t="shared" ca="1" si="2"/>
        <v>0.91057942455091889</v>
      </c>
      <c r="L52">
        <f t="shared" ca="1" si="0"/>
        <v>3.5560122441564962E-4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5.2167999999983294</v>
      </c>
      <c r="E53" s="5">
        <f ca="1">OFFSET('672p trace'!$S$56,(A53-1)*56,0)-OFFSET('672p stat'!$H$1,A53*20,0)</f>
        <v>7.9594000000724918E-2</v>
      </c>
      <c r="F53" s="5">
        <f ca="1">OFFSET('672p stat'!$H$1,A53*20,0)-OFFSET('672p stat'!$K$1,A53*20,0)</f>
        <v>9.0873530000008031</v>
      </c>
      <c r="G53" s="5">
        <f ca="1">OFFSET('672p stat'!$K$1,A53*20,0)-OFFSET('672p stat'!$N$1,A53*20,0)</f>
        <v>5425.2874699999993</v>
      </c>
      <c r="H53" s="5">
        <f ca="1">OFFSET('672p stat'!$N$1,A53*20,0)</f>
        <v>499.50658299999998</v>
      </c>
      <c r="I53" s="5"/>
      <c r="J53" s="5">
        <f t="shared" ca="1" si="1"/>
        <v>5939.1777999999995</v>
      </c>
      <c r="K53" s="10">
        <f t="shared" ca="1" si="2"/>
        <v>0.91347449978682227</v>
      </c>
      <c r="L53">
        <f t="shared" ca="1" si="0"/>
        <v>3.096277248527479E-4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53.356199999996534</v>
      </c>
      <c r="E54" s="5">
        <f ca="1">OFFSET('672p trace'!$S$56,(A54-1)*56,0)-OFFSET('672p stat'!$H$1,A54*20,0)</f>
        <v>8.4711000003153458E-2</v>
      </c>
      <c r="F54" s="5">
        <f ca="1">OFFSET('672p stat'!$H$1,A54*20,0)-OFFSET('672p stat'!$K$1,A54*20,0)</f>
        <v>12.434052999999949</v>
      </c>
      <c r="G54" s="5">
        <f ca="1">OFFSET('672p stat'!$K$1,A54*20,0)-OFFSET('672p stat'!$N$1,A54*20,0)</f>
        <v>5843.870199</v>
      </c>
      <c r="H54" s="5">
        <f ca="1">OFFSET('672p stat'!$N$1,A54*20,0)</f>
        <v>431.412037</v>
      </c>
      <c r="I54" s="5"/>
      <c r="J54" s="5">
        <f t="shared" ca="1" si="1"/>
        <v>6341.1571999999996</v>
      </c>
      <c r="K54" s="10">
        <f t="shared" ca="1" si="2"/>
        <v>0.92157787840364536</v>
      </c>
      <c r="L54">
        <f t="shared" ca="1" si="0"/>
        <v>4.5512150244308194E-4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6375.097999999999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6375.097999999999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5.3122000000030312</v>
      </c>
      <c r="E56" s="5">
        <f ca="1">OFFSET('672p trace'!$S$56,(A56-1)*56,0)-OFFSET('672p stat'!$H$1,A56*20,0)</f>
        <v>8.379999999942811E-2</v>
      </c>
      <c r="F56" s="5">
        <f ca="1">OFFSET('672p stat'!$H$1,A56*20,0)-OFFSET('672p stat'!$K$1,A56*20,0)</f>
        <v>12.166532999999617</v>
      </c>
      <c r="G56" s="5">
        <f ca="1">OFFSET('672p stat'!$K$1,A56*20,0)-OFFSET('672p stat'!$N$1,A56*20,0)</f>
        <v>5541.1208660000002</v>
      </c>
      <c r="H56" s="5">
        <f ca="1">OFFSET('672p stat'!$N$1,A56*20,0)</f>
        <v>428.49260099999998</v>
      </c>
      <c r="I56" s="5"/>
      <c r="J56" s="5">
        <f t="shared" ca="1" si="1"/>
        <v>5987.1760000000022</v>
      </c>
      <c r="K56" s="10">
        <f t="shared" ca="1" si="2"/>
        <v>0.92549824257713453</v>
      </c>
      <c r="L56">
        <f t="shared" ca="1" si="0"/>
        <v>1.7828191281455826E-3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54.912799999999152</v>
      </c>
      <c r="E57" s="5">
        <f ca="1">OFFSET('672p trace'!$S$56,(A57-1)*56,0)-OFFSET('672p stat'!$H$1,A57*20,0)</f>
        <v>7.3094000000310189E-2</v>
      </c>
      <c r="F57" s="5">
        <f ca="1">OFFSET('672p stat'!$H$1,A57*20,0)-OFFSET('672p stat'!$K$1,A57*20,0)</f>
        <v>10.682753999999477</v>
      </c>
      <c r="G57" s="5">
        <f ca="1">OFFSET('672p stat'!$K$1,A57*20,0)-OFFSET('672p stat'!$N$1,A57*20,0)</f>
        <v>5931.9459349999997</v>
      </c>
      <c r="H57" s="5">
        <f ca="1">OFFSET('672p stat'!$N$1,A57*20,0)</f>
        <v>438.23481700000002</v>
      </c>
      <c r="I57" s="5"/>
      <c r="J57" s="5">
        <f t="shared" ca="1" si="1"/>
        <v>6435.8493999999992</v>
      </c>
      <c r="K57" s="10">
        <f t="shared" ca="1" si="2"/>
        <v>0.92170365810610799</v>
      </c>
      <c r="L57">
        <f t="shared" ca="1" si="0"/>
        <v>1.2976088430403001E-3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6437.6853999999985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6437.6853999999985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5.1856000000007043</v>
      </c>
      <c r="E59" s="5">
        <f ca="1">OFFSET('672p trace'!$S$56,(A59-1)*56,0)-OFFSET('672p stat'!$H$1,A59*20,0)</f>
        <v>7.2989999998753774E-2</v>
      </c>
      <c r="F59" s="5">
        <f ca="1">OFFSET('672p stat'!$H$1,A59*20,0)-OFFSET('672p stat'!$K$1,A59*20,0)</f>
        <v>10.179863000000296</v>
      </c>
      <c r="G59" s="5">
        <f ca="1">OFFSET('672p stat'!$K$1,A59*20,0)-OFFSET('672p stat'!$N$1,A59*20,0)</f>
        <v>5569.3001549999999</v>
      </c>
      <c r="H59" s="5">
        <f ca="1">OFFSET('672p stat'!$N$1,A59*20,0)</f>
        <v>437.70039200000002</v>
      </c>
      <c r="I59" s="5"/>
      <c r="J59" s="5">
        <f t="shared" ca="1" si="1"/>
        <v>6022.4389999999994</v>
      </c>
      <c r="K59" s="10">
        <f t="shared" ca="1" si="2"/>
        <v>0.92475825076850104</v>
      </c>
      <c r="L59">
        <f t="shared" ca="1" si="0"/>
        <v>7.8974085627505329E-4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53.131400000000212</v>
      </c>
      <c r="E60" s="5">
        <f ca="1">OFFSET('672p trace'!$S$56,(A60-1)*56,0)-OFFSET('672p stat'!$H$1,A60*20,0)</f>
        <v>7.6944000001276436E-2</v>
      </c>
      <c r="F60" s="5">
        <f ca="1">OFFSET('672p stat'!$H$1,A60*20,0)-OFFSET('672p stat'!$K$1,A60*20,0)</f>
        <v>10.327225999999428</v>
      </c>
      <c r="G60" s="5">
        <f ca="1">OFFSET('672p stat'!$K$1,A60*20,0)-OFFSET('672p stat'!$N$1,A60*20,0)</f>
        <v>5939.9636449999998</v>
      </c>
      <c r="H60" s="5">
        <f ca="1">OFFSET('672p stat'!$N$1,A60*20,0)</f>
        <v>438.37678499999998</v>
      </c>
      <c r="I60" s="5"/>
      <c r="J60" s="5">
        <f t="shared" ref="J60:J80" ca="1" si="3">SUM(D60:H60)</f>
        <v>6441.8760000000011</v>
      </c>
      <c r="K60" s="10">
        <f t="shared" ref="K60:K80" ca="1" si="4">G60/J60</f>
        <v>0.92208599560128113</v>
      </c>
      <c r="L60">
        <f t="shared" ref="L60:L80" ca="1" si="5">$K$29*POWER(K60,2)*SQRT(G168/(POWER(G60,2)*$L$29)+J168/(POWER(J60,2)*$L$29))</f>
        <v>6.8235477842379963E-4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6436.0566000000017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6436.0566000000017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5.1854000000039377</v>
      </c>
      <c r="E62" s="5">
        <f ca="1">OFFSET('672p trace'!$S$56,(A62-1)*56,0)-OFFSET('672p stat'!$H$1,A62*20,0)</f>
        <v>7.8886999999667751E-2</v>
      </c>
      <c r="F62" s="5">
        <f ca="1">OFFSET('672p stat'!$H$1,A62*20,0)-OFFSET('672p stat'!$K$1,A62*20,0)</f>
        <v>9.9947269999993296</v>
      </c>
      <c r="G62" s="5">
        <f ca="1">OFFSET('672p stat'!$K$1,A62*20,0)-OFFSET('672p stat'!$N$1,A62*20,0)</f>
        <v>5570.0566690000005</v>
      </c>
      <c r="H62" s="5">
        <f ca="1">OFFSET('672p stat'!$N$1,A62*20,0)</f>
        <v>436.90891699999997</v>
      </c>
      <c r="I62" s="5"/>
      <c r="J62" s="5">
        <f t="shared" ca="1" si="3"/>
        <v>6022.2246000000032</v>
      </c>
      <c r="K62" s="10">
        <f t="shared" ca="1" si="4"/>
        <v>0.92491679387049053</v>
      </c>
      <c r="L62">
        <f t="shared" ca="1" si="5"/>
        <v>6.71073364624902E-4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637.02004000000011</v>
      </c>
      <c r="E85" s="5">
        <f ca="1">OFFSET('672p trace'!$S$56,(A85-1)*56,0)</f>
        <v>633.42092000000002</v>
      </c>
      <c r="F85" s="5">
        <f ca="1">OFFSET('672p stat'!$H$1,A85*20,0)</f>
        <v>565.89198499999998</v>
      </c>
      <c r="G85" s="5">
        <f ca="1">OFFSET('672p stat'!$K$1,A85*20,0)</f>
        <v>536.20710299999996</v>
      </c>
      <c r="H85" s="5">
        <f ca="1">OFFSET('672p stat'!$N$1,A85*20,0)</f>
        <v>535.44960000000003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631.86476000000005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5449.6441999999988</v>
      </c>
      <c r="E87" s="5">
        <f ca="1">OFFSET('672p trace'!$S$56,(A87-1)*56,0)</f>
        <v>5447.3031999999994</v>
      </c>
      <c r="F87" s="5">
        <f ca="1">OFFSET('672p stat'!$H$1,A87*20,0)</f>
        <v>2127.650623</v>
      </c>
      <c r="G87" s="5">
        <f ca="1">OFFSET('672p stat'!$K$1,A87*20,0)</f>
        <v>2049.2071729999998</v>
      </c>
      <c r="H87" s="5">
        <f ca="1">OFFSET('672p stat'!$N$1,A87*20,0)</f>
        <v>1792.3023459999999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4439.6018000000004</v>
      </c>
      <c r="E88" s="5">
        <f ca="1">OFFSET('672p trace'!$S$56,(A88-1)*56,0)</f>
        <v>4436.7683999999999</v>
      </c>
      <c r="F88" s="5">
        <f ca="1">OFFSET('672p stat'!$H$1,A88*20,0)</f>
        <v>4358.165352</v>
      </c>
      <c r="G88" s="5">
        <f ca="1">OFFSET('672p stat'!$K$1,A88*20,0)</f>
        <v>4317.4125199999999</v>
      </c>
      <c r="H88" s="5">
        <f ca="1">OFFSET('672p stat'!$N$1,A88*20,0)</f>
        <v>969.30194500000005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3977.5350000000008</v>
      </c>
      <c r="E89" s="5">
        <f ca="1">OFFSET('672p trace'!$S$56,(A89-1)*56,0)</f>
        <v>3974.5821999999989</v>
      </c>
      <c r="F89" s="5">
        <f ca="1">OFFSET('672p stat'!$H$1,A89*20,0)</f>
        <v>3898.1961620000002</v>
      </c>
      <c r="G89" s="5">
        <f ca="1">OFFSET('672p stat'!$K$1,A89*20,0)</f>
        <v>3868.360068</v>
      </c>
      <c r="H89" s="5">
        <f ca="1">OFFSET('672p stat'!$N$1,A89*20,0)</f>
        <v>526.470326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3699.6797999999999</v>
      </c>
      <c r="E90" s="5">
        <f ca="1">OFFSET('672p trace'!$S$56,(A90-1)*56,0)</f>
        <v>3696.7313999999988</v>
      </c>
      <c r="F90" s="5">
        <f ca="1">OFFSET('672p stat'!$H$1,A90*20,0)</f>
        <v>3618.7821090000002</v>
      </c>
      <c r="G90" s="5">
        <f ca="1">OFFSET('672p stat'!$K$1,A90*20,0)</f>
        <v>3577.848403</v>
      </c>
      <c r="H90" s="5">
        <f ca="1">OFFSET('672p stat'!$N$1,A90*20,0)</f>
        <v>1009.055798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4352.3423999999995</v>
      </c>
      <c r="E91" s="5">
        <f ca="1">OFFSET('672p trace'!$S$56,(A91-1)*56,0)</f>
        <v>4349.3385999999991</v>
      </c>
      <c r="F91" s="5">
        <f ca="1">OFFSET('672p stat'!$H$1,A91*20,0)</f>
        <v>4293.8442089999999</v>
      </c>
      <c r="G91" s="5">
        <f ca="1">OFFSET('672p stat'!$K$1,A91*20,0)</f>
        <v>4285.8331539999999</v>
      </c>
      <c r="H91" s="5">
        <f ca="1">OFFSET('672p stat'!$N$1,A91*20,0)</f>
        <v>705.46722299999999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4303.4986000000008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3578.065399999999</v>
      </c>
      <c r="E93" s="5">
        <f ca="1">OFFSET('672p trace'!$S$56,(A93-1)*56,0)</f>
        <v>3575.0682000000002</v>
      </c>
      <c r="F93" s="5">
        <f ca="1">OFFSET('672p stat'!$H$1,A93*20,0)</f>
        <v>3519.9439400000001</v>
      </c>
      <c r="G93" s="5">
        <f ca="1">OFFSET('672p stat'!$K$1,A93*20,0)</f>
        <v>3511.9791460000001</v>
      </c>
      <c r="H93" s="5">
        <f ca="1">OFFSET('672p stat'!$N$1,A93*20,0)</f>
        <v>706.73067600000002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9473.4002000000019</v>
      </c>
      <c r="E94" s="5">
        <f ca="1">OFFSET('672p trace'!$S$56,(A94-1)*56,0)</f>
        <v>9471.6297999999988</v>
      </c>
      <c r="F94" s="5">
        <f ca="1">OFFSET('672p stat'!$H$1,A94*20,0)</f>
        <v>9421.4334180000005</v>
      </c>
      <c r="G94" s="5">
        <f ca="1">OFFSET('672p stat'!$K$1,A94*20,0)</f>
        <v>9278.8090429999993</v>
      </c>
      <c r="H94" s="5">
        <f ca="1">OFFSET('672p stat'!$N$1,A94*20,0)</f>
        <v>2770.4178419999998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484.77622000000002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478.96886000000001</v>
      </c>
      <c r="E96" s="5">
        <f ca="1">OFFSET('672p trace'!$S$56,(A96-1)*56,0)</f>
        <v>475.60113999999987</v>
      </c>
      <c r="F96" s="5">
        <f ca="1">OFFSET('672p stat'!$H$1,A96*20,0)</f>
        <v>413.04897199999999</v>
      </c>
      <c r="G96" s="5">
        <f ca="1">OFFSET('672p stat'!$K$1,A96*20,0)</f>
        <v>0.95716000000000001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479.29572000000002</v>
      </c>
      <c r="E97" s="5">
        <f ca="1">OFFSET('672p trace'!$S$56,(A97-1)*56,0)</f>
        <v>477.19298000000003</v>
      </c>
      <c r="F97" s="5">
        <f ca="1">OFFSET('672p stat'!$H$1,A97*20,0)</f>
        <v>414.66216200000002</v>
      </c>
      <c r="G97" s="5">
        <f ca="1">OFFSET('672p stat'!$K$1,A97*20,0)</f>
        <v>0.96089999999999998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4495.6149999999998</v>
      </c>
      <c r="E98" s="5">
        <f ca="1">OFFSET('672p trace'!$S$56,(A98-1)*56,0)</f>
        <v>4492.0946000000004</v>
      </c>
      <c r="F98" s="5">
        <f ca="1">OFFSET('672p stat'!$H$1,A98*20,0)</f>
        <v>4371.5650489999998</v>
      </c>
      <c r="G98" s="5">
        <f ca="1">OFFSET('672p stat'!$K$1,A98*20,0)</f>
        <v>3362.3305660000001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3751.1172000000001</v>
      </c>
      <c r="E99" s="5">
        <f ca="1">OFFSET('672p trace'!$S$56,(A99-1)*56,0)</f>
        <v>3747.6689999999985</v>
      </c>
      <c r="F99" s="5">
        <f ca="1">OFFSET('672p stat'!$H$1,A99*20,0)</f>
        <v>3632.0190429999998</v>
      </c>
      <c r="G99" s="5">
        <f ca="1">OFFSET('672p stat'!$K$1,A99*20,0)</f>
        <v>2590.6883200000002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4006.7989999999995</v>
      </c>
      <c r="E100" s="5">
        <f ca="1">OFFSET('672p trace'!$S$56,(A100-1)*56,0)</f>
        <v>4003.4428000000003</v>
      </c>
      <c r="F100" s="5">
        <f ca="1">OFFSET('672p stat'!$H$1,A100*20,0)</f>
        <v>3884.8587400000001</v>
      </c>
      <c r="G100" s="5">
        <f ca="1">OFFSET('672p stat'!$K$1,A100*20,0)</f>
        <v>3337.3817819999999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6411.2783999999992</v>
      </c>
      <c r="E101" s="5">
        <f ca="1">OFFSET('672p trace'!$S$56,(A101-1)*56,0)</f>
        <v>6355.2400000000016</v>
      </c>
      <c r="F101" s="5">
        <f ca="1">OFFSET('672p stat'!$H$1,A101*20,0)</f>
        <v>6355.1584570000005</v>
      </c>
      <c r="G101" s="5">
        <f ca="1">OFFSET('672p stat'!$K$1,A101*20,0)</f>
        <v>6345.9354979999998</v>
      </c>
      <c r="H101" s="5">
        <f ca="1">OFFSET('672p stat'!$N$1,A101*20,0)</f>
        <v>502.46352300000001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6294.1921999999986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6044.9996000000019</v>
      </c>
      <c r="E103" s="5">
        <f ca="1">OFFSET('672p trace'!$S$56,(A103-1)*56,0)</f>
        <v>6039.7692000000006</v>
      </c>
      <c r="F103" s="5">
        <f ca="1">OFFSET('672p stat'!$H$1,A103*20,0)</f>
        <v>6039.6843550000003</v>
      </c>
      <c r="G103" s="5">
        <f ca="1">OFFSET('672p stat'!$K$1,A103*20,0)</f>
        <v>6030.6787109999996</v>
      </c>
      <c r="H103" s="5">
        <f ca="1">OFFSET('672p stat'!$N$1,A103*20,0)</f>
        <v>500.92289099999999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81942.232000000004</v>
      </c>
      <c r="E104" s="5">
        <f ca="1">OFFSET('672p trace'!$S$56,(A104-1)*56,0)</f>
        <v>77695.88400000002</v>
      </c>
      <c r="F104" s="5">
        <f ca="1">OFFSET('672p stat'!$H$1,A104*20,0)</f>
        <v>77576.146250000005</v>
      </c>
      <c r="G104" s="5">
        <f ca="1">OFFSET('672p stat'!$K$1,A104*20,0)</f>
        <v>77553.025624999995</v>
      </c>
      <c r="H104" s="5">
        <f ca="1">OFFSET('672p stat'!$N$1,A104*20,0)</f>
        <v>1435.4831690000001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76743.566000000021</v>
      </c>
      <c r="E105" s="5">
        <f ca="1">OFFSET('672p trace'!$S$56,(A105-1)*56,0)</f>
        <v>76736.053999999975</v>
      </c>
      <c r="F105" s="5">
        <f ca="1">OFFSET('672p stat'!$H$1,A105*20,0)</f>
        <v>76688.868438000005</v>
      </c>
      <c r="G105" s="5">
        <f ca="1">OFFSET('672p stat'!$K$1,A105*20,0)</f>
        <v>76666.017812000006</v>
      </c>
      <c r="H105" s="5">
        <f ca="1">OFFSET('672p stat'!$N$1,A105*20,0)</f>
        <v>1430.3861280000001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6325.7933999999987</v>
      </c>
      <c r="E106" s="5">
        <f ca="1">OFFSET('672p trace'!$S$56,(A106-1)*56,0)</f>
        <v>6272.5146000000004</v>
      </c>
      <c r="F106" s="5">
        <f ca="1">OFFSET('672p stat'!$H$1,A106*20,0)</f>
        <v>6272.4258589999999</v>
      </c>
      <c r="G106" s="5">
        <f ca="1">OFFSET('672p stat'!$K$1,A106*20,0)</f>
        <v>6263.3711819999999</v>
      </c>
      <c r="H106" s="5">
        <f ca="1">OFFSET('672p stat'!$N$1,A106*20,0)</f>
        <v>503.23386799999997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5939.1777999999995</v>
      </c>
      <c r="E107" s="5">
        <f ca="1">OFFSET('672p trace'!$S$56,(A107-1)*56,0)</f>
        <v>5933.9610000000011</v>
      </c>
      <c r="F107" s="5">
        <f ca="1">OFFSET('672p stat'!$H$1,A107*20,0)</f>
        <v>5933.8814060000004</v>
      </c>
      <c r="G107" s="5">
        <f ca="1">OFFSET('672p stat'!$K$1,A107*20,0)</f>
        <v>5924.7940529999996</v>
      </c>
      <c r="H107" s="5">
        <f ca="1">OFFSET('672p stat'!$N$1,A107*20,0)</f>
        <v>499.50658299999998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6341.1571999999996</v>
      </c>
      <c r="E108" s="5">
        <f ca="1">OFFSET('672p trace'!$S$56,(A108-1)*56,0)</f>
        <v>6287.8010000000031</v>
      </c>
      <c r="F108" s="5">
        <f ca="1">OFFSET('672p stat'!$H$1,A108*20,0)</f>
        <v>6287.716289</v>
      </c>
      <c r="G108" s="5">
        <f ca="1">OFFSET('672p stat'!$K$1,A108*20,0)</f>
        <v>6275.282236</v>
      </c>
      <c r="H108" s="5">
        <f ca="1">OFFSET('672p stat'!$N$1,A108*20,0)</f>
        <v>431.412037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6375.097999999999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5987.1760000000022</v>
      </c>
      <c r="E110" s="5">
        <f ca="1">OFFSET('672p trace'!$S$56,(A110-1)*56,0)</f>
        <v>5981.8637999999992</v>
      </c>
      <c r="F110" s="5">
        <f ca="1">OFFSET('672p stat'!$H$1,A110*20,0)</f>
        <v>5981.78</v>
      </c>
      <c r="G110" s="5">
        <f ca="1">OFFSET('672p stat'!$K$1,A110*20,0)</f>
        <v>5969.6134670000001</v>
      </c>
      <c r="H110" s="5">
        <f ca="1">OFFSET('672p stat'!$N$1,A110*20,0)</f>
        <v>428.49260099999998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6435.8493999999992</v>
      </c>
      <c r="E111" s="5">
        <f ca="1">OFFSET('672p trace'!$S$56,(A111-1)*56,0)</f>
        <v>6380.9366</v>
      </c>
      <c r="F111" s="5">
        <f ca="1">OFFSET('672p stat'!$H$1,A111*20,0)</f>
        <v>6380.8635059999997</v>
      </c>
      <c r="G111" s="5">
        <f ca="1">OFFSET('672p stat'!$K$1,A111*20,0)</f>
        <v>6370.1807520000002</v>
      </c>
      <c r="H111" s="5">
        <f ca="1">OFFSET('672p stat'!$N$1,A111*20,0)</f>
        <v>438.23481700000002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6437.6853999999985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6022.4389999999994</v>
      </c>
      <c r="E113" s="5">
        <f ca="1">OFFSET('672p trace'!$S$56,(A113-1)*56,0)</f>
        <v>6017.2533999999987</v>
      </c>
      <c r="F113" s="5">
        <f ca="1">OFFSET('672p stat'!$H$1,A113*20,0)</f>
        <v>6017.1804099999999</v>
      </c>
      <c r="G113" s="5">
        <f ca="1">OFFSET('672p stat'!$K$1,A113*20,0)</f>
        <v>6007.0005469999996</v>
      </c>
      <c r="H113" s="5">
        <f ca="1">OFFSET('672p stat'!$N$1,A113*20,0)</f>
        <v>437.70039200000002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6441.8760000000011</v>
      </c>
      <c r="E114" s="5">
        <f ca="1">OFFSET('672p trace'!$S$56,(A114-1)*56,0)</f>
        <v>6388.7446000000009</v>
      </c>
      <c r="F114" s="5">
        <f ca="1">OFFSET('672p stat'!$H$1,A114*20,0)</f>
        <v>6388.6676559999996</v>
      </c>
      <c r="G114" s="5">
        <f ca="1">OFFSET('672p stat'!$K$1,A114*20,0)</f>
        <v>6378.3404300000002</v>
      </c>
      <c r="H114" s="5">
        <f ca="1">OFFSET('672p stat'!$N$1,A114*20,0)</f>
        <v>438.37678499999998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6436.0566000000017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6022.2246000000032</v>
      </c>
      <c r="E116" s="5">
        <f ca="1">OFFSET('672p trace'!$S$56,(A116-1)*56,0)</f>
        <v>6017.0391999999993</v>
      </c>
      <c r="F116" s="5">
        <f ca="1">OFFSET('672p stat'!$H$1,A116*20,0)</f>
        <v>6016.9603129999996</v>
      </c>
      <c r="G116" s="5">
        <f ca="1">OFFSET('672p stat'!$K$1,A116*20,0)</f>
        <v>6006.9655860000003</v>
      </c>
      <c r="H116" s="5">
        <f ca="1">OFFSET('672p stat'!$N$1,A116*20,0)</f>
        <v>436.90891699999997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60.788082358399933</v>
      </c>
      <c r="E139" s="5">
        <f ca="1">OFFSET('672p trace'!$V$56,(A31-1)*56,0)</f>
        <v>62.689586793599943</v>
      </c>
      <c r="F139" s="5">
        <f ca="1">OFFSET('672p stat'!$H$1,A139*20,1)</f>
        <v>46.256830000000001</v>
      </c>
      <c r="G139" s="5">
        <f ca="1">OFFSET('672p stat'!$K$1,A139*20,1)</f>
        <v>46.117569000000003</v>
      </c>
      <c r="H139" s="5">
        <f ca="1">OFFSET('672p stat'!$N$1,A139*20,1)</f>
        <v>46.091788999999999</v>
      </c>
      <c r="J139" s="5">
        <f ca="1">SUM(D139:H139)</f>
        <v>261.94385715199985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25.816239422399999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25.816239422399999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27586.353252359997</v>
      </c>
      <c r="E141" s="5">
        <f ca="1">OFFSET('672p trace'!$V$56,(A33-1)*56,0)</f>
        <v>27580.552461760013</v>
      </c>
      <c r="F141" s="5">
        <f ca="1">OFFSET('672p stat'!$H$1,A141*20,1)</f>
        <v>20695.464370000002</v>
      </c>
      <c r="G141" s="5">
        <f ca="1">OFFSET('672p stat'!$K$1,A141*20,1)</f>
        <v>19319.797578999998</v>
      </c>
      <c r="H141" s="5">
        <f ca="1">OFFSET('672p stat'!$N$1,A141*20,1)</f>
        <v>16512.586973000001</v>
      </c>
      <c r="J141" s="5">
        <f t="shared" ca="1" si="6"/>
        <v>111694.75463612002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264.39239075999939</v>
      </c>
      <c r="E142" s="5">
        <f ca="1">OFFSET('672p trace'!$V$56,(A34-1)*56,0)</f>
        <v>264.47148144000062</v>
      </c>
      <c r="F142" s="5">
        <f ca="1">OFFSET('672p stat'!$H$1,A142*20,1)</f>
        <v>215.615667</v>
      </c>
      <c r="G142" s="5">
        <f ca="1">OFFSET('672p stat'!$K$1,A142*20,1)</f>
        <v>211.99583699999999</v>
      </c>
      <c r="H142" s="5">
        <f ca="1">OFFSET('672p stat'!$N$1,A142*20,1)</f>
        <v>11.1701</v>
      </c>
      <c r="J142" s="5">
        <f t="shared" ca="1" si="6"/>
        <v>967.64547620000008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349.99069699999927</v>
      </c>
      <c r="E143" s="5">
        <f ca="1">OFFSET('672p trace'!$V$56,(A35-1)*56,0)</f>
        <v>350.01032915999866</v>
      </c>
      <c r="F143" s="5">
        <f ca="1">OFFSET('672p stat'!$H$1,A143*20,1)</f>
        <v>179.19472099999999</v>
      </c>
      <c r="G143" s="5">
        <f ca="1">OFFSET('672p stat'!$K$1,A143*20,1)</f>
        <v>176.69700700000001</v>
      </c>
      <c r="H143" s="5">
        <f ca="1">OFFSET('672p stat'!$N$1,A143*20,1)</f>
        <v>4.5919449999999999</v>
      </c>
      <c r="J143" s="5">
        <f t="shared" ca="1" si="6"/>
        <v>1060.4846991599979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420.59347796000043</v>
      </c>
      <c r="E144" s="5">
        <f ca="1">OFFSET('672p trace'!$V$56,(A36-1)*56,0)</f>
        <v>415.05290803999952</v>
      </c>
      <c r="F144" s="5">
        <f ca="1">OFFSET('672p stat'!$H$1,A144*20,1)</f>
        <v>152.29837900000001</v>
      </c>
      <c r="G144" s="5">
        <f ca="1">OFFSET('672p stat'!$K$1,A144*20,1)</f>
        <v>149.20038199999999</v>
      </c>
      <c r="H144" s="5">
        <f ca="1">OFFSET('672p stat'!$N$1,A144*20,1)</f>
        <v>15.378095999999999</v>
      </c>
      <c r="J144" s="5">
        <f t="shared" ca="1" si="6"/>
        <v>1152.5232429999999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178.34543023999879</v>
      </c>
      <c r="E145" s="5">
        <f ca="1">OFFSET('672p trace'!$V$56,(A37-1)*56,0)</f>
        <v>178.82362004000208</v>
      </c>
      <c r="F145" s="5">
        <f ca="1">OFFSET('672p stat'!$H$1,A145*20,1)</f>
        <v>171.52547100000001</v>
      </c>
      <c r="G145" s="5">
        <f ca="1">OFFSET('672p stat'!$K$1,A145*20,1)</f>
        <v>171.530587</v>
      </c>
      <c r="H145" s="5">
        <f ca="1">OFFSET('672p stat'!$N$1,A145*20,1)</f>
        <v>3.8984649999999998</v>
      </c>
      <c r="J145" s="5">
        <f t="shared" ca="1" si="6"/>
        <v>704.12357328000087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241.05470003999974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241.05470003999974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132.39336483999972</v>
      </c>
      <c r="E147" s="5">
        <f ca="1">OFFSET('672p trace'!$V$56,(A39-1)*56,0)</f>
        <v>130.97057075999976</v>
      </c>
      <c r="F147" s="5">
        <f ca="1">OFFSET('672p stat'!$H$1,A147*20,1)</f>
        <v>126.085303</v>
      </c>
      <c r="G147" s="5">
        <f ca="1">OFFSET('672p stat'!$K$1,A147*20,1)</f>
        <v>125.679062</v>
      </c>
      <c r="H147" s="5">
        <f ca="1">OFFSET('672p stat'!$N$1,A147*20,1)</f>
        <v>7.1758470000000001</v>
      </c>
      <c r="J147" s="5">
        <f t="shared" ca="1" si="6"/>
        <v>522.30414759999951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11851.435837960014</v>
      </c>
      <c r="E148" s="5">
        <f ca="1">OFFSET('672p trace'!$V$56,(A40-1)*56,0)</f>
        <v>11829.093429960001</v>
      </c>
      <c r="F148" s="5">
        <f ca="1">OFFSET('672p stat'!$H$1,A148*20,1)</f>
        <v>11778.493532</v>
      </c>
      <c r="G148" s="5">
        <f ca="1">OFFSET('672p stat'!$K$1,A148*20,1)</f>
        <v>11223.731344</v>
      </c>
      <c r="H148" s="5">
        <f ca="1">OFFSET('672p stat'!$N$1,A148*20,1)</f>
        <v>5771.7026349999996</v>
      </c>
      <c r="J148" s="5">
        <f t="shared" ca="1" si="6"/>
        <v>52454.456778920015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2.6255370916000191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2.6255370916000191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2.4956145604000088</v>
      </c>
      <c r="E150" s="5">
        <f ca="1">OFFSET('672p trace'!$V$56,(A42-1)*56,0)</f>
        <v>2.7536364804000022</v>
      </c>
      <c r="F150" s="5">
        <f ca="1">OFFSET('672p stat'!$H$1,A150*20,1)</f>
        <v>1.602965</v>
      </c>
      <c r="G150" s="5">
        <f ca="1">OFFSET('672p stat'!$K$1,A150*20,1)</f>
        <v>5.1999999999999997E-5</v>
      </c>
      <c r="H150" s="5">
        <f ca="1">OFFSET('672p stat'!$N$1,A150*20,1)</f>
        <v>0</v>
      </c>
      <c r="J150" s="5">
        <f t="shared" ca="1" si="6"/>
        <v>6.8522680408000118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3.501725601600012</v>
      </c>
      <c r="E151" s="5">
        <f ca="1">OFFSET('672p trace'!$V$56,(A43-1)*56,0)</f>
        <v>3.5417014595999943</v>
      </c>
      <c r="F151" s="5">
        <f ca="1">OFFSET('672p stat'!$H$1,A151*20,1)</f>
        <v>2.3745759999999998</v>
      </c>
      <c r="G151" s="5">
        <f ca="1">OFFSET('672p stat'!$K$1,A151*20,1)</f>
        <v>5.8E-5</v>
      </c>
      <c r="H151" s="5">
        <f ca="1">OFFSET('672p stat'!$N$1,A151*20,1)</f>
        <v>0</v>
      </c>
      <c r="J151" s="5">
        <f t="shared" ca="1" si="6"/>
        <v>9.4180610612000049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269.30741700000073</v>
      </c>
      <c r="E152" s="5">
        <f ca="1">OFFSET('672p trace'!$V$56,(A44-1)*56,0)</f>
        <v>271.56028884000148</v>
      </c>
      <c r="F152" s="5">
        <f ca="1">OFFSET('672p stat'!$H$1,A152*20,1)</f>
        <v>284.36633699999999</v>
      </c>
      <c r="G152" s="5">
        <f ca="1">OFFSET('672p stat'!$K$1,A152*20,1)</f>
        <v>188.23222100000001</v>
      </c>
      <c r="H152" s="5">
        <f ca="1">OFFSET('672p stat'!$N$1,A152*20,1)</f>
        <v>0</v>
      </c>
      <c r="J152" s="5">
        <f t="shared" ca="1" si="6"/>
        <v>1013.4662638400021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197.40232016000004</v>
      </c>
      <c r="E153" s="5">
        <f ca="1">OFFSET('672p trace'!$V$56,(A45-1)*56,0)</f>
        <v>197.51708900000088</v>
      </c>
      <c r="F153" s="5">
        <f ca="1">OFFSET('672p stat'!$H$1,A153*20,1)</f>
        <v>229.242097</v>
      </c>
      <c r="G153" s="5">
        <f ca="1">OFFSET('672p stat'!$K$1,A153*20,1)</f>
        <v>127.291297</v>
      </c>
      <c r="H153" s="5">
        <f ca="1">OFFSET('672p stat'!$N$1,A153*20,1)</f>
        <v>0</v>
      </c>
      <c r="J153" s="5">
        <f t="shared" ca="1" si="6"/>
        <v>751.45280316000094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175.44906500000019</v>
      </c>
      <c r="E154" s="5">
        <f ca="1">OFFSET('672p trace'!$V$56,(A46-1)*56,0)</f>
        <v>173.94557616000009</v>
      </c>
      <c r="F154" s="5">
        <f ca="1">OFFSET('672p stat'!$H$1,A154*20,1)</f>
        <v>185.599693</v>
      </c>
      <c r="G154" s="5">
        <f ca="1">OFFSET('672p stat'!$K$1,A154*20,1)</f>
        <v>138.81847099999999</v>
      </c>
      <c r="H154" s="5">
        <f ca="1">OFFSET('672p stat'!$N$1,A154*20,1)</f>
        <v>0</v>
      </c>
      <c r="J154" s="5">
        <f t="shared" ca="1" si="6"/>
        <v>673.81280516000038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1208.059873440006</v>
      </c>
      <c r="E155" s="5">
        <f ca="1">OFFSET('672p trace'!$V$56,(A47-1)*56,0)</f>
        <v>1229.4332560000005</v>
      </c>
      <c r="F155" s="5">
        <f ca="1">OFFSET('672p stat'!$H$1,A155*20,1)</f>
        <v>1229.860508</v>
      </c>
      <c r="G155" s="5">
        <f ca="1">OFFSET('672p stat'!$K$1,A155*20,1)</f>
        <v>1229.047656</v>
      </c>
      <c r="H155" s="5">
        <f ca="1">OFFSET('672p stat'!$N$1,A155*20,1)</f>
        <v>1.5469980000000001</v>
      </c>
      <c r="J155" s="5">
        <f t="shared" ca="1" si="6"/>
        <v>4897.948291440006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26.119057159999269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26.119057159999269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20.852339840000482</v>
      </c>
      <c r="E157" s="5">
        <f ca="1">OFFSET('672p trace'!$V$56,(A49-1)*56,0)</f>
        <v>20.893023359999987</v>
      </c>
      <c r="F157" s="5">
        <f ca="1">OFFSET('672p stat'!$H$1,A157*20,1)</f>
        <v>20.885626999999999</v>
      </c>
      <c r="G157" s="5">
        <f ca="1">OFFSET('672p stat'!$K$1,A157*20,1)</f>
        <v>20.779378999999999</v>
      </c>
      <c r="H157" s="5">
        <f ca="1">OFFSET('672p stat'!$N$1,A157*20,1)</f>
        <v>0.44949899999999998</v>
      </c>
      <c r="J157" s="5">
        <f t="shared" ca="1" si="6"/>
        <v>83.859868200000477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8620.8813759999939</v>
      </c>
      <c r="E158" s="5">
        <f ca="1">OFFSET('672p trace'!$V$56,(A50-1)*56,0)</f>
        <v>3061.7233440000105</v>
      </c>
      <c r="F158" s="5">
        <f ca="1">OFFSET('672p stat'!$H$1,A158*20,1)</f>
        <v>3054.5258960000001</v>
      </c>
      <c r="G158" s="5">
        <f ca="1">OFFSET('672p stat'!$K$1,A158*20,1)</f>
        <v>3051.6378450000002</v>
      </c>
      <c r="H158" s="5">
        <f ca="1">OFFSET('672p stat'!$N$1,A158*20,1)</f>
        <v>123.968802</v>
      </c>
      <c r="J158" s="5">
        <f t="shared" ca="1" si="6"/>
        <v>17912.737263000006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12916.533443999859</v>
      </c>
      <c r="E159" s="5">
        <f ca="1">OFFSET('672p trace'!$V$56,(A51-1)*56,0)</f>
        <v>12925.018883999946</v>
      </c>
      <c r="F159" s="5">
        <f ca="1">OFFSET('672p stat'!$H$1,A159*20,1)</f>
        <v>12878.995394</v>
      </c>
      <c r="G159" s="5">
        <f ca="1">OFFSET('672p stat'!$K$1,A159*20,1)</f>
        <v>12872.597526</v>
      </c>
      <c r="H159" s="5">
        <f ca="1">OFFSET('672p stat'!$N$1,A159*20,1)</f>
        <v>423.48393099999998</v>
      </c>
      <c r="J159" s="5">
        <f t="shared" ca="1" si="6"/>
        <v>52016.629178999807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17.730626439999973</v>
      </c>
      <c r="E160" s="5">
        <f ca="1">OFFSET('672p trace'!$V$56,(A52-1)*56,0)</f>
        <v>18.387644840000242</v>
      </c>
      <c r="F160" s="5">
        <f ca="1">OFFSET('672p stat'!$H$1,A160*20,1)</f>
        <v>18.375637000000001</v>
      </c>
      <c r="G160" s="5">
        <f ca="1">OFFSET('672p stat'!$K$1,A160*20,1)</f>
        <v>18.223856000000001</v>
      </c>
      <c r="H160" s="5">
        <f ca="1">OFFSET('672p stat'!$N$1,A160*20,1)</f>
        <v>1.098446</v>
      </c>
      <c r="J160" s="5">
        <f t="shared" ca="1" si="6"/>
        <v>73.816210280000206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12.082909160000138</v>
      </c>
      <c r="E161" s="5">
        <f ca="1">OFFSET('672p trace'!$V$56,(A53-1)*56,0)</f>
        <v>12.055156999999999</v>
      </c>
      <c r="F161" s="5">
        <f ca="1">OFFSET('672p stat'!$H$1,A161*20,1)</f>
        <v>12.060926</v>
      </c>
      <c r="G161" s="5">
        <f ca="1">OFFSET('672p stat'!$K$1,A161*20,1)</f>
        <v>12.015276</v>
      </c>
      <c r="H161" s="5">
        <f ca="1">OFFSET('672p stat'!$N$1,A161*20,1)</f>
        <v>0.59916899999999995</v>
      </c>
      <c r="J161" s="5">
        <f t="shared" ca="1" si="6"/>
        <v>48.813437160000142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29.131524159999717</v>
      </c>
      <c r="E162" s="5">
        <f ca="1">OFFSET('672p trace'!$V$56,(A54-1)*56,0)</f>
        <v>29.168629000000152</v>
      </c>
      <c r="F162" s="5">
        <f ca="1">OFFSET('672p stat'!$H$1,A162*20,1)</f>
        <v>29.146052999999998</v>
      </c>
      <c r="G162" s="5">
        <f ca="1">OFFSET('672p stat'!$K$1,A162*20,1)</f>
        <v>28.756377000000001</v>
      </c>
      <c r="H162" s="5">
        <f ca="1">OFFSET('672p stat'!$N$1,A162*20,1)</f>
        <v>0.225742</v>
      </c>
      <c r="J162" s="5">
        <f t="shared" ca="1" si="6"/>
        <v>116.42832515999986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1417.7083239999972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1417.7083239999972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389.93800399999787</v>
      </c>
      <c r="E164" s="5">
        <f ca="1">OFFSET('672p trace'!$V$56,(A56-1)*56,0)</f>
        <v>388.93747955999692</v>
      </c>
      <c r="F164" s="5">
        <f ca="1">OFFSET('672p stat'!$H$1,A164*20,1)</f>
        <v>388.99834600000003</v>
      </c>
      <c r="G164" s="5">
        <f ca="1">OFFSET('672p stat'!$K$1,A164*20,1)</f>
        <v>393.37808999999999</v>
      </c>
      <c r="H164" s="5">
        <f ca="1">OFFSET('672p stat'!$N$1,A164*20,1)</f>
        <v>0.71004299999999998</v>
      </c>
      <c r="J164" s="5">
        <f t="shared" ca="1" si="6"/>
        <v>1561.9619625599948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253.57544963999896</v>
      </c>
      <c r="E165" s="5">
        <f ca="1">OFFSET('672p trace'!$V$56,(A57-1)*56,0)</f>
        <v>239.53213843999933</v>
      </c>
      <c r="F165" s="5">
        <f ca="1">OFFSET('672p stat'!$H$1,A165*20,1)</f>
        <v>239.63079099999999</v>
      </c>
      <c r="G165" s="5">
        <f ca="1">OFFSET('672p stat'!$K$1,A165*20,1)</f>
        <v>240.86214799999999</v>
      </c>
      <c r="H165" s="5">
        <f ca="1">OFFSET('672p stat'!$N$1,A165*20,1)</f>
        <v>0.62115200000000004</v>
      </c>
      <c r="J165" s="5">
        <f t="shared" ca="1" si="6"/>
        <v>974.22167907999835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62.603608840000469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62.603608840000469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77.933924999999476</v>
      </c>
      <c r="E167" s="5">
        <f ca="1">OFFSET('672p trace'!$V$56,(A59-1)*56,0)</f>
        <v>77.767942440000851</v>
      </c>
      <c r="F167" s="5">
        <f ca="1">OFFSET('672p stat'!$H$1,A167*20,1)</f>
        <v>77.772003999999995</v>
      </c>
      <c r="G167" s="5">
        <f ca="1">OFFSET('672p stat'!$K$1,A167*20,1)</f>
        <v>77.712830999999994</v>
      </c>
      <c r="H167" s="5">
        <f ca="1">OFFSET('672p stat'!$N$1,A167*20,1)</f>
        <v>0.52633700000000005</v>
      </c>
      <c r="J167" s="5">
        <f t="shared" ca="1" si="6"/>
        <v>311.71303944000033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66.900112000000405</v>
      </c>
      <c r="E168" s="5">
        <f ca="1">OFFSET('672p trace'!$V$56,(A60-1)*56,0)</f>
        <v>67.204552840000076</v>
      </c>
      <c r="F168" s="5">
        <f ca="1">OFFSET('672p stat'!$H$1,A168*20,1)</f>
        <v>67.184460999999999</v>
      </c>
      <c r="G168" s="5">
        <f ca="1">OFFSET('672p stat'!$K$1,A168*20,1)</f>
        <v>67.064802999999998</v>
      </c>
      <c r="H168" s="5">
        <f ca="1">OFFSET('672p stat'!$N$1,A168*20,1)</f>
        <v>0.63911499999999999</v>
      </c>
      <c r="J168" s="5">
        <f t="shared" ref="J168:J188" ca="1" si="7">SUM(D168:H168)</f>
        <v>268.9930438400005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51.017070439999252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51.017070439999252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56.100428839999111</v>
      </c>
      <c r="E170" s="5">
        <f ca="1">OFFSET('672p trace'!$V$56,(A62-1)*56,0)</f>
        <v>56.00108736</v>
      </c>
      <c r="F170" s="5">
        <f ca="1">OFFSET('672p stat'!$H$1,A170*20,1)</f>
        <v>55.986685999999999</v>
      </c>
      <c r="G170" s="5">
        <f ca="1">OFFSET('672p stat'!$K$1,A170*20,1)</f>
        <v>56.211517999999998</v>
      </c>
      <c r="H170" s="5">
        <f ca="1">OFFSET('672p stat'!$N$1,A170*20,1)</f>
        <v>0.461895</v>
      </c>
      <c r="J170" s="5">
        <f t="shared" ca="1" si="7"/>
        <v>224.76161519999911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2.1611270077810287</v>
      </c>
      <c r="E194" s="8">
        <f t="shared" ca="1" si="8"/>
        <v>2.1946677043520437</v>
      </c>
      <c r="F194" s="8">
        <f t="shared" ca="1" si="8"/>
        <v>1.885206822224023</v>
      </c>
      <c r="G194" s="8">
        <f t="shared" ca="1" si="8"/>
        <v>1.8823668774731457</v>
      </c>
      <c r="H194" s="8">
        <f t="shared" ca="1" si="8"/>
        <v>1.8818406766907763</v>
      </c>
      <c r="J194" s="8">
        <f ca="1">$D$192*SQRT(J139)/$E$192</f>
        <v>4.4861643341168911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1.4083725740377921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1.4083725740377921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46.038187334921467</v>
      </c>
      <c r="E196" s="8">
        <f t="shared" ca="1" si="11"/>
        <v>46.033346681964645</v>
      </c>
      <c r="F196" s="8">
        <f t="shared" ca="1" si="11"/>
        <v>39.875730945975647</v>
      </c>
      <c r="G196" s="8">
        <f t="shared" ca="1" si="11"/>
        <v>38.527635375010071</v>
      </c>
      <c r="H196" s="8">
        <f t="shared" ca="1" si="11"/>
        <v>35.618746220347738</v>
      </c>
      <c r="J196" s="8">
        <f t="shared" ca="1" si="10"/>
        <v>92.637634837048665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4.5070828888397729</v>
      </c>
      <c r="E197" s="8">
        <f t="shared" ca="1" si="12"/>
        <v>4.5077569657201044</v>
      </c>
      <c r="F197" s="8">
        <f t="shared" ca="1" si="12"/>
        <v>4.0701576046811754</v>
      </c>
      <c r="G197" s="8">
        <f t="shared" ca="1" si="12"/>
        <v>4.0358473891345295</v>
      </c>
      <c r="H197" s="8">
        <f t="shared" ca="1" si="12"/>
        <v>0.92640224697482254</v>
      </c>
      <c r="J197" s="8">
        <f t="shared" ca="1" si="10"/>
        <v>8.622420612994846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5.1856036516401769</v>
      </c>
      <c r="E198" s="8">
        <f t="shared" ca="1" si="13"/>
        <v>5.1857490886101516</v>
      </c>
      <c r="F198" s="8">
        <f t="shared" ca="1" si="13"/>
        <v>3.7105105853335059</v>
      </c>
      <c r="G198" s="8">
        <f t="shared" ca="1" si="13"/>
        <v>3.6845602779468818</v>
      </c>
      <c r="H198" s="8">
        <f t="shared" ca="1" si="13"/>
        <v>0.5939766983981779</v>
      </c>
      <c r="J198" s="8">
        <f t="shared" ca="1" si="10"/>
        <v>9.0265807704723375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5.6846317469667946</v>
      </c>
      <c r="E199" s="8">
        <f t="shared" ca="1" si="14"/>
        <v>5.6470651696725822</v>
      </c>
      <c r="F199" s="8">
        <f t="shared" ca="1" si="14"/>
        <v>3.4207293162903141</v>
      </c>
      <c r="G199" s="8">
        <f t="shared" ca="1" si="14"/>
        <v>3.3857589621566389</v>
      </c>
      <c r="H199" s="8">
        <f t="shared" ca="1" si="14"/>
        <v>1.0869820016320417</v>
      </c>
      <c r="J199" s="8">
        <f t="shared" ca="1" si="10"/>
        <v>9.4101363330281238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3.7017071867179858</v>
      </c>
      <c r="E200" s="8">
        <f t="shared" ca="1" si="15"/>
        <v>3.706666477431364</v>
      </c>
      <c r="F200" s="8">
        <f t="shared" ca="1" si="15"/>
        <v>3.6302403484992563</v>
      </c>
      <c r="G200" s="8">
        <f t="shared" ca="1" si="15"/>
        <v>3.6302944867302429</v>
      </c>
      <c r="H200" s="8">
        <f t="shared" ca="1" si="15"/>
        <v>0.54729047395327457</v>
      </c>
      <c r="J200" s="8">
        <f t="shared" ca="1" si="10"/>
        <v>7.3552173579200923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4.3035699963487586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4.3035699963487586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3.1893646714333026</v>
      </c>
      <c r="E202" s="8">
        <f t="shared" ca="1" si="17"/>
        <v>3.1721807786808589</v>
      </c>
      <c r="F202" s="8">
        <f t="shared" ca="1" si="17"/>
        <v>3.1124565860580282</v>
      </c>
      <c r="G202" s="8">
        <f t="shared" ca="1" si="17"/>
        <v>3.1074384453411135</v>
      </c>
      <c r="H202" s="8">
        <f t="shared" ca="1" si="17"/>
        <v>0.74251914231486305</v>
      </c>
      <c r="J202" s="8">
        <f t="shared" ca="1" si="10"/>
        <v>6.334798518374769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30.175644455456851</v>
      </c>
      <c r="E203" s="8">
        <f t="shared" ca="1" si="18"/>
        <v>30.147187371472764</v>
      </c>
      <c r="F203" s="8">
        <f t="shared" ca="1" si="18"/>
        <v>30.082639762005993</v>
      </c>
      <c r="G203" s="8">
        <f t="shared" ca="1" si="18"/>
        <v>29.365655562616137</v>
      </c>
      <c r="H203" s="8">
        <f t="shared" ca="1" si="18"/>
        <v>21.05828713006639</v>
      </c>
      <c r="J203" s="8">
        <f t="shared" ca="1" si="10"/>
        <v>63.483705178872334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0.44913835933018753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0.44913835933018753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0.43788475413589523</v>
      </c>
      <c r="E205" s="8">
        <f t="shared" ca="1" si="20"/>
        <v>0.45996456174589467</v>
      </c>
      <c r="F205" s="8">
        <f t="shared" ca="1" si="20"/>
        <v>0.35094017564251601</v>
      </c>
      <c r="G205" s="8">
        <f t="shared" ca="1" si="20"/>
        <v>1.9988156493283716E-3</v>
      </c>
      <c r="H205" s="8">
        <f t="shared" ca="1" si="20"/>
        <v>0</v>
      </c>
      <c r="J205" s="8">
        <f t="shared" ca="1" si="10"/>
        <v>0.72558490758197725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0.51869507557150774</v>
      </c>
      <c r="E206" s="8">
        <f t="shared" ca="1" si="21"/>
        <v>0.52164739675760552</v>
      </c>
      <c r="F206" s="8">
        <f t="shared" ca="1" si="21"/>
        <v>0.42713396403470416</v>
      </c>
      <c r="G206" s="8">
        <f t="shared" ca="1" si="21"/>
        <v>2.1109846043967252E-3</v>
      </c>
      <c r="H206" s="8">
        <f t="shared" ca="1" si="21"/>
        <v>0</v>
      </c>
      <c r="J206" s="8">
        <f t="shared" ca="1" si="10"/>
        <v>0.85065178977894274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4.5487830749491733</v>
      </c>
      <c r="E207" s="8">
        <f t="shared" ca="1" si="22"/>
        <v>4.5677697087479121</v>
      </c>
      <c r="F207" s="8">
        <f t="shared" ca="1" si="22"/>
        <v>4.6742308890751216</v>
      </c>
      <c r="G207" s="8">
        <f t="shared" ca="1" si="22"/>
        <v>3.8029275570107823</v>
      </c>
      <c r="H207" s="8">
        <f t="shared" ca="1" si="22"/>
        <v>0</v>
      </c>
      <c r="J207" s="8">
        <f t="shared" ca="1" si="10"/>
        <v>8.8242076122083066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3.8944595340731327</v>
      </c>
      <c r="E208" s="8">
        <f t="shared" ca="1" si="23"/>
        <v>3.8955914803849834</v>
      </c>
      <c r="F208" s="8">
        <f t="shared" ca="1" si="23"/>
        <v>4.1967998280480332</v>
      </c>
      <c r="G208" s="8">
        <f t="shared" ca="1" si="23"/>
        <v>3.1273063379055142</v>
      </c>
      <c r="H208" s="8">
        <f t="shared" ca="1" si="23"/>
        <v>0</v>
      </c>
      <c r="J208" s="8">
        <f t="shared" ca="1" si="10"/>
        <v>7.5983959999719142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3.6715259173918429</v>
      </c>
      <c r="E209" s="8">
        <f t="shared" ca="1" si="24"/>
        <v>3.6557607289762721</v>
      </c>
      <c r="F209" s="8">
        <f t="shared" ca="1" si="24"/>
        <v>3.7762409367750882</v>
      </c>
      <c r="G209" s="8">
        <f t="shared" ca="1" si="24"/>
        <v>3.2658384473013964</v>
      </c>
      <c r="H209" s="8">
        <f t="shared" ca="1" si="24"/>
        <v>0</v>
      </c>
      <c r="J209" s="8">
        <f t="shared" ca="1" si="10"/>
        <v>7.1951640319073435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9.6341920364990923</v>
      </c>
      <c r="E210" s="8">
        <f t="shared" ca="1" si="25"/>
        <v>9.71904398204844</v>
      </c>
      <c r="F210" s="8">
        <f t="shared" ca="1" si="25"/>
        <v>9.7207326138854366</v>
      </c>
      <c r="G210" s="8">
        <f t="shared" ca="1" si="25"/>
        <v>9.7175197198560888</v>
      </c>
      <c r="H210" s="8">
        <f t="shared" ca="1" si="25"/>
        <v>0.34475926432222243</v>
      </c>
      <c r="J210" s="8">
        <f t="shared" ca="1" si="10"/>
        <v>19.398947474745079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1.4166084143887694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1.4166084143887694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1.2657515453622472</v>
      </c>
      <c r="E212" s="8">
        <f t="shared" ca="1" si="27"/>
        <v>1.2669857026799942</v>
      </c>
      <c r="F212" s="8">
        <f t="shared" ca="1" si="27"/>
        <v>1.2667614193935652</v>
      </c>
      <c r="G212" s="8">
        <f t="shared" ca="1" si="27"/>
        <v>1.2635352180798127</v>
      </c>
      <c r="H212" s="8">
        <f t="shared" ca="1" si="27"/>
        <v>0.18583838991984408</v>
      </c>
      <c r="J212" s="8">
        <f t="shared" ca="1" si="10"/>
        <v>2.5383304342702186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25.736347018969717</v>
      </c>
      <c r="E213" s="8">
        <f t="shared" ca="1" si="28"/>
        <v>15.337481148031079</v>
      </c>
      <c r="F213" s="8">
        <f t="shared" ca="1" si="28"/>
        <v>15.319442993838646</v>
      </c>
      <c r="G213" s="8">
        <f t="shared" ca="1" si="28"/>
        <v>15.312199022578042</v>
      </c>
      <c r="H213" s="8">
        <f t="shared" ca="1" si="28"/>
        <v>3.0862227714900938</v>
      </c>
      <c r="J213" s="8">
        <f t="shared" ca="1" si="10"/>
        <v>37.098132424568433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31.502430026418551</v>
      </c>
      <c r="E214" s="8">
        <f t="shared" ca="1" si="29"/>
        <v>31.512775994753042</v>
      </c>
      <c r="F214" s="8">
        <f t="shared" ca="1" si="29"/>
        <v>31.456620513205294</v>
      </c>
      <c r="G214" s="8">
        <f t="shared" ca="1" si="29"/>
        <v>31.448806227226363</v>
      </c>
      <c r="H214" s="8">
        <f t="shared" ca="1" si="29"/>
        <v>5.7041316067033367</v>
      </c>
      <c r="J214" s="8">
        <f t="shared" ca="1" si="10"/>
        <v>63.218206658216054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1.1671672933380535</v>
      </c>
      <c r="E215" s="8">
        <f t="shared" ca="1" si="30"/>
        <v>1.1885956117817777</v>
      </c>
      <c r="F215" s="8">
        <f t="shared" ca="1" si="30"/>
        <v>1.1882074490525634</v>
      </c>
      <c r="G215" s="8">
        <f t="shared" ca="1" si="30"/>
        <v>1.1832900338429291</v>
      </c>
      <c r="H215" s="8">
        <f t="shared" ca="1" si="30"/>
        <v>0.29050955762590674</v>
      </c>
      <c r="J215" s="8">
        <f t="shared" ca="1" si="10"/>
        <v>2.3814800163413041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0.96351132664911132</v>
      </c>
      <c r="E216" s="8">
        <f t="shared" ca="1" si="31"/>
        <v>0.96240418880218925</v>
      </c>
      <c r="F216" s="8">
        <f t="shared" ca="1" si="31"/>
        <v>0.96263444070529691</v>
      </c>
      <c r="G216" s="8">
        <f t="shared" ca="1" si="31"/>
        <v>0.96081095207746248</v>
      </c>
      <c r="H216" s="8">
        <f t="shared" ca="1" si="31"/>
        <v>0.21455850625878248</v>
      </c>
      <c r="J216" s="8">
        <f t="shared" ca="1" si="10"/>
        <v>1.9366037291808387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1.4960726132982642</v>
      </c>
      <c r="E217" s="8">
        <f t="shared" ca="1" si="32"/>
        <v>1.4970250844017317</v>
      </c>
      <c r="F217" s="8">
        <f t="shared" ca="1" si="32"/>
        <v>1.4964456368662378</v>
      </c>
      <c r="G217" s="8">
        <f t="shared" ca="1" si="32"/>
        <v>1.4864084087706178</v>
      </c>
      <c r="H217" s="8">
        <f t="shared" ca="1" si="32"/>
        <v>0.13169741585923392</v>
      </c>
      <c r="J217" s="8">
        <f t="shared" ca="1" si="10"/>
        <v>2.9908896801274882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10.436731574088114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10.436731574088114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5.4735469965396142</v>
      </c>
      <c r="E219" s="8">
        <f t="shared" ca="1" si="34"/>
        <v>5.466520321882439</v>
      </c>
      <c r="F219" s="8">
        <f t="shared" ca="1" si="34"/>
        <v>5.4669480443728382</v>
      </c>
      <c r="G219" s="8">
        <f t="shared" ca="1" si="34"/>
        <v>5.4976381666020915</v>
      </c>
      <c r="H219" s="8">
        <f t="shared" ca="1" si="34"/>
        <v>0.23356802815454</v>
      </c>
      <c r="J219" s="8">
        <f t="shared" ca="1" si="10"/>
        <v>10.954846484885561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4.4139221727099356</v>
      </c>
      <c r="E220" s="8">
        <f t="shared" ca="1" si="35"/>
        <v>4.2899572562698136</v>
      </c>
      <c r="F220" s="8">
        <f t="shared" ca="1" si="35"/>
        <v>4.2908405859588861</v>
      </c>
      <c r="G220" s="8">
        <f t="shared" ca="1" si="35"/>
        <v>4.3018508290195276</v>
      </c>
      <c r="H220" s="8">
        <f t="shared" ca="1" si="35"/>
        <v>0.21845903612348014</v>
      </c>
      <c r="J220" s="8">
        <f t="shared" ca="1" si="10"/>
        <v>8.651670361674352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2.1931622088652984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2.1931622088652984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2.4470021098478765</v>
      </c>
      <c r="E222" s="8">
        <f t="shared" ca="1" si="37"/>
        <v>2.444394925855915</v>
      </c>
      <c r="F222" s="8">
        <f t="shared" ca="1" si="37"/>
        <v>2.4444587563155977</v>
      </c>
      <c r="G222" s="8">
        <f t="shared" ca="1" si="37"/>
        <v>2.4435286434564256</v>
      </c>
      <c r="H222" s="8">
        <f t="shared" ca="1" si="37"/>
        <v>0.20109580896677084</v>
      </c>
      <c r="J222" s="8">
        <f t="shared" ca="1" si="10"/>
        <v>4.8938263400180126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2.2671721163564156</v>
      </c>
      <c r="E223" s="8">
        <f t="shared" ca="1" si="38"/>
        <v>2.2723248455717955</v>
      </c>
      <c r="F223" s="8">
        <f t="shared" ca="1" si="38"/>
        <v>2.2719851468598997</v>
      </c>
      <c r="G223" s="8">
        <f t="shared" ca="1" si="38"/>
        <v>2.2699610005671902</v>
      </c>
      <c r="H223" s="8">
        <f t="shared" ca="1" si="38"/>
        <v>0.22159531511293284</v>
      </c>
      <c r="J223" s="8">
        <f t="shared" ca="1" si="10"/>
        <v>4.5461273128141624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1.9798342243849665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1.9798342243849665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2.0761281628634616</v>
      </c>
      <c r="E225" s="8">
        <f t="shared" ca="1" si="40"/>
        <v>2.0742891659659022</v>
      </c>
      <c r="F225" s="8">
        <f t="shared" ca="1" si="40"/>
        <v>2.0740224344861846</v>
      </c>
      <c r="G225" s="8">
        <f t="shared" ca="1" si="40"/>
        <v>2.0781827039449632</v>
      </c>
      <c r="H225" s="8">
        <f t="shared" ca="1" si="40"/>
        <v>0.1883834298445593</v>
      </c>
      <c r="J225" s="8">
        <f t="shared" ca="1" si="10"/>
        <v>4.1555847264911261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1.4980015170345393E-4</v>
      </c>
      <c r="E248" s="9">
        <f ca="1">POWER(SQRT(E139)/E85,2)</f>
        <v>1.5624660941555436E-4</v>
      </c>
      <c r="F248" s="9">
        <f ca="1">POWER(SQRT(F139)/F85,2)</f>
        <v>1.4444708477509059E-4</v>
      </c>
      <c r="G248" s="9">
        <f ca="1">POWER(SQRT(G139)/G85,2)</f>
        <v>1.6039886131622295E-4</v>
      </c>
      <c r="H248" s="9">
        <f ca="1">POWER(SQRT(H139)/H85,2)</f>
        <v>1.6076309853431191E-4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6.4661341498585808E-5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9.2887654313129377E-4</v>
      </c>
      <c r="E250" s="9">
        <f t="shared" ca="1" si="60"/>
        <v>9.2947960159353625E-4</v>
      </c>
      <c r="F250" s="9">
        <f t="shared" ca="1" si="60"/>
        <v>4.5716665469916398E-3</v>
      </c>
      <c r="G250" s="9">
        <f t="shared" ca="1" si="60"/>
        <v>4.6007733297010927E-3</v>
      </c>
      <c r="H250" s="9">
        <f t="shared" ca="1" si="60"/>
        <v>5.1403485916819884E-3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1.3414080687289728E-5</v>
      </c>
      <c r="E251" s="9">
        <f t="shared" ca="1" si="61"/>
        <v>1.3435236935940365E-5</v>
      </c>
      <c r="F251" s="9">
        <f t="shared" ca="1" si="61"/>
        <v>1.1352013708194904E-5</v>
      </c>
      <c r="G251" s="9">
        <f t="shared" ca="1" si="61"/>
        <v>1.1373136184172925E-5</v>
      </c>
      <c r="H251" s="9">
        <f t="shared" ca="1" si="61"/>
        <v>1.1888823859609823E-5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2.2122208484763385E-5</v>
      </c>
      <c r="E252" s="9">
        <f t="shared" ca="1" si="62"/>
        <v>2.215633354857192E-5</v>
      </c>
      <c r="F252" s="9">
        <f t="shared" ca="1" si="62"/>
        <v>1.1792281346381171E-5</v>
      </c>
      <c r="G252" s="9">
        <f t="shared" ca="1" si="62"/>
        <v>1.1807974596576801E-5</v>
      </c>
      <c r="H252" s="9">
        <f t="shared" ca="1" si="62"/>
        <v>1.6567191124268297E-5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3.0727997383839316E-5</v>
      </c>
      <c r="E253" s="9">
        <f t="shared" ca="1" si="63"/>
        <v>3.0371599772027265E-5</v>
      </c>
      <c r="F253" s="9">
        <f t="shared" ca="1" si="63"/>
        <v>1.1629750880400687E-5</v>
      </c>
      <c r="G253" s="9">
        <f t="shared" ca="1" si="63"/>
        <v>1.1655370001119073E-5</v>
      </c>
      <c r="H253" s="9">
        <f t="shared" ca="1" si="63"/>
        <v>1.5103312324374743E-5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9.4149036010702852E-6</v>
      </c>
      <c r="E254" s="9">
        <f t="shared" ca="1" si="64"/>
        <v>9.4531912415739185E-6</v>
      </c>
      <c r="F254" s="9">
        <f t="shared" ca="1" si="64"/>
        <v>9.3032791902438613E-6</v>
      </c>
      <c r="G254" s="9">
        <f t="shared" ca="1" si="64"/>
        <v>9.338369490473346E-6</v>
      </c>
      <c r="H254" s="9">
        <f t="shared" ca="1" si="64"/>
        <v>7.8332134017493603E-6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1.3015842108530867E-5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1.034116985199124E-5</v>
      </c>
      <c r="E256" s="9">
        <f t="shared" ca="1" si="66"/>
        <v>1.0247196351663602E-5</v>
      </c>
      <c r="F256" s="9">
        <f t="shared" ca="1" si="66"/>
        <v>1.0176371965344265E-5</v>
      </c>
      <c r="G256" s="9">
        <f t="shared" ca="1" si="66"/>
        <v>1.0189645471912126E-5</v>
      </c>
      <c r="H256" s="9">
        <f t="shared" ca="1" si="66"/>
        <v>1.436697332211914E-5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1.3205632316349995E-4</v>
      </c>
      <c r="E257" s="9">
        <f t="shared" ca="1" si="67"/>
        <v>1.3185664811991111E-4</v>
      </c>
      <c r="F257" s="9">
        <f t="shared" ca="1" si="67"/>
        <v>1.3269537350874325E-4</v>
      </c>
      <c r="G257" s="9">
        <f t="shared" ca="1" si="67"/>
        <v>1.3036253243931515E-4</v>
      </c>
      <c r="H257" s="9">
        <f t="shared" ca="1" si="67"/>
        <v>7.5199230516769249E-4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1.1172118720177526E-5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1.08783481332377E-5</v>
      </c>
      <c r="E259" s="9">
        <f t="shared" ca="1" si="69"/>
        <v>1.2173650598610998E-5</v>
      </c>
      <c r="F259" s="9">
        <f t="shared" ca="1" si="69"/>
        <v>9.3955227525452313E-6</v>
      </c>
      <c r="G259" s="9">
        <f t="shared" ca="1" si="69"/>
        <v>5.6758938088888925E-5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1.5243160049847451E-5</v>
      </c>
      <c r="E260" s="9">
        <f t="shared" ca="1" si="70"/>
        <v>1.5553346886752096E-5</v>
      </c>
      <c r="F260" s="9">
        <f t="shared" ca="1" si="70"/>
        <v>1.3810113840721926E-5</v>
      </c>
      <c r="G260" s="9">
        <f t="shared" ca="1" si="70"/>
        <v>6.281619220784414E-5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1.3325088167245815E-5</v>
      </c>
      <c r="E261" s="9">
        <f t="shared" ca="1" si="71"/>
        <v>1.3457626621945725E-5</v>
      </c>
      <c r="F261" s="9">
        <f t="shared" ca="1" si="71"/>
        <v>1.4880046678473151E-5</v>
      </c>
      <c r="G261" s="9">
        <f t="shared" ca="1" si="71"/>
        <v>1.6649958266910402E-5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1.4029137955754587E-5</v>
      </c>
      <c r="E262" s="9">
        <f t="shared" ca="1" si="72"/>
        <v>1.4063137520981049E-5</v>
      </c>
      <c r="F262" s="9">
        <f t="shared" ca="1" si="72"/>
        <v>1.7377933810083959E-5</v>
      </c>
      <c r="G262" s="9">
        <f t="shared" ca="1" si="72"/>
        <v>1.896567820012405E-5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1.0928383947529224E-5</v>
      </c>
      <c r="E263" s="9">
        <f t="shared" ca="1" si="73"/>
        <v>1.0852908273814282E-5</v>
      </c>
      <c r="F263" s="9">
        <f t="shared" ca="1" si="73"/>
        <v>1.229778199686328E-5</v>
      </c>
      <c r="G263" s="9">
        <f t="shared" ca="1" si="73"/>
        <v>1.2463369618087072E-5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2.9389973022690116E-5</v>
      </c>
      <c r="E264" s="9">
        <f t="shared" ca="1" si="74"/>
        <v>3.0439747433452517E-5</v>
      </c>
      <c r="F264" s="9">
        <f t="shared" ca="1" si="74"/>
        <v>3.0451107259416979E-5</v>
      </c>
      <c r="G264" s="9">
        <f t="shared" ca="1" si="74"/>
        <v>3.0519500111397902E-5</v>
      </c>
      <c r="H264" s="9">
        <f t="shared" ca="1" si="74"/>
        <v>6.1274626701718152E-6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6.5929152788532874E-7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5.7064003977928457E-7</v>
      </c>
      <c r="E266" s="9">
        <f t="shared" ca="1" si="76"/>
        <v>5.7274407308402221E-7</v>
      </c>
      <c r="F266" s="9">
        <f t="shared" ca="1" si="76"/>
        <v>5.7255740152618384E-7</v>
      </c>
      <c r="G266" s="9">
        <f t="shared" ca="1" si="76"/>
        <v>5.7134730200966973E-7</v>
      </c>
      <c r="H266" s="9">
        <f t="shared" ca="1" si="76"/>
        <v>1.791376914410274E-6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1.2839144609414653E-6</v>
      </c>
      <c r="E267" s="9">
        <f t="shared" ca="1" si="77"/>
        <v>5.0718911083492247E-7</v>
      </c>
      <c r="F267" s="9">
        <f t="shared" ca="1" si="77"/>
        <v>5.0756002334453463E-7</v>
      </c>
      <c r="G267" s="9">
        <f t="shared" ca="1" si="77"/>
        <v>5.0738251916405685E-7</v>
      </c>
      <c r="H267" s="9">
        <f t="shared" ca="1" si="77"/>
        <v>6.0161159064680178E-5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2.1931181136489151E-6</v>
      </c>
      <c r="E268" s="9">
        <f t="shared" ca="1" si="78"/>
        <v>2.1949885589445192E-6</v>
      </c>
      <c r="F268" s="9">
        <f t="shared" ca="1" si="78"/>
        <v>2.1898649296067248E-6</v>
      </c>
      <c r="G268" s="9">
        <f t="shared" ca="1" si="78"/>
        <v>2.1900820182933057E-6</v>
      </c>
      <c r="H268" s="9">
        <f t="shared" ca="1" si="78"/>
        <v>2.0698094072536813E-4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4.4309216671701959E-7</v>
      </c>
      <c r="E269" s="9">
        <f t="shared" ca="1" si="79"/>
        <v>4.6735053585816671E-7</v>
      </c>
      <c r="F269" s="9">
        <f t="shared" ca="1" si="79"/>
        <v>4.6705855338296508E-7</v>
      </c>
      <c r="G269" s="9">
        <f t="shared" ca="1" si="79"/>
        <v>4.645409198234731E-7</v>
      </c>
      <c r="H269" s="9">
        <f t="shared" ca="1" si="79"/>
        <v>4.3374950103483362E-6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3.4254596546251449E-7</v>
      </c>
      <c r="E270" s="9">
        <f t="shared" ca="1" si="80"/>
        <v>3.423603766150808E-7</v>
      </c>
      <c r="F270" s="9">
        <f t="shared" ca="1" si="80"/>
        <v>3.425334022494964E-7</v>
      </c>
      <c r="G270" s="9">
        <f t="shared" ca="1" si="80"/>
        <v>3.4228450059513004E-7</v>
      </c>
      <c r="H270" s="9">
        <f t="shared" ca="1" si="80"/>
        <v>2.4014132538984856E-6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7.2447961184930337E-7</v>
      </c>
      <c r="E271" s="9">
        <f t="shared" ca="1" si="81"/>
        <v>7.377656651842785E-7</v>
      </c>
      <c r="F271" s="9">
        <f t="shared" ca="1" si="81"/>
        <v>7.372145114658169E-7</v>
      </c>
      <c r="G271" s="9">
        <f t="shared" ca="1" si="81"/>
        <v>7.3024340247476134E-7</v>
      </c>
      <c r="H271" s="9">
        <f t="shared" ca="1" si="81"/>
        <v>1.2129079753268525E-6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3.4882946249562913E-5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1.0878061616518845E-5</v>
      </c>
      <c r="E273" s="9">
        <f t="shared" ca="1" si="83"/>
        <v>1.0869429615580853E-5</v>
      </c>
      <c r="F273" s="9">
        <f t="shared" ca="1" si="83"/>
        <v>1.0871435211714901E-5</v>
      </c>
      <c r="G273" s="9">
        <f t="shared" ca="1" si="83"/>
        <v>1.1038695268119219E-5</v>
      </c>
      <c r="H273" s="9">
        <f t="shared" ca="1" si="83"/>
        <v>3.8672121362273673E-6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6.1220300681662144E-6</v>
      </c>
      <c r="E274" s="9">
        <f t="shared" ca="1" si="84"/>
        <v>5.8829469562544052E-6</v>
      </c>
      <c r="F274" s="9">
        <f t="shared" ca="1" si="84"/>
        <v>5.885504715454263E-6</v>
      </c>
      <c r="G274" s="9">
        <f t="shared" ca="1" si="84"/>
        <v>5.9356057118485123E-6</v>
      </c>
      <c r="H274" s="9">
        <f t="shared" ca="1" si="84"/>
        <v>3.2343285235980933E-6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1.510566573206071E-6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2.1487294173127179E-6</v>
      </c>
      <c r="E276" s="9">
        <f t="shared" ca="1" si="85"/>
        <v>2.1478502896135998E-6</v>
      </c>
      <c r="F276" s="9">
        <f t="shared" ca="1" si="85"/>
        <v>2.1480145756923766E-6</v>
      </c>
      <c r="G276" s="9">
        <f t="shared" ca="1" si="85"/>
        <v>2.1536612159814552E-6</v>
      </c>
      <c r="H276" s="9">
        <f t="shared" ca="1" si="85"/>
        <v>2.7473249461695387E-6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sqref="A1:XFD1048576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K1" workbookViewId="0">
      <selection activeCell="R1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120</v>
      </c>
      <c r="F1" t="s">
        <v>25</v>
      </c>
      <c r="G1" t="s">
        <v>121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157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158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160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112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97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97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97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97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97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97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97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97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97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97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97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97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97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97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97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97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97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97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97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97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97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97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97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97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97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97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97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97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97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97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97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97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97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97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97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97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97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97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97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97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97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97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97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97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97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97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97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97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97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97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97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97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97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97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97</v>
      </c>
      <c r="B225">
        <v>403211.0441</v>
      </c>
      <c r="C225" t="s">
        <v>37</v>
      </c>
    </row>
    <row r="226" spans="1:9" x14ac:dyDescent="0.25">
      <c r="A226" t="s">
        <v>113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113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113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113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113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113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113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113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113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113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113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113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113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113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113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113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113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113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113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113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113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113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113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113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113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113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113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113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113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113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113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113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113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113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113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113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113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113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113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113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113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113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113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113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113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113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113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113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113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113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113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113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113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113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113</v>
      </c>
      <c r="B281">
        <v>360780.58199999999</v>
      </c>
      <c r="C281" t="s">
        <v>37</v>
      </c>
    </row>
    <row r="282" spans="1:25" x14ac:dyDescent="0.25">
      <c r="A282" t="s">
        <v>98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98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98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98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98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98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98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98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98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98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98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98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98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98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98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98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98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98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98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98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98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98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98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98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98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98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98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98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98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98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98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98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98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98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98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98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98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98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98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98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98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98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98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98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98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98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98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98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98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98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98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98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98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98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98</v>
      </c>
      <c r="B337">
        <v>330452.24129999999</v>
      </c>
      <c r="C337" t="s">
        <v>37</v>
      </c>
    </row>
    <row r="338" spans="1:9" x14ac:dyDescent="0.25">
      <c r="A338" t="s">
        <v>114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114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114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114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114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114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114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114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114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114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114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114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114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114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114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114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114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114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114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114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114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114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114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114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114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114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114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114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114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114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114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114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114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114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114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114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114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114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114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114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114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114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114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114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114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114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114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114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114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114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114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114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114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114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114</v>
      </c>
      <c r="B393">
        <v>428040.81550000003</v>
      </c>
      <c r="C393" t="s">
        <v>37</v>
      </c>
    </row>
    <row r="394" spans="1:25" x14ac:dyDescent="0.25">
      <c r="A394" t="s">
        <v>115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115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115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115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115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115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115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115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115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115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115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115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115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115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115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115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115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115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115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115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115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115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115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115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115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115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115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115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115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115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115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115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115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115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115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115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115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115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115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115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115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115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115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115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115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115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115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115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115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115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115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115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115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115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115</v>
      </c>
      <c r="B449">
        <v>426895.30369999999</v>
      </c>
      <c r="C449" t="s">
        <v>37</v>
      </c>
    </row>
    <row r="450" spans="1:9" x14ac:dyDescent="0.25">
      <c r="A450" t="s">
        <v>116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116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116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116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116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116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116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116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116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116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116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116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116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116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116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116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116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116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116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116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116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116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116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116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116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116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116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116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116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116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116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116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116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116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116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116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116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116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116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116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116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116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116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116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116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116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116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116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116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116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116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116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116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116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116</v>
      </c>
      <c r="B505">
        <v>355363.55699999997</v>
      </c>
      <c r="C505" t="s">
        <v>37</v>
      </c>
    </row>
    <row r="506" spans="1:25" x14ac:dyDescent="0.25">
      <c r="A506" t="s">
        <v>117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117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117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117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117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117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117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117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117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117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117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117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117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117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117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117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117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117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117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117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117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117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117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117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117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117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117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117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117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117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117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117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117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117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117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117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117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117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117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117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117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117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117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117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117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117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117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117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117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117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117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117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117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117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118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99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99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99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99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99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99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99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99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99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99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99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99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99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99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99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99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99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99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99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99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99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99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99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99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99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99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99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99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99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99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99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99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99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99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99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99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99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99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99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99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99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99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99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99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99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99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99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99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99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99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99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99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99</v>
      </c>
      <c r="B785">
        <v>403352.37199999997</v>
      </c>
      <c r="C785" t="s">
        <v>37</v>
      </c>
    </row>
    <row r="786" spans="1:9" x14ac:dyDescent="0.25">
      <c r="A786" t="s">
        <v>100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100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100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100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100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100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100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100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100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100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100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100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100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100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100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100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100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100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100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100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100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100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100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100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100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100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100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100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100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100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100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100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100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100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100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100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100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100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100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100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100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100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100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100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100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100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100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100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100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100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100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100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100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100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100</v>
      </c>
      <c r="B841">
        <v>330303.80489999999</v>
      </c>
      <c r="C841" t="s">
        <v>37</v>
      </c>
    </row>
    <row r="842" spans="1:25" x14ac:dyDescent="0.25">
      <c r="A842" t="s">
        <v>119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119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119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119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119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119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119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119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119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119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119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119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119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119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119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119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119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119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119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119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119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119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119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119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119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119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119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119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119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119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119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119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119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119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119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119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119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119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119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119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119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119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119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119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119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119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119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119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119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119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119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119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119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119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119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78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78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78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78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78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78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78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78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78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78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78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78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78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78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78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78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78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78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78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78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78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78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78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78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78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78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78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78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78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78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78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78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78</v>
      </c>
      <c r="B1289">
        <v>723064.83330000006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>
        <f ca="1">OFFSET('1344p stat'!$A$1,A54*20,0)</f>
        <v>0</v>
      </c>
      <c r="D54" s="5" t="e">
        <f ca="1">OFFSET('1344p trace'!$R$56,(A54-1)*56,0)-OFFSET('1344p trace'!$S$56,(A54-1)*56,0)</f>
        <v>#DIV/0!</v>
      </c>
      <c r="E54" s="5" t="e">
        <f ca="1">OFFSET('1344p trace'!$S$56,(A54-1)*56,0)-OFFSET('1344p stat'!$H$1,A54*20,0)</f>
        <v>#DIV/0!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OFFSET('1344p stat'!$A$1,A55*20,0)</f>
        <v>0</v>
      </c>
      <c r="D55" s="5" t="e">
        <f ca="1">OFFSET('1344p trace'!$R$56,(A55-1)*56,0)-OFFSET('1344p trace'!$S$56,(A55-1)*56,0)</f>
        <v>#DIV/0!</v>
      </c>
      <c r="E55" s="5" t="e">
        <f ca="1">OFFSET('1344p trace'!$S$56,(A55-1)*56,0)-OFFSET('1344p stat'!$H$1,A55*20,0)</f>
        <v>#DIV/0!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>
        <f ca="1">OFFSET('1344p stat'!$A$1,A108*20,0)</f>
        <v>0</v>
      </c>
      <c r="D108" s="5" t="e">
        <f ca="1">OFFSET('1344p trace'!$R$56,(A108-1)*56,0)</f>
        <v>#DIV/0!</v>
      </c>
      <c r="E108" s="5" t="e">
        <f ca="1">OFFSET('1344p trace'!$S$56,(A108-1)*56,0)</f>
        <v>#DIV/0!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>
        <f ca="1">OFFSET('1344p stat'!$A$1,A109*20,0)</f>
        <v>0</v>
      </c>
      <c r="D109" s="5" t="e">
        <f ca="1">OFFSET('1344p trace'!$R$56,(A109-1)*56,0)</f>
        <v>#DIV/0!</v>
      </c>
      <c r="E109" s="5" t="e">
        <f ca="1">OFFSET('1344p trace'!$S$56,(A109-1)*56,0)</f>
        <v>#DIV/0!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>
        <f ca="1">OFFSET('1344p stat'!$A$1,A162*20,0)</f>
        <v>0</v>
      </c>
      <c r="D162" s="5" t="e">
        <f ca="1">OFFSET('1344p trace'!$U$56,(A54-1)*56,0)</f>
        <v>#DIV/0!</v>
      </c>
      <c r="E162" s="5" t="e">
        <f ca="1">OFFSET('1344p trace'!$V$56,(A54-1)*56,0)</f>
        <v>#DIV/0!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OFFSET('1344p stat'!$A$1,A163*20,0)</f>
        <v>0</v>
      </c>
      <c r="D163" s="5" t="e">
        <f ca="1">OFFSET('1344p trace'!$U$56,(A55-1)*56,0)</f>
        <v>#DIV/0!</v>
      </c>
      <c r="E163" s="5" t="e">
        <f ca="1">OFFSET('1344p trace'!$V$56,(A55-1)*56,0)</f>
        <v>#DIV/0!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>
        <f ca="1">OFFSET('1344p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OFFSET('1344p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>
        <f ca="1">OFFSET('1344p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OFFSET('1344p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6">POWER(SQRT(D168)/D114,2)</f>
        <v>#DIV/0!</v>
      </c>
      <c r="E277" s="9" t="e">
        <f t="shared" ca="1" si="36"/>
        <v>#DIV/0!</v>
      </c>
      <c r="F277" s="9" t="e">
        <f t="shared" ca="1" si="36"/>
        <v>#DIV/0!</v>
      </c>
      <c r="G277" s="9" t="e">
        <f t="shared" ca="1" si="36"/>
        <v>#DIV/0!</v>
      </c>
      <c r="H277" s="9" t="e">
        <f t="shared" ca="1" si="36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7">POWER(SQRT(D169)/D115,2)</f>
        <v>#DIV/0!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8">POWER(SQRT(D170)/D116,2)</f>
        <v>#DIV/0!</v>
      </c>
      <c r="E279" s="9" t="e">
        <f t="shared" ca="1" si="38"/>
        <v>#DIV/0!</v>
      </c>
      <c r="F279" s="9" t="e">
        <f t="shared" ca="1" si="38"/>
        <v>#DIV/0!</v>
      </c>
      <c r="G279" s="9" t="e">
        <f t="shared" ca="1" si="38"/>
        <v>#DIV/0!</v>
      </c>
      <c r="H279" s="9" t="e">
        <f t="shared" ca="1" si="38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9">POWER(SQRT(D171)/D117,2)</f>
        <v>#DIV/0!</v>
      </c>
      <c r="E280" s="9" t="e">
        <f t="shared" ca="1" si="39"/>
        <v>#DIV/0!</v>
      </c>
      <c r="F280" s="9" t="e">
        <f t="shared" ca="1" si="39"/>
        <v>#DIV/0!</v>
      </c>
      <c r="G280" s="9" t="e">
        <f t="shared" ca="1" si="39"/>
        <v>#DIV/0!</v>
      </c>
      <c r="H280" s="9" t="e">
        <f t="shared" ca="1" si="39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40">POWER(SQRT(D172)/D118,2)</f>
        <v>#DIV/0!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41">POWER(SQRT(D173)/D119,2)</f>
        <v>#DIV/0!</v>
      </c>
      <c r="E282" s="9" t="e">
        <f t="shared" ca="1" si="41"/>
        <v>#DIV/0!</v>
      </c>
      <c r="F282" s="9" t="e">
        <f t="shared" ca="1" si="41"/>
        <v>#DIV/0!</v>
      </c>
      <c r="G282" s="9" t="e">
        <f t="shared" ca="1" si="41"/>
        <v>#DIV/0!</v>
      </c>
      <c r="H282" s="9" t="e">
        <f t="shared" ca="1" si="41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6" zoomScale="40" zoomScaleNormal="40" workbookViewId="0">
      <selection activeCell="R1276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146</v>
      </c>
      <c r="F1" t="s">
        <v>25</v>
      </c>
      <c r="G1" t="s">
        <v>147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150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151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153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154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155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112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97</v>
      </c>
      <c r="B225">
        <v>800147.20019999996</v>
      </c>
      <c r="C225" t="s">
        <v>37</v>
      </c>
    </row>
    <row r="226" spans="1:9" x14ac:dyDescent="0.25">
      <c r="A226" t="s">
        <v>113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113</v>
      </c>
      <c r="B281">
        <v>683408.32440000004</v>
      </c>
      <c r="C281" t="s">
        <v>37</v>
      </c>
    </row>
    <row r="282" spans="1:25" x14ac:dyDescent="0.25">
      <c r="A282" t="s">
        <v>98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98</v>
      </c>
      <c r="B337">
        <v>655239.71189999999</v>
      </c>
      <c r="C337" t="s">
        <v>37</v>
      </c>
    </row>
    <row r="338" spans="1:9" x14ac:dyDescent="0.25">
      <c r="A338" t="s">
        <v>114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114</v>
      </c>
      <c r="B393">
        <v>844455.14650000003</v>
      </c>
      <c r="C393" t="s">
        <v>37</v>
      </c>
    </row>
    <row r="394" spans="1:25" x14ac:dyDescent="0.25">
      <c r="A394" t="s">
        <v>115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115</v>
      </c>
      <c r="B449">
        <v>843886.20750000002</v>
      </c>
      <c r="C449" t="s">
        <v>37</v>
      </c>
    </row>
    <row r="450" spans="1:9" x14ac:dyDescent="0.25">
      <c r="A450" t="s">
        <v>116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116</v>
      </c>
      <c r="B505">
        <v>699664.86129999999</v>
      </c>
      <c r="C505" t="s">
        <v>37</v>
      </c>
    </row>
    <row r="506" spans="1:25" x14ac:dyDescent="0.25">
      <c r="A506" t="s">
        <v>117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118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83</v>
      </c>
    </row>
    <row r="730" spans="1:25" x14ac:dyDescent="0.25">
      <c r="A730" t="s">
        <v>99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99</v>
      </c>
      <c r="B785">
        <v>801263.08270000003</v>
      </c>
      <c r="C785" t="s">
        <v>37</v>
      </c>
    </row>
    <row r="786" spans="1:9" x14ac:dyDescent="0.25">
      <c r="A786" t="s">
        <v>100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100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100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100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100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100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100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100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100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100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100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100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100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100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100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100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100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100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100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100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100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100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100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100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100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100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100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100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100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100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100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100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100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100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100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100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100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100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100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100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100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100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100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100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100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100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100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100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100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100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100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100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100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100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100</v>
      </c>
      <c r="B841">
        <v>656299.89110000001</v>
      </c>
      <c r="C841" t="s">
        <v>37</v>
      </c>
    </row>
    <row r="842" spans="1:25" x14ac:dyDescent="0.25">
      <c r="A842" t="s">
        <v>119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119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78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78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78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78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78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78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78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78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78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78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78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78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78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78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78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78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78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78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78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78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78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78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78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78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78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78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78</v>
      </c>
      <c r="B1289">
        <v>1436984.9068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="85" zoomScaleNormal="85" workbookViewId="0">
      <selection activeCell="P38" sqref="P38"/>
    </sheetView>
  </sheetViews>
  <sheetFormatPr defaultRowHeight="15" x14ac:dyDescent="0.25"/>
  <cols>
    <col min="3" max="3" width="27.57031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5"/>
      <c r="E1" s="15"/>
      <c r="F1" s="15"/>
      <c r="G1" s="15"/>
      <c r="H1" s="13"/>
      <c r="I1" s="13"/>
      <c r="J1" s="13"/>
      <c r="L1" t="s">
        <v>84</v>
      </c>
      <c r="U1" t="s">
        <v>89</v>
      </c>
    </row>
    <row r="2" spans="1:28" ht="15.75" customHeight="1" x14ac:dyDescent="0.25">
      <c r="B2" t="s">
        <v>70</v>
      </c>
      <c r="D2" s="16">
        <v>42</v>
      </c>
      <c r="E2" s="16">
        <v>84</v>
      </c>
      <c r="F2" s="16">
        <v>168</v>
      </c>
      <c r="G2" s="16">
        <v>336</v>
      </c>
      <c r="H2" s="14">
        <v>672</v>
      </c>
      <c r="I2" s="14">
        <v>1344</v>
      </c>
      <c r="J2" s="14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700.88277999999991</v>
      </c>
      <c r="E3" s="5">
        <f ca="1">'84 end'!J31</f>
        <v>1421.9659999999997</v>
      </c>
      <c r="F3" s="5">
        <f ca="1">'168 end'!J31</f>
        <v>1913.8788000000006</v>
      </c>
      <c r="G3" s="5">
        <f ca="1">'336 end'!J31</f>
        <v>4905.9585999999999</v>
      </c>
      <c r="H3" s="5"/>
      <c r="I3" s="5"/>
      <c r="J3" s="5"/>
      <c r="L3" t="str">
        <f ca="1">C3</f>
        <v>CUDA Time</v>
      </c>
      <c r="M3" s="5">
        <f ca="1">D$25/D3</f>
        <v>14.504824900962753</v>
      </c>
      <c r="N3" s="5">
        <f ca="1">E$25/E3</f>
        <v>11.81850761551261</v>
      </c>
      <c r="O3" s="5">
        <f ca="1">F$25/F3</f>
        <v>15.870451148735219</v>
      </c>
      <c r="P3" s="5">
        <f t="shared" ref="N3:S4" ca="1" si="0">G$25/G3</f>
        <v>11.594699148093095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16.687685238095234</v>
      </c>
      <c r="W3" s="5">
        <f t="shared" ca="1" si="1"/>
        <v>16.928166666666662</v>
      </c>
      <c r="X3" s="5">
        <f t="shared" ca="1" si="1"/>
        <v>11.392135714285718</v>
      </c>
      <c r="Y3" s="5">
        <f t="shared" ca="1" si="1"/>
        <v>14.601067261904761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727.69708000000014</v>
      </c>
      <c r="E4" s="5">
        <f ca="1">'84 end'!J32</f>
        <v>1495.8483999999999</v>
      </c>
      <c r="F4" s="5">
        <f ca="1">'168 end'!J32</f>
        <v>1910.1219999999998</v>
      </c>
      <c r="G4" s="5">
        <f ca="1">'336 end'!J32</f>
        <v>4902.0777999999991</v>
      </c>
      <c r="H4" s="5"/>
      <c r="I4" s="5"/>
      <c r="J4" s="5"/>
      <c r="L4" t="str">
        <f t="shared" ref="L4:L15" ca="1" si="2">C4</f>
        <v>CUDA</v>
      </c>
      <c r="M4" s="5">
        <f t="shared" ref="M4:M38" ca="1" si="3">D$25/D4</f>
        <v>13.970348761053151</v>
      </c>
      <c r="N4" s="5">
        <f t="shared" ca="1" si="0"/>
        <v>11.234772186807167</v>
      </c>
      <c r="O4" s="5">
        <f t="shared" ca="1" si="0"/>
        <v>15.901664919832342</v>
      </c>
      <c r="P4" s="5">
        <f t="shared" ca="1" si="0"/>
        <v>11.603878257501341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17.326120952380954</v>
      </c>
      <c r="W4" s="5">
        <f t="shared" ref="W4:W15" ca="1" si="6">E4/E$2</f>
        <v>17.807719047619045</v>
      </c>
      <c r="X4" s="5">
        <f t="shared" ref="X4:X15" ca="1" si="7">F4/F$2</f>
        <v>11.369773809523808</v>
      </c>
      <c r="Y4" s="5">
        <f t="shared" ref="Y4:Y15" ca="1" si="8">G4/G$2</f>
        <v>14.58951726190476</v>
      </c>
      <c r="Z4" s="5">
        <f t="shared" ref="Z4:Z15" si="9">H4/H$2</f>
        <v>0</v>
      </c>
      <c r="AA4" s="5">
        <f t="shared" ref="AA4:AA15" si="10">I4/I$2</f>
        <v>0</v>
      </c>
      <c r="AB4" s="5">
        <f t="shared" ref="AB4:AB15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2955.4098000000004</v>
      </c>
      <c r="E5" s="5">
        <f ca="1">'84 end'!J33</f>
        <v>5397.552200000001</v>
      </c>
      <c r="F5" s="5">
        <f ca="1">'168 end'!J33</f>
        <v>1947.0866000000003</v>
      </c>
      <c r="G5" s="5">
        <f ca="1">'336 end'!J33</f>
        <v>4844.8436000000002</v>
      </c>
      <c r="H5" s="5">
        <f ca="1">'672 end'!J33</f>
        <v>5449.6441999999988</v>
      </c>
      <c r="I5" s="5"/>
      <c r="J5" s="5"/>
      <c r="L5" t="str">
        <f t="shared" ca="1" si="2"/>
        <v>CUDA non hash</v>
      </c>
      <c r="M5" s="5">
        <f ca="1">D$26/D5</f>
        <v>2.3861011085501573</v>
      </c>
      <c r="N5" s="5">
        <f t="shared" ref="N5:S5" ca="1" si="12">E$26/E5</f>
        <v>2.4936822287702918</v>
      </c>
      <c r="O5" s="5">
        <f t="shared" ca="1" si="12"/>
        <v>13.605042528668214</v>
      </c>
      <c r="P5" s="5">
        <f t="shared" ca="1" si="12"/>
        <v>10.738236008278987</v>
      </c>
      <c r="Q5" s="5">
        <f t="shared" ca="1" si="12"/>
        <v>1.1635910469164208</v>
      </c>
      <c r="R5" s="5" t="e">
        <f t="shared" ca="1" si="12"/>
        <v>#DIV/0!</v>
      </c>
      <c r="S5" s="5" t="e">
        <f t="shared" ca="1" si="12"/>
        <v>#DIV/0!</v>
      </c>
      <c r="U5" t="str">
        <f t="shared" ca="1" si="4"/>
        <v>CUDA non hash</v>
      </c>
      <c r="V5" s="5">
        <f t="shared" ca="1" si="5"/>
        <v>70.366900000000015</v>
      </c>
      <c r="W5" s="5">
        <f t="shared" ca="1" si="6"/>
        <v>64.256573809523815</v>
      </c>
      <c r="X5" s="5">
        <f t="shared" ca="1" si="7"/>
        <v>11.589801190476193</v>
      </c>
      <c r="Y5" s="5">
        <f t="shared" ca="1" si="8"/>
        <v>14.419177380952382</v>
      </c>
      <c r="Z5" s="5">
        <f t="shared" ca="1" si="9"/>
        <v>8.1095895833333316</v>
      </c>
      <c r="AA5" s="5">
        <f t="shared" si="10"/>
        <v>0</v>
      </c>
      <c r="AB5" s="5">
        <f t="shared" si="11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546.72077999999999</v>
      </c>
      <c r="E6" s="5">
        <f ca="1">'84 end'!J34</f>
        <v>849.7532600000003</v>
      </c>
      <c r="F6" s="5">
        <f ca="1">'168 end'!J34</f>
        <v>1544.556</v>
      </c>
      <c r="G6" s="5">
        <f ca="1">'336 end'!J34</f>
        <v>2838.7228000000005</v>
      </c>
      <c r="H6" s="5">
        <f ca="1">'672 end'!J34</f>
        <v>4439.6018000000004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18.594833728471045</v>
      </c>
      <c r="N6" s="5">
        <f t="shared" ref="N6:N7" ca="1" si="13">E$25/E6</f>
        <v>19.776936189688751</v>
      </c>
      <c r="O6" s="5">
        <f t="shared" ref="O6:O7" ca="1" si="14">F$25/F6</f>
        <v>19.665275975749658</v>
      </c>
      <c r="P6" s="5">
        <f t="shared" ref="P6:P7" ca="1" si="15">G$25/G6</f>
        <v>20.038277073055525</v>
      </c>
      <c r="Q6" s="5">
        <f t="shared" ref="Q6:Q7" ca="1" si="16">H$25/H6</f>
        <v>1.3377726353746409</v>
      </c>
      <c r="R6" s="5">
        <f t="shared" ref="R6:R7" ca="1" si="17">I$25/I6</f>
        <v>1.7933417347978176</v>
      </c>
      <c r="S6" s="5">
        <f t="shared" ref="S6:S7" ca="1" si="18">J$25/J6</f>
        <v>1.7959589258033148</v>
      </c>
      <c r="U6" t="str">
        <f t="shared" ca="1" si="4"/>
        <v>CUDA ant</v>
      </c>
      <c r="V6" s="5">
        <f t="shared" ca="1" si="5"/>
        <v>13.017161428571429</v>
      </c>
      <c r="W6" s="5">
        <f t="shared" ca="1" si="6"/>
        <v>10.116110238095242</v>
      </c>
      <c r="X6" s="5">
        <f t="shared" ca="1" si="7"/>
        <v>9.1937857142857151</v>
      </c>
      <c r="Y6" s="5">
        <f t="shared" ca="1" si="8"/>
        <v>8.4485797619047638</v>
      </c>
      <c r="Z6" s="5">
        <f t="shared" ca="1" si="9"/>
        <v>6.606550297619048</v>
      </c>
      <c r="AA6" s="5">
        <f t="shared" ca="1" si="10"/>
        <v>5.9989305059523792</v>
      </c>
      <c r="AB6" s="5">
        <f t="shared" ca="1" si="11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496.59163999999987</v>
      </c>
      <c r="E7" s="5">
        <f ca="1">'84 end'!J35</f>
        <v>633.93615999999986</v>
      </c>
      <c r="F7" s="5">
        <f ca="1">'168 end'!J35</f>
        <v>854.79299999999955</v>
      </c>
      <c r="G7" s="5">
        <f ca="1">'336 end'!J35</f>
        <v>1446.2432000000001</v>
      </c>
      <c r="H7" s="5">
        <f ca="1">'672 end'!J35</f>
        <v>3977.5350000000008</v>
      </c>
      <c r="I7" s="5">
        <f ca="1">'1344 end'!J35</f>
        <v>7213.9038</v>
      </c>
      <c r="J7" s="5">
        <f ca="1">'2688 end'!J35</f>
        <v>13666.312000000007</v>
      </c>
      <c r="L7" s="12" t="str">
        <f t="shared" ca="1" si="2"/>
        <v>CUDA ant par</v>
      </c>
      <c r="M7" s="5">
        <f t="shared" ca="1" si="3"/>
        <v>20.471915314563088</v>
      </c>
      <c r="N7" s="5">
        <f t="shared" ca="1" si="13"/>
        <v>26.509792405594915</v>
      </c>
      <c r="O7" s="5">
        <f t="shared" ca="1" si="14"/>
        <v>35.533889491373941</v>
      </c>
      <c r="P7" s="5">
        <f t="shared" ca="1" si="15"/>
        <v>39.331637998367071</v>
      </c>
      <c r="Q7" s="5">
        <f t="shared" ca="1" si="16"/>
        <v>1.4931805251242285</v>
      </c>
      <c r="R7" s="5">
        <f t="shared" ca="1" si="17"/>
        <v>2.0043142244286649</v>
      </c>
      <c r="S7" s="5">
        <f t="shared" ca="1" si="18"/>
        <v>2.1027841307881738</v>
      </c>
      <c r="U7" t="str">
        <f t="shared" ca="1" si="4"/>
        <v>CUDA ant par</v>
      </c>
      <c r="V7" s="5">
        <f t="shared" ca="1" si="5"/>
        <v>11.823610476190472</v>
      </c>
      <c r="W7" s="5">
        <f t="shared" ca="1" si="6"/>
        <v>7.546859047619046</v>
      </c>
      <c r="X7" s="5">
        <f t="shared" ca="1" si="7"/>
        <v>5.0880535714285688</v>
      </c>
      <c r="Y7" s="5">
        <f t="shared" ca="1" si="8"/>
        <v>4.3042952380952384</v>
      </c>
      <c r="Z7" s="5">
        <f t="shared" ca="1" si="9"/>
        <v>5.9189508928571444</v>
      </c>
      <c r="AA7" s="5">
        <f t="shared" ca="1" si="10"/>
        <v>5.3674879464285716</v>
      </c>
      <c r="AB7" s="5">
        <f t="shared" ca="1" si="11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515.17039999999986</v>
      </c>
      <c r="E8" s="5">
        <f ca="1">'84 end'!J36</f>
        <v>793.36709999999994</v>
      </c>
      <c r="F8" s="5">
        <f ca="1">'168 end'!J36</f>
        <v>1457.7195999999999</v>
      </c>
      <c r="G8" s="5">
        <f ca="1">'336 end'!J36</f>
        <v>2635.6849999999995</v>
      </c>
      <c r="H8" s="5">
        <f ca="1">'672 end'!J36</f>
        <v>3699.6797999999999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D$26/D8</f>
        <v>13.688493360643394</v>
      </c>
      <c r="N8" s="5">
        <f t="shared" ref="N8:S8" ca="1" si="19">E$26/E8</f>
        <v>16.965387145496702</v>
      </c>
      <c r="O8" s="5">
        <f t="shared" ca="1" si="19"/>
        <v>18.172353585696456</v>
      </c>
      <c r="P8" s="5">
        <f t="shared" ca="1" si="19"/>
        <v>19.738729779924387</v>
      </c>
      <c r="Q8" s="5">
        <f t="shared" ca="1" si="19"/>
        <v>1.7139745985585022</v>
      </c>
      <c r="R8" s="5" t="e">
        <f t="shared" ca="1" si="19"/>
        <v>#DIV/0!</v>
      </c>
      <c r="S8" s="5" t="e">
        <f t="shared" ca="1" si="19"/>
        <v>#DIV/0!</v>
      </c>
      <c r="U8" t="str">
        <f t="shared" ca="1" si="4"/>
        <v>CUDA ant non hash</v>
      </c>
      <c r="V8" s="5">
        <f t="shared" ca="1" si="5"/>
        <v>12.265961904761902</v>
      </c>
      <c r="W8" s="5">
        <f t="shared" ca="1" si="6"/>
        <v>9.4448464285714273</v>
      </c>
      <c r="X8" s="5">
        <f t="shared" ca="1" si="7"/>
        <v>8.6769023809523809</v>
      </c>
      <c r="Y8" s="5">
        <f t="shared" ca="1" si="8"/>
        <v>7.844300595238094</v>
      </c>
      <c r="Z8" s="5">
        <f t="shared" ca="1" si="9"/>
        <v>5.5054758928571426</v>
      </c>
      <c r="AA8" s="5">
        <f t="shared" ca="1" si="10"/>
        <v>4.9162575892857152</v>
      </c>
      <c r="AB8" s="5">
        <f t="shared" ca="1" si="11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653.67467999999985</v>
      </c>
      <c r="E9" s="5">
        <f ca="1">'84 end'!J37</f>
        <v>869.32346000000007</v>
      </c>
      <c r="F9" s="5">
        <f ca="1">'168 end'!J37</f>
        <v>1253.0068000000001</v>
      </c>
      <c r="G9" s="5">
        <f ca="1">'336 end'!J37</f>
        <v>2458.6590000000001</v>
      </c>
      <c r="H9" s="5">
        <f ca="1">'672 end'!J37</f>
        <v>4352.3423999999995</v>
      </c>
      <c r="I9" s="5">
        <f ca="1">'1344 end'!J37</f>
        <v>8559.216400000003</v>
      </c>
      <c r="J9" s="5">
        <f ca="1">'2688 end'!J37</f>
        <v>16887.406000000006</v>
      </c>
      <c r="L9" s="17" t="str">
        <f t="shared" ca="1" si="2"/>
        <v>CUDA ant add CPU Time</v>
      </c>
      <c r="M9" s="5">
        <f t="shared" ca="1" si="3"/>
        <v>15.552357022609472</v>
      </c>
      <c r="N9" s="5">
        <f t="shared" ref="N9:N10" ca="1" si="20">E$25/E9</f>
        <v>19.331718023576631</v>
      </c>
      <c r="O9" s="5">
        <f t="shared" ref="O9:O10" ca="1" si="21">F$25/F9</f>
        <v>24.240985763205746</v>
      </c>
      <c r="P9" s="5">
        <f t="shared" ref="P9:P10" ca="1" si="22">G$25/G9</f>
        <v>23.135828921375428</v>
      </c>
      <c r="Q9" s="5">
        <f t="shared" ref="Q9:Q10" ca="1" si="23">H$25/H9</f>
        <v>1.3645934198559377</v>
      </c>
      <c r="R9" s="5">
        <f t="shared" ref="R9:R10" ca="1" si="24">I$25/I9</f>
        <v>1.6892819767940432</v>
      </c>
      <c r="S9" s="5">
        <f t="shared" ref="S9:S10" ca="1" si="25">J$25/J9</f>
        <v>1.701700308502087</v>
      </c>
      <c r="U9" t="str">
        <f t="shared" ca="1" si="4"/>
        <v>CUDA ant add CPU Time</v>
      </c>
      <c r="V9" s="5">
        <f t="shared" ca="1" si="5"/>
        <v>15.563682857142854</v>
      </c>
      <c r="W9" s="5">
        <f t="shared" ca="1" si="6"/>
        <v>10.34908880952381</v>
      </c>
      <c r="X9" s="5">
        <f t="shared" ca="1" si="7"/>
        <v>7.4583738095238106</v>
      </c>
      <c r="Y9" s="5">
        <f t="shared" ca="1" si="8"/>
        <v>7.3174375000000005</v>
      </c>
      <c r="Z9" s="5">
        <f t="shared" ca="1" si="9"/>
        <v>6.4766999999999992</v>
      </c>
      <c r="AA9" s="5">
        <f t="shared" ca="1" si="10"/>
        <v>6.3684645833333358</v>
      </c>
      <c r="AB9" s="5">
        <f t="shared" ca="1" si="11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638.64558</v>
      </c>
      <c r="E10" s="5">
        <f ca="1">'84 end'!J38</f>
        <v>878.05143999999996</v>
      </c>
      <c r="F10" s="5">
        <f ca="1">'168 end'!J38</f>
        <v>1250.6801999999998</v>
      </c>
      <c r="G10" s="5">
        <f ca="1">'336 end'!J38</f>
        <v>2474.6327999999999</v>
      </c>
      <c r="H10" s="5">
        <f ca="1">'672 end'!J38</f>
        <v>4303.4986000000008</v>
      </c>
      <c r="I10" s="5">
        <f ca="1">'1344 end'!J38</f>
        <v>8536.6304000000018</v>
      </c>
      <c r="J10" s="5">
        <f ca="1">'2688 end'!J38</f>
        <v>16876.297999999999</v>
      </c>
      <c r="L10" s="17" t="str">
        <f t="shared" ca="1" si="2"/>
        <v>CUDA ant add CPU</v>
      </c>
      <c r="M10" s="5">
        <f t="shared" ca="1" si="3"/>
        <v>15.918347074444634</v>
      </c>
      <c r="N10" s="5">
        <f t="shared" ca="1" si="20"/>
        <v>19.139557472851479</v>
      </c>
      <c r="O10" s="5">
        <f t="shared" ca="1" si="21"/>
        <v>24.286080486442494</v>
      </c>
      <c r="P10" s="5">
        <f t="shared" ca="1" si="22"/>
        <v>22.986486722393721</v>
      </c>
      <c r="Q10" s="5">
        <f t="shared" ca="1" si="23"/>
        <v>1.3800812669022358</v>
      </c>
      <c r="R10" s="5">
        <f t="shared" ca="1" si="24"/>
        <v>1.6937514361638517</v>
      </c>
      <c r="S10" s="5">
        <f t="shared" ca="1" si="25"/>
        <v>1.7028203697280058</v>
      </c>
      <c r="U10" t="str">
        <f t="shared" ca="1" si="4"/>
        <v>CUDA ant add CPU</v>
      </c>
      <c r="V10" s="5">
        <f t="shared" ca="1" si="5"/>
        <v>15.205847142857143</v>
      </c>
      <c r="W10" s="5">
        <f t="shared" ca="1" si="6"/>
        <v>10.452993333333334</v>
      </c>
      <c r="X10" s="5">
        <f t="shared" ca="1" si="7"/>
        <v>7.4445249999999987</v>
      </c>
      <c r="Y10" s="5">
        <f t="shared" ca="1" si="8"/>
        <v>7.3649785714285709</v>
      </c>
      <c r="Z10" s="5">
        <f t="shared" ca="1" si="9"/>
        <v>6.4040157738095251</v>
      </c>
      <c r="AA10" s="5">
        <f t="shared" ca="1" si="10"/>
        <v>6.3516595238095253</v>
      </c>
      <c r="AB10" s="5">
        <f t="shared" ca="1" si="11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664.92129999999997</v>
      </c>
      <c r="E11" s="5">
        <f ca="1">'84 end'!J39</f>
        <v>878.18625999999995</v>
      </c>
      <c r="F11" s="5">
        <f ca="1">'168 end'!J39</f>
        <v>1263.5175999999999</v>
      </c>
      <c r="G11" s="5">
        <f ca="1">'336 end'!J39</f>
        <v>2220.2359999999999</v>
      </c>
      <c r="H11" s="5">
        <f ca="1">'672 end'!J39</f>
        <v>3578.065399999999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D$26/D11</f>
        <v>10.605625959042069</v>
      </c>
      <c r="N11" s="5">
        <f t="shared" ref="N11:S11" ca="1" si="26">E$26/E11</f>
        <v>15.326794113130392</v>
      </c>
      <c r="O11" s="5">
        <f t="shared" ca="1" si="26"/>
        <v>20.965434909652231</v>
      </c>
      <c r="P11" s="5">
        <f t="shared" ca="1" si="26"/>
        <v>23.432227024514514</v>
      </c>
      <c r="Q11" s="5">
        <f t="shared" ca="1" si="26"/>
        <v>1.772230658500541</v>
      </c>
      <c r="R11" s="5" t="e">
        <f t="shared" ca="1" si="26"/>
        <v>#DIV/0!</v>
      </c>
      <c r="S11" s="5" t="e">
        <f t="shared" ca="1" si="26"/>
        <v>#DIV/0!</v>
      </c>
      <c r="U11" t="str">
        <f t="shared" ca="1" si="4"/>
        <v>CUDA ant add CPU non hash</v>
      </c>
      <c r="V11" s="5">
        <f t="shared" ca="1" si="5"/>
        <v>15.831459523809523</v>
      </c>
      <c r="W11" s="5">
        <f t="shared" ca="1" si="6"/>
        <v>10.454598333333333</v>
      </c>
      <c r="X11" s="5">
        <f t="shared" ca="1" si="7"/>
        <v>7.5209380952380949</v>
      </c>
      <c r="Y11" s="5">
        <f t="shared" ca="1" si="8"/>
        <v>6.6078452380952379</v>
      </c>
      <c r="Z11" s="5">
        <f t="shared" ca="1" si="9"/>
        <v>5.3245020833333321</v>
      </c>
      <c r="AA11" s="5">
        <f t="shared" ca="1" si="10"/>
        <v>5.2869607142857156</v>
      </c>
      <c r="AB11" s="5">
        <f t="shared" ca="1" si="11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3640.7987999999987</v>
      </c>
      <c r="E12" s="5">
        <f ca="1">'84 end'!J40</f>
        <v>5669.3776000000034</v>
      </c>
      <c r="F12" s="5">
        <f ca="1">'168 end'!J40</f>
        <v>9953.3683999999994</v>
      </c>
      <c r="G12" s="5" t="e">
        <f ca="1">'336 end'!J40</f>
        <v>#DIV/0!</v>
      </c>
      <c r="H12" s="5">
        <f ca="1">'672 end'!J40</f>
        <v>9473.4002000000019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3"/>
        <v>2.792294372322909</v>
      </c>
      <c r="N12" s="5">
        <f t="shared" ref="N12:N16" ca="1" si="27">E$25/E12</f>
        <v>2.964261191563601</v>
      </c>
      <c r="O12" s="5">
        <f t="shared" ref="O12:O16" ca="1" si="28">F$25/F12</f>
        <v>3.0516422962903689</v>
      </c>
      <c r="P12" s="5" t="e">
        <f t="shared" ref="P12:P16" ca="1" si="29">G$25/G12</f>
        <v>#DIV/0!</v>
      </c>
      <c r="Q12" s="5">
        <f t="shared" ref="Q12:Q16" ca="1" si="30">H$25/H12</f>
        <v>0.62693200694719919</v>
      </c>
      <c r="R12" s="5">
        <f t="shared" ref="R12:R16" ca="1" si="31">I$25/I12</f>
        <v>0.65874831473697126</v>
      </c>
      <c r="S12" s="5">
        <f t="shared" ref="S12:S16" ca="1" si="32">J$25/J12</f>
        <v>0.78277856347475139</v>
      </c>
      <c r="U12" t="str">
        <f t="shared" ca="1" si="4"/>
        <v>CUDA ant add CPU12</v>
      </c>
      <c r="V12" s="5">
        <f t="shared" ca="1" si="5"/>
        <v>86.685685714285682</v>
      </c>
      <c r="W12" s="5">
        <f t="shared" ca="1" si="6"/>
        <v>67.492590476190514</v>
      </c>
      <c r="X12" s="5">
        <f t="shared" ca="1" si="7"/>
        <v>59.246240476190472</v>
      </c>
      <c r="Y12" s="5" t="e">
        <f t="shared" ca="1" si="8"/>
        <v>#DIV/0!</v>
      </c>
      <c r="Z12" s="5">
        <f t="shared" ca="1" si="9"/>
        <v>14.097321726190479</v>
      </c>
      <c r="AA12" s="5">
        <f t="shared" ca="1" si="10"/>
        <v>16.331172619047621</v>
      </c>
      <c r="AB12" s="5">
        <f t="shared" ca="1" si="11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725.44533999999987</v>
      </c>
      <c r="E13" s="5">
        <f ca="1">'84 end'!J41</f>
        <v>1482.3442000000005</v>
      </c>
      <c r="F13" s="5">
        <f ca="1">'168 end'!J41</f>
        <v>1908.0008000000005</v>
      </c>
      <c r="G13" s="5">
        <f ca="1">'336 end'!J41</f>
        <v>4901.6610000000001</v>
      </c>
      <c r="H13" s="5"/>
      <c r="I13" s="5"/>
      <c r="J13" s="5"/>
      <c r="L13" t="str">
        <f t="shared" ca="1" si="2"/>
        <v>CUDA opt</v>
      </c>
      <c r="M13" s="5">
        <f t="shared" ca="1" si="3"/>
        <v>14.0137119083293</v>
      </c>
      <c r="N13" s="5">
        <f t="shared" ca="1" si="27"/>
        <v>11.337121297469235</v>
      </c>
      <c r="O13" s="5">
        <f t="shared" ca="1" si="28"/>
        <v>15.919343430044675</v>
      </c>
      <c r="P13" s="5">
        <f t="shared" ca="1" si="29"/>
        <v>11.604864963121683</v>
      </c>
      <c r="Q13" s="5" t="e">
        <f t="shared" ca="1" si="30"/>
        <v>#DIV/0!</v>
      </c>
      <c r="R13" s="5" t="e">
        <f t="shared" ca="1" si="31"/>
        <v>#DIV/0!</v>
      </c>
      <c r="S13" s="5" t="e">
        <f t="shared" ca="1" si="32"/>
        <v>#DIV/0!</v>
      </c>
      <c r="U13" t="str">
        <f t="shared" ca="1" si="4"/>
        <v>CUDA opt</v>
      </c>
      <c r="V13" s="5">
        <f t="shared" ca="1" si="5"/>
        <v>17.272508095238091</v>
      </c>
      <c r="W13" s="5">
        <f t="shared" ca="1" si="6"/>
        <v>17.646954761904766</v>
      </c>
      <c r="X13" s="5">
        <f t="shared" ca="1" si="7"/>
        <v>11.357147619047621</v>
      </c>
      <c r="Y13" s="5">
        <f t="shared" ca="1" si="8"/>
        <v>14.588276785714285</v>
      </c>
      <c r="Z13" s="5">
        <f t="shared" si="9"/>
        <v>0</v>
      </c>
      <c r="AA13" s="5">
        <f t="shared" si="10"/>
        <v>0</v>
      </c>
      <c r="AB13" s="5">
        <f t="shared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700.26081999999985</v>
      </c>
      <c r="E14" s="5">
        <f ca="1">'84 end'!J42</f>
        <v>1419.6587999999997</v>
      </c>
      <c r="F14" s="5">
        <f ca="1">'168 end'!J42</f>
        <v>1910.5467999999998</v>
      </c>
      <c r="G14" s="5">
        <f ca="1">'336 end'!J42</f>
        <v>4913.9011999999993</v>
      </c>
      <c r="H14" s="5"/>
      <c r="I14" s="5"/>
      <c r="J14" s="5"/>
      <c r="L14" t="str">
        <f t="shared" ca="1" si="2"/>
        <v>CUDA opt Time</v>
      </c>
      <c r="M14" s="5">
        <f t="shared" ca="1" si="3"/>
        <v>14.517707844914126</v>
      </c>
      <c r="N14" s="5">
        <f t="shared" ca="1" si="27"/>
        <v>11.837714808656843</v>
      </c>
      <c r="O14" s="5">
        <f t="shared" ca="1" si="28"/>
        <v>15.898129268542386</v>
      </c>
      <c r="P14" s="5">
        <f t="shared" ca="1" si="29"/>
        <v>11.575958018854754</v>
      </c>
      <c r="Q14" s="5" t="e">
        <f t="shared" ca="1" si="30"/>
        <v>#DIV/0!</v>
      </c>
      <c r="R14" s="5" t="e">
        <f t="shared" ca="1" si="31"/>
        <v>#DIV/0!</v>
      </c>
      <c r="S14" s="5" t="e">
        <f t="shared" ca="1" si="32"/>
        <v>#DIV/0!</v>
      </c>
      <c r="U14" t="str">
        <f t="shared" ca="1" si="4"/>
        <v>CUDA opt Time</v>
      </c>
      <c r="V14" s="5">
        <f t="shared" ca="1" si="5"/>
        <v>16.672876666666664</v>
      </c>
      <c r="W14" s="5">
        <f t="shared" ca="1" si="6"/>
        <v>16.900699999999997</v>
      </c>
      <c r="X14" s="5">
        <f t="shared" ca="1" si="7"/>
        <v>11.37230238095238</v>
      </c>
      <c r="Y14" s="5">
        <f t="shared" ca="1" si="8"/>
        <v>14.62470595238095</v>
      </c>
      <c r="Z14" s="5">
        <f t="shared" si="9"/>
        <v>0</v>
      </c>
      <c r="AA14" s="5">
        <f t="shared" si="10"/>
        <v>0</v>
      </c>
      <c r="AB14" s="5">
        <f t="shared" si="11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525.14832000000001</v>
      </c>
      <c r="E15" s="5">
        <f ca="1">'84 end'!J43</f>
        <v>951.0144600000001</v>
      </c>
      <c r="F15" s="5">
        <f ca="1">'168 end'!J43</f>
        <v>1867.4820000000007</v>
      </c>
      <c r="G15" s="5">
        <f ca="1">'336 end'!J43</f>
        <v>4823.9590000000017</v>
      </c>
      <c r="H15" s="5"/>
      <c r="I15" s="5"/>
      <c r="J15" s="5"/>
      <c r="L15" t="str">
        <f t="shared" ca="1" si="2"/>
        <v>CUDA opt non hash</v>
      </c>
      <c r="M15" s="5">
        <f t="shared" ca="1" si="3"/>
        <v>19.358687084822048</v>
      </c>
      <c r="N15" s="5">
        <f t="shared" ca="1" si="27"/>
        <v>17.671146661639611</v>
      </c>
      <c r="O15" s="5">
        <f t="shared" ca="1" si="28"/>
        <v>16.264745791391821</v>
      </c>
      <c r="P15" s="5">
        <f t="shared" ca="1" si="29"/>
        <v>11.791790518949265</v>
      </c>
      <c r="Q15" s="5" t="e">
        <f t="shared" ca="1" si="30"/>
        <v>#DIV/0!</v>
      </c>
      <c r="R15" s="5" t="e">
        <f t="shared" ca="1" si="31"/>
        <v>#DIV/0!</v>
      </c>
      <c r="S15" s="5" t="e">
        <f t="shared" ca="1" si="32"/>
        <v>#DIV/0!</v>
      </c>
      <c r="U15" t="str">
        <f t="shared" ca="1" si="4"/>
        <v>CUDA opt non hash</v>
      </c>
      <c r="V15" s="5">
        <f t="shared" ca="1" si="5"/>
        <v>12.50353142857143</v>
      </c>
      <c r="W15" s="5">
        <f t="shared" ca="1" si="6"/>
        <v>11.321600714285715</v>
      </c>
      <c r="X15" s="5">
        <f t="shared" ca="1" si="7"/>
        <v>11.11596428571429</v>
      </c>
      <c r="Y15" s="5">
        <f t="shared" ca="1" si="8"/>
        <v>14.357020833333339</v>
      </c>
      <c r="Z15" s="5">
        <f t="shared" si="9"/>
        <v>0</v>
      </c>
      <c r="AA15" s="5">
        <f t="shared" si="10"/>
        <v>0</v>
      </c>
      <c r="AB15" s="5">
        <f t="shared" si="11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541.87487999999996</v>
      </c>
      <c r="E16" s="5">
        <f ca="1">'84 end'!J44</f>
        <v>843.76171999999974</v>
      </c>
      <c r="F16" s="5">
        <f ca="1">'168 end'!J44</f>
        <v>1479.1924000000001</v>
      </c>
      <c r="G16" s="5">
        <f ca="1">'336 end'!J44</f>
        <v>2820.5944</v>
      </c>
      <c r="H16" s="5">
        <f ca="1">'672 end'!J44</f>
        <v>4495.6149999999998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3"/>
        <v>18.761124339257059</v>
      </c>
      <c r="N16" s="5">
        <f t="shared" ca="1" si="27"/>
        <v>19.917371932919647</v>
      </c>
      <c r="O16" s="5">
        <f t="shared" ca="1" si="28"/>
        <v>20.53425909976281</v>
      </c>
      <c r="P16" s="5">
        <f t="shared" ca="1" si="29"/>
        <v>20.167066204201497</v>
      </c>
      <c r="Q16" s="5">
        <f t="shared" ca="1" si="30"/>
        <v>1.3211046319580302</v>
      </c>
      <c r="R16" s="5">
        <f t="shared" ca="1" si="31"/>
        <v>1.7926945687452041</v>
      </c>
      <c r="S16" s="5">
        <f t="shared" ca="1" si="32"/>
        <v>1.7934355100843093</v>
      </c>
      <c r="U16" t="str">
        <f t="shared" ref="U16:U25" ca="1" si="34">L16</f>
        <v>CUDA opt ant</v>
      </c>
      <c r="V16" s="5">
        <f t="shared" ref="V16:V25" ca="1" si="35">D16/D$2</f>
        <v>12.901782857142857</v>
      </c>
      <c r="W16" s="5">
        <f t="shared" ref="W16:W25" ca="1" si="36">E16/E$2</f>
        <v>10.044782380952379</v>
      </c>
      <c r="X16" s="5">
        <f t="shared" ref="X16:X25" ca="1" si="37">F16/F$2</f>
        <v>8.8047166666666676</v>
      </c>
      <c r="Y16" s="5">
        <f t="shared" ref="Y16:Y25" ca="1" si="38">G16/G$2</f>
        <v>8.3946261904761901</v>
      </c>
      <c r="Z16" s="5">
        <f t="shared" ref="Z16:Z25" ca="1" si="39">H16/H$2</f>
        <v>6.6899032738095237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510.85371999999984</v>
      </c>
      <c r="E17" s="5">
        <f ca="1">'84 end'!J45</f>
        <v>788.40237999999954</v>
      </c>
      <c r="F17" s="5">
        <f ca="1">'168 end'!J45</f>
        <v>1392.2521999999994</v>
      </c>
      <c r="G17" s="5">
        <f ca="1">'336 end'!J45</f>
        <v>2620.8291999999997</v>
      </c>
      <c r="H17" s="5">
        <f ca="1">'672 end'!J45</f>
        <v>3751.1172000000001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D$26/D17</f>
        <v>13.804160220268146</v>
      </c>
      <c r="N17" s="5">
        <f t="shared" ref="N17:S17" ca="1" si="41">E$26/E17</f>
        <v>17.072221420742036</v>
      </c>
      <c r="O17" s="5">
        <f t="shared" ca="1" si="41"/>
        <v>19.026865965807065</v>
      </c>
      <c r="P17" s="5">
        <f t="shared" ca="1" si="41"/>
        <v>19.850615980621708</v>
      </c>
      <c r="Q17" s="5">
        <f t="shared" ca="1" si="41"/>
        <v>1.6904716280259118</v>
      </c>
      <c r="R17" s="5" t="e">
        <f t="shared" ca="1" si="41"/>
        <v>#DIV/0!</v>
      </c>
      <c r="S17" s="5" t="e">
        <f t="shared" ca="1" si="41"/>
        <v>#DIV/0!</v>
      </c>
      <c r="U17" t="str">
        <f t="shared" ca="1" si="34"/>
        <v>CUDA opt ant non hash</v>
      </c>
      <c r="V17" s="5">
        <f t="shared" ca="1" si="35"/>
        <v>12.163183809523806</v>
      </c>
      <c r="W17" s="5">
        <f t="shared" ca="1" si="36"/>
        <v>9.3857426190476136</v>
      </c>
      <c r="X17" s="5">
        <f t="shared" ca="1" si="37"/>
        <v>8.2872154761904735</v>
      </c>
      <c r="Y17" s="5">
        <f t="shared" ca="1" si="38"/>
        <v>7.8000869047619039</v>
      </c>
      <c r="Z17" s="5">
        <f t="shared" ca="1" si="39"/>
        <v>5.5820196428571434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492.95935999999989</v>
      </c>
      <c r="E18" s="5">
        <f ca="1">'84 end'!J46</f>
        <v>630.50765999999999</v>
      </c>
      <c r="F18" s="5">
        <f ca="1">'168 end'!J46</f>
        <v>849.13689999999997</v>
      </c>
      <c r="G18" s="5">
        <f ca="1">'336 end'!J46</f>
        <v>1438.9882000000007</v>
      </c>
      <c r="H18" s="5">
        <f ca="1">'672 end'!J46</f>
        <v>4006.7989999999995</v>
      </c>
      <c r="I18" s="5">
        <f ca="1">'1344 end'!J46</f>
        <v>7211.4241999999995</v>
      </c>
      <c r="J18" s="5">
        <f ca="1">'2688 end'!J46</f>
        <v>13679.054000000004</v>
      </c>
      <c r="L18" s="12" t="str">
        <f t="shared" ca="1" si="33"/>
        <v>CUDA opt ant par</v>
      </c>
      <c r="M18" s="5">
        <f t="shared" ca="1" si="3"/>
        <v>20.622758841621344</v>
      </c>
      <c r="N18" s="5">
        <f t="shared" ref="N18:N23" ca="1" si="42">E$25/E18</f>
        <v>26.653944220122561</v>
      </c>
      <c r="O18" s="5">
        <f t="shared" ref="O18:O23" ca="1" si="43">F$25/F18</f>
        <v>35.770580691994418</v>
      </c>
      <c r="P18" s="5">
        <f t="shared" ref="P18:P23" ca="1" si="44">G$25/G18</f>
        <v>39.529937771553627</v>
      </c>
      <c r="Q18" s="5">
        <f t="shared" ref="Q18:Q23" ca="1" si="45">H$25/H18</f>
        <v>1.4822749531483861</v>
      </c>
      <c r="R18" s="5">
        <f t="shared" ref="R18:R23" ca="1" si="46">I$25/I18</f>
        <v>2.0050033944751164</v>
      </c>
      <c r="S18" s="5">
        <f t="shared" ref="S18:S23" ca="1" si="47">J$25/J18</f>
        <v>2.1008253933349481</v>
      </c>
      <c r="U18" t="str">
        <f t="shared" ca="1" si="34"/>
        <v>CUDA opt ant par</v>
      </c>
      <c r="V18" s="5">
        <f t="shared" ca="1" si="35"/>
        <v>11.737127619047616</v>
      </c>
      <c r="W18" s="5">
        <f t="shared" ca="1" si="36"/>
        <v>7.5060435714285711</v>
      </c>
      <c r="X18" s="5">
        <f t="shared" ca="1" si="37"/>
        <v>5.0543863095238093</v>
      </c>
      <c r="Y18" s="5">
        <f t="shared" ca="1" si="38"/>
        <v>4.2827029761904782</v>
      </c>
      <c r="Z18" s="5">
        <f t="shared" ca="1" si="39"/>
        <v>5.9624985119047613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CUDA opt_one_GPU</v>
      </c>
      <c r="D19" s="5" t="e">
        <f ca="1">'42 end'!J47</f>
        <v>#DIV/0!</v>
      </c>
      <c r="E19" s="5" t="e">
        <f ca="1">'84 end'!J47</f>
        <v>#DIV/0!</v>
      </c>
      <c r="F19" s="5">
        <f ca="1">'168 end'!J47</f>
        <v>11004.209999999997</v>
      </c>
      <c r="G19" s="5" t="e">
        <f ca="1">'336 end'!J47</f>
        <v>#DIV/0!</v>
      </c>
      <c r="H19" s="5">
        <f ca="1">'672 end'!J47</f>
        <v>6411.2783999999992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CUDA opt_one_GPU</v>
      </c>
      <c r="M19" s="5" t="e">
        <f t="shared" ca="1" si="3"/>
        <v>#DIV/0!</v>
      </c>
      <c r="N19" s="5" t="e">
        <f t="shared" ca="1" si="42"/>
        <v>#DIV/0!</v>
      </c>
      <c r="O19" s="5">
        <f t="shared" ca="1" si="43"/>
        <v>2.760227222126804</v>
      </c>
      <c r="P19" s="5" t="e">
        <f t="shared" ca="1" si="44"/>
        <v>#DIV/0!</v>
      </c>
      <c r="Q19" s="5">
        <f t="shared" ca="1" si="45"/>
        <v>0.92636404620956725</v>
      </c>
      <c r="R19" s="5">
        <f t="shared" ca="1" si="46"/>
        <v>0.95828272042001061</v>
      </c>
      <c r="S19" s="5">
        <f t="shared" ca="1" si="47"/>
        <v>0.94869526647104685</v>
      </c>
      <c r="U19" t="str">
        <f t="shared" ca="1" si="34"/>
        <v>CUDA opt_one_GPU</v>
      </c>
      <c r="V19" s="5" t="e">
        <f t="shared" ca="1" si="35"/>
        <v>#DIV/0!</v>
      </c>
      <c r="W19" s="5" t="e">
        <f t="shared" ca="1" si="36"/>
        <v>#DIV/0!</v>
      </c>
      <c r="X19" s="5">
        <f t="shared" ca="1" si="37"/>
        <v>65.501249999999985</v>
      </c>
      <c r="Y19" s="5" t="e">
        <f t="shared" ca="1" si="38"/>
        <v>#DIV/0!</v>
      </c>
      <c r="Z19" s="5">
        <f t="shared" ca="1" si="39"/>
        <v>9.5405928571428564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CUDA opt_one_GPU ant</v>
      </c>
      <c r="D20" s="5" t="e">
        <f ca="1">'42 end'!J48</f>
        <v>#DIV/0!</v>
      </c>
      <c r="E20" s="5" t="e">
        <f ca="1">'84 end'!J48</f>
        <v>#DIV/0!</v>
      </c>
      <c r="F20" s="5">
        <f ca="1">'168 end'!J48</f>
        <v>112405.82</v>
      </c>
      <c r="G20" s="5" t="e">
        <f ca="1">'336 end'!J48</f>
        <v>#DIV/0!</v>
      </c>
      <c r="H20" s="5">
        <f ca="1">'672 end'!J48</f>
        <v>6294.1921999999986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CUDA opt_one_GPU ant</v>
      </c>
      <c r="M20" s="5" t="e">
        <f t="shared" ca="1" si="3"/>
        <v>#DIV/0!</v>
      </c>
      <c r="N20" s="5" t="e">
        <f t="shared" ca="1" si="42"/>
        <v>#DIV/0!</v>
      </c>
      <c r="O20" s="5">
        <f ca="1">F$25/F20</f>
        <v>0.27021839260636138</v>
      </c>
      <c r="P20" s="5" t="e">
        <f t="shared" ca="1" si="44"/>
        <v>#DIV/0!</v>
      </c>
      <c r="Q20" s="5">
        <f t="shared" ca="1" si="45"/>
        <v>0.94359651108207354</v>
      </c>
      <c r="R20" s="5">
        <f t="shared" ca="1" si="46"/>
        <v>0.96209696232998543</v>
      </c>
      <c r="S20" s="5">
        <f t="shared" ca="1" si="47"/>
        <v>0.96032342610313037</v>
      </c>
      <c r="U20" t="str">
        <f t="shared" ca="1" si="34"/>
        <v>CUDA opt_one_GPU ant</v>
      </c>
      <c r="V20" s="5" t="e">
        <f t="shared" ca="1" si="35"/>
        <v>#DIV/0!</v>
      </c>
      <c r="W20" s="5" t="e">
        <f t="shared" ca="1" si="36"/>
        <v>#DIV/0!</v>
      </c>
      <c r="X20" s="5">
        <f t="shared" ca="1" si="37"/>
        <v>669.08226190476194</v>
      </c>
      <c r="Y20" s="5" t="e">
        <f t="shared" ca="1" si="38"/>
        <v>#DIV/0!</v>
      </c>
      <c r="Z20" s="5">
        <f t="shared" ca="1" si="39"/>
        <v>9.3663574404761878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CUDA opt_one_GPU ant local</v>
      </c>
      <c r="D21" s="5" t="e">
        <f ca="1">'42 end'!J49</f>
        <v>#DIV/0!</v>
      </c>
      <c r="E21" s="5" t="e">
        <f ca="1">'84 end'!J49</f>
        <v>#DIV/0!</v>
      </c>
      <c r="F21" s="5">
        <f ca="1">'168 end'!J49</f>
        <v>6321.9847999999984</v>
      </c>
      <c r="G21" s="5" t="e">
        <f ca="1">'336 end'!J49</f>
        <v>#DIV/0!</v>
      </c>
      <c r="H21" s="5">
        <f ca="1">'672 end'!J49</f>
        <v>6044.9996000000019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CUDA opt_one_GPU ant local</v>
      </c>
      <c r="M21" s="5" t="e">
        <f t="shared" ca="1" si="3"/>
        <v>#DIV/0!</v>
      </c>
      <c r="N21" s="5" t="e">
        <f t="shared" ca="1" si="42"/>
        <v>#DIV/0!</v>
      </c>
      <c r="O21" s="5">
        <f t="shared" ca="1" si="43"/>
        <v>4.804522782149049</v>
      </c>
      <c r="P21" s="5" t="e">
        <f t="shared" ca="1" si="44"/>
        <v>#DIV/0!</v>
      </c>
      <c r="Q21" s="5">
        <f t="shared" ca="1" si="45"/>
        <v>0.98249432473080689</v>
      </c>
      <c r="R21" s="5">
        <f t="shared" ca="1" si="46"/>
        <v>1.0073473522430465</v>
      </c>
      <c r="S21" s="5">
        <f t="shared" ca="1" si="47"/>
        <v>1.0076693143201423</v>
      </c>
      <c r="U21" t="str">
        <f t="shared" ca="1" si="34"/>
        <v>CUDA opt_one_GPU ant local</v>
      </c>
      <c r="V21" s="5" t="e">
        <f t="shared" ca="1" si="35"/>
        <v>#DIV/0!</v>
      </c>
      <c r="W21" s="5" t="e">
        <f t="shared" ca="1" si="36"/>
        <v>#DIV/0!</v>
      </c>
      <c r="X21" s="5">
        <f t="shared" ca="1" si="37"/>
        <v>37.630861904761893</v>
      </c>
      <c r="Y21" s="5" t="e">
        <f t="shared" ca="1" si="38"/>
        <v>#DIV/0!</v>
      </c>
      <c r="Z21" s="5">
        <f t="shared" ca="1" si="39"/>
        <v>8.9955351190476218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non CUDA Time</v>
      </c>
      <c r="D22" s="5">
        <f ca="1">'42 end'!J50</f>
        <v>2798.7736000000004</v>
      </c>
      <c r="E22" s="5">
        <f ca="1">'84 end'!J50</f>
        <v>5106.5670000000009</v>
      </c>
      <c r="F22" s="18">
        <f ca="1">'168 end'!J50</f>
        <v>9420.9589999999989</v>
      </c>
      <c r="G22" s="5">
        <f ca="1">'336 end'!J50</f>
        <v>17591.86</v>
      </c>
      <c r="H22" s="5">
        <f ca="1">'672 end'!J50</f>
        <v>81942.232000000004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non CUDA Time</v>
      </c>
      <c r="M22" s="5">
        <f t="shared" ca="1" si="3"/>
        <v>3.6323702638898681</v>
      </c>
      <c r="N22" s="5">
        <f t="shared" ca="1" si="42"/>
        <v>3.2909616186373345</v>
      </c>
      <c r="O22" s="5">
        <f t="shared" ca="1" si="43"/>
        <v>3.2241006462293269</v>
      </c>
      <c r="P22" s="5">
        <f t="shared" ca="1" si="44"/>
        <v>3.2334906030402695</v>
      </c>
      <c r="Q22" s="5">
        <f t="shared" ca="1" si="45"/>
        <v>7.2480058878552384E-2</v>
      </c>
      <c r="R22" s="5">
        <f t="shared" ca="1" si="46"/>
        <v>7.6138686717934362E-2</v>
      </c>
      <c r="S22" s="5">
        <f t="shared" ca="1" si="47"/>
        <v>7.6523559511223693E-2</v>
      </c>
      <c r="U22" t="str">
        <f t="shared" ca="1" si="34"/>
        <v>non CUDA Time</v>
      </c>
      <c r="V22" s="5">
        <f t="shared" ca="1" si="35"/>
        <v>66.637466666666683</v>
      </c>
      <c r="W22" s="5">
        <f t="shared" ca="1" si="36"/>
        <v>60.792464285714296</v>
      </c>
      <c r="X22" s="5">
        <f t="shared" ca="1" si="37"/>
        <v>56.0771369047619</v>
      </c>
      <c r="Y22" s="5">
        <f t="shared" ca="1" si="38"/>
        <v>52.356726190476195</v>
      </c>
      <c r="Z22" s="5">
        <f t="shared" ca="1" si="39"/>
        <v>121.93784523809525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non CUDA</v>
      </c>
      <c r="D23" s="5">
        <f ca="1">'42 end'!J51</f>
        <v>2645.4637999999995</v>
      </c>
      <c r="E23" s="5">
        <f ca="1">'84 end'!J51</f>
        <v>4743.0129999999999</v>
      </c>
      <c r="F23" s="18">
        <f ca="1">'168 end'!J51</f>
        <v>8928.8003999999964</v>
      </c>
      <c r="G23" s="5">
        <f ca="1">'336 end'!J51</f>
        <v>17392.357999999997</v>
      </c>
      <c r="H23" s="5">
        <f ca="1">'672 end'!J51</f>
        <v>76743.566000000021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non CUDA</v>
      </c>
      <c r="M23" s="5">
        <f t="shared" ca="1" si="3"/>
        <v>3.8428732232132599</v>
      </c>
      <c r="N23" s="5">
        <f t="shared" ca="1" si="42"/>
        <v>3.5432152515711004</v>
      </c>
      <c r="O23" s="5">
        <f t="shared" ca="1" si="43"/>
        <v>3.4018142011551746</v>
      </c>
      <c r="P23" s="5">
        <f t="shared" ca="1" si="44"/>
        <v>3.2705809068557583</v>
      </c>
      <c r="Q23" s="5">
        <f t="shared" ca="1" si="45"/>
        <v>7.7389911748432405E-2</v>
      </c>
      <c r="R23" s="5">
        <f t="shared" ca="1" si="46"/>
        <v>7.8640942612447459E-2</v>
      </c>
      <c r="S23" s="5">
        <f t="shared" ca="1" si="47"/>
        <v>7.92579917560646E-2</v>
      </c>
      <c r="U23" t="str">
        <f t="shared" ca="1" si="34"/>
        <v>non CUDA</v>
      </c>
      <c r="V23" s="5">
        <f t="shared" ca="1" si="35"/>
        <v>62.987233333333322</v>
      </c>
      <c r="W23" s="5">
        <f t="shared" ca="1" si="36"/>
        <v>56.464440476190475</v>
      </c>
      <c r="X23" s="5">
        <f t="shared" ca="1" si="37"/>
        <v>53.147621428571405</v>
      </c>
      <c r="Y23" s="5">
        <f t="shared" ca="1" si="38"/>
        <v>51.762970238095228</v>
      </c>
      <c r="Z23" s="5">
        <f t="shared" ca="1" si="39"/>
        <v>114.20173511904765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non CUDA non hash</v>
      </c>
      <c r="D24" s="5">
        <f ca="1">'42 end'!J52</f>
        <v>2125.8979999999997</v>
      </c>
      <c r="E24" s="5">
        <f ca="1">'84 end'!J52</f>
        <v>4319.6742000000004</v>
      </c>
      <c r="F24" s="5">
        <f ca="1">'168 end'!J52</f>
        <v>8134.5528000000022</v>
      </c>
      <c r="G24" s="5">
        <f ca="1">'336 end'!J52</f>
        <v>16208.608</v>
      </c>
      <c r="H24" s="5">
        <f ca="1">'672 end'!J52</f>
        <v>6325.7933999999987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non CUDA non hash</v>
      </c>
      <c r="M24" s="5">
        <f ca="1">D$26/D24</f>
        <v>3.3171424969589323</v>
      </c>
      <c r="N24" s="5">
        <f t="shared" ref="N24:S24" ca="1" si="48">E$26/E24</f>
        <v>3.1159248074773775</v>
      </c>
      <c r="O24" s="5">
        <f t="shared" ca="1" si="48"/>
        <v>3.2565030495591585</v>
      </c>
      <c r="P24" s="5">
        <f t="shared" ca="1" si="48"/>
        <v>3.2097188111403523</v>
      </c>
      <c r="Q24" s="5">
        <f t="shared" ca="1" si="48"/>
        <v>1.002428754628629</v>
      </c>
      <c r="R24" s="5" t="e">
        <f t="shared" ca="1" si="48"/>
        <v>#DIV/0!</v>
      </c>
      <c r="S24" s="5" t="e">
        <f t="shared" ca="1" si="48"/>
        <v>#DIV/0!</v>
      </c>
      <c r="U24" t="str">
        <f t="shared" ca="1" si="34"/>
        <v>non CUDA non hash</v>
      </c>
      <c r="V24" s="5">
        <f t="shared" ca="1" si="35"/>
        <v>50.616619047619039</v>
      </c>
      <c r="W24" s="5">
        <f t="shared" ca="1" si="36"/>
        <v>51.424692857142858</v>
      </c>
      <c r="X24" s="5">
        <f t="shared" ca="1" si="37"/>
        <v>48.419957142857157</v>
      </c>
      <c r="Y24" s="5">
        <f t="shared" ca="1" si="38"/>
        <v>48.239904761904761</v>
      </c>
      <c r="Z24" s="5">
        <f t="shared" ca="1" si="39"/>
        <v>9.4133830357142845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Classic ACO</v>
      </c>
      <c r="D25" s="5">
        <f ca="1">'42 end'!J53</f>
        <v>10166.181999999997</v>
      </c>
      <c r="E25" s="5">
        <f ca="1">'84 end'!J53</f>
        <v>16805.516</v>
      </c>
      <c r="F25" s="5">
        <f ca="1">'168 end'!J53</f>
        <v>30374.119999999992</v>
      </c>
      <c r="G25" s="5">
        <f ca="1">'336 end'!J53</f>
        <v>56883.113999999994</v>
      </c>
      <c r="H25" s="5">
        <f ca="1">'672 end'!J53</f>
        <v>5939.1777999999995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Classic ACO</v>
      </c>
      <c r="M25" s="5">
        <f t="shared" ca="1" si="3"/>
        <v>1</v>
      </c>
      <c r="N25" s="5">
        <f t="shared" ref="N25" ca="1" si="49">E$25/E25</f>
        <v>1</v>
      </c>
      <c r="O25" s="5">
        <f t="shared" ref="O25" ca="1" si="50">F$25/F25</f>
        <v>1</v>
      </c>
      <c r="P25" s="5">
        <f t="shared" ref="P25" ca="1" si="51">G$25/G25</f>
        <v>1</v>
      </c>
      <c r="Q25" s="5">
        <f t="shared" ref="Q25" ca="1" si="52">H$25/H25</f>
        <v>1</v>
      </c>
      <c r="R25" s="5">
        <f t="shared" ref="R25" ca="1" si="53">I$25/I25</f>
        <v>1</v>
      </c>
      <c r="S25" s="5">
        <f t="shared" ref="S25" ca="1" si="54">J$25/J25</f>
        <v>1</v>
      </c>
      <c r="U25" t="str">
        <f t="shared" ca="1" si="34"/>
        <v>Classic ACO</v>
      </c>
      <c r="V25" s="5">
        <f t="shared" ca="1" si="35"/>
        <v>242.05195238095232</v>
      </c>
      <c r="W25" s="5">
        <f t="shared" ca="1" si="36"/>
        <v>200.06566666666666</v>
      </c>
      <c r="X25" s="5">
        <f t="shared" ca="1" si="37"/>
        <v>180.79833333333329</v>
      </c>
      <c r="Y25" s="5">
        <f t="shared" ca="1" si="38"/>
        <v>169.29498214285712</v>
      </c>
      <c r="Z25" s="5">
        <f t="shared" ca="1" si="39"/>
        <v>8.8380622023809519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Classic ACO non hash</v>
      </c>
      <c r="D26" s="5">
        <f ca="1">'42 end'!J54</f>
        <v>7051.9065999999993</v>
      </c>
      <c r="E26" s="5">
        <f ca="1">'84 end'!J54</f>
        <v>13459.779999999995</v>
      </c>
      <c r="F26" s="5">
        <f ca="1">'168 end'!J54</f>
        <v>26490.196</v>
      </c>
      <c r="G26" s="5">
        <f ca="1">'336 end'!J54</f>
        <v>52025.074000000001</v>
      </c>
      <c r="H26" s="5">
        <f ca="1">'672 end'!J54</f>
        <v>6341.1571999999996</v>
      </c>
      <c r="I26" s="5" t="e">
        <f ca="1">'1344 end'!J54</f>
        <v>#DIV/0!</v>
      </c>
      <c r="J26" s="5" t="e">
        <f ca="1">'2688 end'!J54</f>
        <v>#DIV/0!</v>
      </c>
      <c r="L26" t="str">
        <f t="shared" ref="L26:L52" ca="1" si="55">C26</f>
        <v>Classic ACO non hash</v>
      </c>
      <c r="M26" s="5">
        <f ca="1">D$26/D26</f>
        <v>1</v>
      </c>
      <c r="N26" s="5">
        <f t="shared" ref="N26:S26" ca="1" si="56">E$26/E26</f>
        <v>1</v>
      </c>
      <c r="O26" s="5">
        <f t="shared" ca="1" si="56"/>
        <v>1</v>
      </c>
      <c r="P26" s="5">
        <f t="shared" ca="1" si="56"/>
        <v>1</v>
      </c>
      <c r="Q26" s="5">
        <f t="shared" ca="1" si="56"/>
        <v>1</v>
      </c>
      <c r="R26" s="5" t="e">
        <f t="shared" ca="1" si="56"/>
        <v>#DIV/0!</v>
      </c>
      <c r="S26" s="5" t="e">
        <f t="shared" ca="1" si="56"/>
        <v>#DIV/0!</v>
      </c>
      <c r="U26" t="str">
        <f t="shared" ref="U26:U52" ca="1" si="57">L26</f>
        <v>Classic ACO non hash</v>
      </c>
      <c r="V26" s="5">
        <f t="shared" ref="V26:V52" ca="1" si="58">D26/D$2</f>
        <v>167.90253809523807</v>
      </c>
      <c r="W26" s="5">
        <f t="shared" ref="W26:W52" ca="1" si="59">E26/E$2</f>
        <v>160.23547619047613</v>
      </c>
      <c r="X26" s="5">
        <f t="shared" ref="X26:X52" ca="1" si="60">F26/F$2</f>
        <v>157.67973809523809</v>
      </c>
      <c r="Y26" s="5">
        <f t="shared" ref="Y26:Y52" ca="1" si="61">G26/G$2</f>
        <v>154.83652976190476</v>
      </c>
      <c r="Z26" s="5">
        <f t="shared" ref="Z26:Z52" ca="1" si="62">H26/H$2</f>
        <v>9.4362458333333326</v>
      </c>
      <c r="AA26" s="5" t="e">
        <f t="shared" ref="AA26:AA52" ca="1" si="63">I26/I$2</f>
        <v>#DIV/0!</v>
      </c>
      <c r="AB26" s="5" t="e">
        <f t="shared" ref="AB26:AB52" ca="1" si="64">J26/J$2</f>
        <v>#DIV/0!</v>
      </c>
    </row>
    <row r="27" spans="1:28" x14ac:dyDescent="0.25">
      <c r="A27">
        <v>25</v>
      </c>
      <c r="C27" t="str">
        <f ca="1">OFFSET('42p stat'!$A$1,A27*20,0)</f>
        <v>omp</v>
      </c>
      <c r="D27" s="5">
        <f ca="1">'42 end'!J55</f>
        <v>2696.5263999999997</v>
      </c>
      <c r="E27" s="5">
        <f ca="1">'84 end'!J55</f>
        <v>4988.1222000000016</v>
      </c>
      <c r="F27" s="5">
        <f ca="1">'168 end'!J55</f>
        <v>9079.1792000000023</v>
      </c>
      <c r="G27" s="5">
        <f ca="1">'336 end'!J55</f>
        <v>18023.284</v>
      </c>
      <c r="H27" s="5">
        <f ca="1">'672 end'!J55</f>
        <v>6375.097999999999</v>
      </c>
      <c r="I27" s="5" t="e">
        <f ca="1">'1344 end'!J55</f>
        <v>#DIV/0!</v>
      </c>
      <c r="J27" s="5" t="e">
        <f ca="1">'2688 end'!J55</f>
        <v>#DIV/0!</v>
      </c>
      <c r="L27" t="str">
        <f t="shared" ca="1" si="55"/>
        <v>omp</v>
      </c>
      <c r="M27" s="5">
        <f t="shared" ca="1" si="3"/>
        <v>3.770102899789892</v>
      </c>
      <c r="N27" s="5">
        <f t="shared" ref="N27:N30" ca="1" si="65">E$25/E27</f>
        <v>3.3691067151482366</v>
      </c>
      <c r="O27" s="5">
        <f t="shared" ref="O27:O30" ca="1" si="66">F$25/F27</f>
        <v>3.3454698195625419</v>
      </c>
      <c r="P27" s="5">
        <f t="shared" ref="P27:P30" ca="1" si="67">G$25/G27</f>
        <v>3.1560904217011725</v>
      </c>
      <c r="Q27" s="5">
        <f t="shared" ref="Q27:Q30" ca="1" si="68">H$25/H27</f>
        <v>0.93162141193751069</v>
      </c>
      <c r="R27" s="5" t="e">
        <f t="shared" ref="R27:R30" ca="1" si="69">I$25/I27</f>
        <v>#DIV/0!</v>
      </c>
      <c r="S27" s="5" t="e">
        <f t="shared" ref="S27:S30" ca="1" si="70">J$25/J27</f>
        <v>#DIV/0!</v>
      </c>
      <c r="U27" t="str">
        <f t="shared" ca="1" si="57"/>
        <v>omp</v>
      </c>
      <c r="V27" s="5">
        <f t="shared" ca="1" si="58"/>
        <v>64.203009523809513</v>
      </c>
      <c r="W27" s="5">
        <f t="shared" ca="1" si="59"/>
        <v>59.382407142857161</v>
      </c>
      <c r="X27" s="5">
        <f t="shared" ca="1" si="60"/>
        <v>54.042733333333345</v>
      </c>
      <c r="Y27" s="5">
        <f t="shared" ca="1" si="61"/>
        <v>53.640726190476187</v>
      </c>
      <c r="Z27" s="5">
        <f t="shared" ca="1" si="62"/>
        <v>9.4867529761904752</v>
      </c>
      <c r="AA27" s="5" t="e">
        <f t="shared" ca="1" si="63"/>
        <v>#DIV/0!</v>
      </c>
      <c r="AB27" s="5" t="e">
        <f t="shared" ca="1" si="64"/>
        <v>#DIV/0!</v>
      </c>
    </row>
    <row r="28" spans="1:28" x14ac:dyDescent="0.25">
      <c r="A28">
        <v>26</v>
      </c>
      <c r="C28" t="str">
        <f ca="1">OFFSET('42p stat'!$A$1,A28*20,0)</f>
        <v>omp non hash</v>
      </c>
      <c r="D28" s="5">
        <f ca="1">'42 end'!J56</f>
        <v>2174.9982</v>
      </c>
      <c r="E28" s="5">
        <f ca="1">'84 end'!J56</f>
        <v>4185.5788000000002</v>
      </c>
      <c r="F28" s="5">
        <f ca="1">'168 end'!J56</f>
        <v>8414.0267999999996</v>
      </c>
      <c r="G28" s="5">
        <f ca="1">'336 end'!J56</f>
        <v>16613.339999999997</v>
      </c>
      <c r="H28" s="5">
        <f ca="1">'672 end'!J56</f>
        <v>5987.1760000000022</v>
      </c>
      <c r="I28" s="5" t="e">
        <f ca="1">'1344 end'!J56</f>
        <v>#DIV/0!</v>
      </c>
      <c r="J28" s="5" t="e">
        <f ca="1">'2688 end'!J56</f>
        <v>#DIV/0!</v>
      </c>
      <c r="L28" t="str">
        <f t="shared" ca="1" si="55"/>
        <v>omp non hash</v>
      </c>
      <c r="M28" s="5">
        <f t="shared" ca="1" si="3"/>
        <v>4.6741105348960739</v>
      </c>
      <c r="N28" s="5">
        <f t="shared" ca="1" si="65"/>
        <v>4.0150996559902294</v>
      </c>
      <c r="O28" s="5">
        <f t="shared" ca="1" si="66"/>
        <v>3.6099385849353358</v>
      </c>
      <c r="P28" s="5">
        <f t="shared" ca="1" si="67"/>
        <v>3.4239420850954718</v>
      </c>
      <c r="Q28" s="5">
        <f t="shared" ca="1" si="68"/>
        <v>0.99198316535207876</v>
      </c>
      <c r="R28" s="5" t="e">
        <f t="shared" ca="1" si="69"/>
        <v>#DIV/0!</v>
      </c>
      <c r="S28" s="5" t="e">
        <f t="shared" ca="1" si="70"/>
        <v>#DIV/0!</v>
      </c>
      <c r="U28" t="str">
        <f t="shared" ca="1" si="57"/>
        <v>omp non hash</v>
      </c>
      <c r="V28" s="5">
        <f t="shared" ca="1" si="58"/>
        <v>51.785671428571426</v>
      </c>
      <c r="W28" s="5">
        <f t="shared" ca="1" si="59"/>
        <v>49.828319047619047</v>
      </c>
      <c r="X28" s="5">
        <f t="shared" ca="1" si="60"/>
        <v>50.083492857142858</v>
      </c>
      <c r="Y28" s="5">
        <f t="shared" ca="1" si="61"/>
        <v>49.444464285714275</v>
      </c>
      <c r="Z28" s="5">
        <f t="shared" ca="1" si="62"/>
        <v>8.9094880952380979</v>
      </c>
      <c r="AA28" s="5" t="e">
        <f t="shared" ca="1" si="63"/>
        <v>#DIV/0!</v>
      </c>
      <c r="AB28" s="5" t="e">
        <f t="shared" ca="1" si="64"/>
        <v>#DIV/0!</v>
      </c>
    </row>
    <row r="29" spans="1:28" x14ac:dyDescent="0.25">
      <c r="A29">
        <v>27</v>
      </c>
      <c r="C29" t="str">
        <f ca="1">OFFSET('84p stat'!$A$1,A29*20,0)</f>
        <v>non CUDA transp Time</v>
      </c>
      <c r="D29" s="5">
        <f ca="1">'42 end'!J57</f>
        <v>2822.2599999999989</v>
      </c>
      <c r="E29" s="5">
        <f ca="1">'84 end'!J57</f>
        <v>5120.3697999999995</v>
      </c>
      <c r="F29" s="5">
        <f ca="1">'168 end'!J57</f>
        <v>9475.4251999999979</v>
      </c>
      <c r="G29" s="5">
        <f ca="1">'336 end'!J57</f>
        <v>17659.596000000001</v>
      </c>
      <c r="H29" s="5">
        <f ca="1">'672 end'!J57</f>
        <v>6435.8493999999992</v>
      </c>
      <c r="I29" s="5" t="e">
        <f ca="1">'1344 end'!J57</f>
        <v>#DIV/0!</v>
      </c>
      <c r="J29" s="5" t="e">
        <f ca="1">'2688 end'!J57</f>
        <v>#DIV/0!</v>
      </c>
      <c r="L29" t="str">
        <f t="shared" ca="1" si="55"/>
        <v>non CUDA transp Time</v>
      </c>
      <c r="M29" s="5">
        <f t="shared" ca="1" si="3"/>
        <v>3.6021422547887156</v>
      </c>
      <c r="N29" s="5">
        <f t="shared" ca="1" si="65"/>
        <v>3.2820902896505642</v>
      </c>
      <c r="O29" s="5">
        <f t="shared" ca="1" si="66"/>
        <v>3.2055680203142756</v>
      </c>
      <c r="P29" s="5">
        <f t="shared" ca="1" si="67"/>
        <v>3.2210880701914126</v>
      </c>
      <c r="Q29" s="5">
        <f t="shared" ca="1" si="68"/>
        <v>0.92282734272806322</v>
      </c>
      <c r="R29" s="5" t="e">
        <f t="shared" ca="1" si="69"/>
        <v>#DIV/0!</v>
      </c>
      <c r="S29" s="5" t="e">
        <f t="shared" ca="1" si="70"/>
        <v>#DIV/0!</v>
      </c>
      <c r="U29" t="str">
        <f t="shared" ca="1" si="57"/>
        <v>non CUDA transp Time</v>
      </c>
      <c r="V29" s="5">
        <f t="shared" ca="1" si="58"/>
        <v>67.196666666666644</v>
      </c>
      <c r="W29" s="5">
        <f t="shared" ca="1" si="59"/>
        <v>60.956783333333327</v>
      </c>
      <c r="X29" s="5">
        <f t="shared" ca="1" si="60"/>
        <v>56.401340476190462</v>
      </c>
      <c r="Y29" s="5">
        <f t="shared" ca="1" si="61"/>
        <v>52.558321428571432</v>
      </c>
      <c r="Z29" s="5">
        <f t="shared" ca="1" si="62"/>
        <v>9.5771568452380933</v>
      </c>
      <c r="AA29" s="5" t="e">
        <f t="shared" ca="1" si="63"/>
        <v>#DIV/0!</v>
      </c>
      <c r="AB29" s="5" t="e">
        <f t="shared" ca="1" si="64"/>
        <v>#DIV/0!</v>
      </c>
    </row>
    <row r="30" spans="1:28" x14ac:dyDescent="0.25">
      <c r="A30">
        <v>28</v>
      </c>
      <c r="C30" t="str">
        <f ca="1">OFFSET('84p stat'!$A$1,A30*20,0)</f>
        <v>non CUDA transp</v>
      </c>
      <c r="D30" s="5">
        <f ca="1">'42 end'!J58</f>
        <v>2661.8908000000001</v>
      </c>
      <c r="E30" s="5">
        <f ca="1">'84 end'!J58</f>
        <v>4744.1153999999988</v>
      </c>
      <c r="F30" s="5">
        <f ca="1">'168 end'!J58</f>
        <v>8949.473600000003</v>
      </c>
      <c r="G30" s="5">
        <f ca="1">'336 end'!J58</f>
        <v>17433.811999999998</v>
      </c>
      <c r="H30" s="5">
        <f ca="1">'672 end'!J58</f>
        <v>6437.6853999999985</v>
      </c>
      <c r="I30" s="5" t="e">
        <f ca="1">'1344 end'!J58</f>
        <v>#DIV/0!</v>
      </c>
      <c r="J30" s="5" t="e">
        <f ca="1">'2688 end'!J58</f>
        <v>#DIV/0!</v>
      </c>
      <c r="L30" t="str">
        <f t="shared" ca="1" si="55"/>
        <v>non CUDA transp</v>
      </c>
      <c r="M30" s="5">
        <f t="shared" ca="1" si="3"/>
        <v>3.8191581713269369</v>
      </c>
      <c r="N30" s="5">
        <f t="shared" ca="1" si="65"/>
        <v>3.5423919072457646</v>
      </c>
      <c r="O30" s="5">
        <f t="shared" ca="1" si="66"/>
        <v>3.393956042286105</v>
      </c>
      <c r="P30" s="5">
        <f t="shared" ca="1" si="67"/>
        <v>3.2628041417447888</v>
      </c>
      <c r="Q30" s="5">
        <f t="shared" ca="1" si="68"/>
        <v>0.92256415636588907</v>
      </c>
      <c r="R30" s="5" t="e">
        <f t="shared" ca="1" si="69"/>
        <v>#DIV/0!</v>
      </c>
      <c r="S30" s="5" t="e">
        <f t="shared" ca="1" si="70"/>
        <v>#DIV/0!</v>
      </c>
      <c r="U30" t="str">
        <f t="shared" ca="1" si="57"/>
        <v>non CUDA transp</v>
      </c>
      <c r="V30" s="5">
        <f t="shared" ca="1" si="58"/>
        <v>63.378352380952386</v>
      </c>
      <c r="W30" s="5">
        <f t="shared" ca="1" si="59"/>
        <v>56.477564285714273</v>
      </c>
      <c r="X30" s="5">
        <f t="shared" ca="1" si="60"/>
        <v>53.270676190476209</v>
      </c>
      <c r="Y30" s="5">
        <f t="shared" ca="1" si="61"/>
        <v>51.886345238095231</v>
      </c>
      <c r="Z30" s="5">
        <f t="shared" ca="1" si="62"/>
        <v>9.5798889880952363</v>
      </c>
      <c r="AA30" s="5" t="e">
        <f t="shared" ca="1" si="63"/>
        <v>#DIV/0!</v>
      </c>
      <c r="AB30" s="5" t="e">
        <f t="shared" ca="1" si="64"/>
        <v>#DIV/0!</v>
      </c>
    </row>
    <row r="31" spans="1:28" x14ac:dyDescent="0.25">
      <c r="A31">
        <v>29</v>
      </c>
      <c r="C31" t="str">
        <f ca="1">OFFSET('84p stat'!$A$1,A31*20,0)</f>
        <v>non CUDA transp non hash</v>
      </c>
      <c r="D31" s="5">
        <f ca="1">'42 end'!J59</f>
        <v>2132.2698</v>
      </c>
      <c r="E31" s="5">
        <f ca="1">'84 end'!J59</f>
        <v>4328.059400000001</v>
      </c>
      <c r="F31" s="5">
        <f ca="1">'168 end'!J59</f>
        <v>8175.9786000000013</v>
      </c>
      <c r="G31" s="5">
        <f ca="1">'336 end'!J59</f>
        <v>16239.580000000002</v>
      </c>
      <c r="H31" s="5">
        <f ca="1">'672 end'!J59</f>
        <v>6022.4389999999994</v>
      </c>
      <c r="I31" s="5" t="e">
        <f ca="1">'1344 end'!J59</f>
        <v>#DIV/0!</v>
      </c>
      <c r="J31" s="5" t="e">
        <f ca="1">'2688 end'!J59</f>
        <v>#DIV/0!</v>
      </c>
      <c r="L31" t="str">
        <f t="shared" ca="1" si="55"/>
        <v>non CUDA transp non hash</v>
      </c>
      <c r="M31" s="5">
        <f ca="1">D$26/D31</f>
        <v>3.307229976244094</v>
      </c>
      <c r="N31" s="5">
        <f t="shared" ref="N31:S31" ca="1" si="71">E$26/E31</f>
        <v>3.1098880019992312</v>
      </c>
      <c r="O31" s="5">
        <f t="shared" ca="1" si="71"/>
        <v>3.2400030988339421</v>
      </c>
      <c r="P31" s="5">
        <f t="shared" ca="1" si="71"/>
        <v>3.2035972605202843</v>
      </c>
      <c r="Q31" s="5">
        <f t="shared" ca="1" si="71"/>
        <v>1.0529217813580181</v>
      </c>
      <c r="R31" s="5" t="e">
        <f t="shared" ca="1" si="71"/>
        <v>#DIV/0!</v>
      </c>
      <c r="S31" s="5" t="e">
        <f t="shared" ca="1" si="71"/>
        <v>#DIV/0!</v>
      </c>
      <c r="U31" t="str">
        <f t="shared" ca="1" si="57"/>
        <v>non CUDA transp non hash</v>
      </c>
      <c r="V31" s="5">
        <f t="shared" ca="1" si="58"/>
        <v>50.768328571428569</v>
      </c>
      <c r="W31" s="5">
        <f t="shared" ca="1" si="59"/>
        <v>51.524516666666678</v>
      </c>
      <c r="X31" s="5">
        <f t="shared" ca="1" si="60"/>
        <v>48.666539285714293</v>
      </c>
      <c r="Y31" s="5">
        <f t="shared" ca="1" si="61"/>
        <v>48.332083333333337</v>
      </c>
      <c r="Z31" s="5">
        <f t="shared" ca="1" si="62"/>
        <v>8.9619627976190461</v>
      </c>
      <c r="AA31" s="5" t="e">
        <f t="shared" ca="1" si="63"/>
        <v>#DIV/0!</v>
      </c>
      <c r="AB31" s="5" t="e">
        <f t="shared" ca="1" si="64"/>
        <v>#DIV/0!</v>
      </c>
    </row>
    <row r="32" spans="1:28" x14ac:dyDescent="0.25">
      <c r="A32">
        <v>30</v>
      </c>
      <c r="C32" t="str">
        <f ca="1">OFFSET('84p stat'!$A$1,A32*20,0)</f>
        <v>CUDA Const</v>
      </c>
      <c r="D32" s="5" t="e">
        <f ca="1">'42 end'!J60</f>
        <v>#DIV/0!</v>
      </c>
      <c r="E32" s="5" t="e">
        <f ca="1">'84 end'!J60</f>
        <v>#DIV/0!</v>
      </c>
      <c r="F32" s="5">
        <f ca="1">'168 end'!J60</f>
        <v>1944.9498000000008</v>
      </c>
      <c r="G32" s="5">
        <f ca="1">'336 end'!J60</f>
        <v>4928.1406000000006</v>
      </c>
      <c r="H32" s="5">
        <f ca="1">'672 end'!J60</f>
        <v>6441.8760000000011</v>
      </c>
      <c r="I32" s="5" t="e">
        <f ca="1">'1344 end'!J60</f>
        <v>#DIV/0!</v>
      </c>
      <c r="J32" s="5" t="e">
        <f ca="1">'2688 end'!J60</f>
        <v>#DIV/0!</v>
      </c>
      <c r="L32" t="str">
        <f t="shared" ca="1" si="55"/>
        <v>CUDA Const</v>
      </c>
      <c r="M32" s="5" t="e">
        <f t="shared" ca="1" si="3"/>
        <v>#DIV/0!</v>
      </c>
      <c r="N32" s="5" t="e">
        <f t="shared" ref="N32:N38" ca="1" si="72">E$25/E32</f>
        <v>#DIV/0!</v>
      </c>
      <c r="O32" s="5">
        <f t="shared" ref="O32:O38" ca="1" si="73">F$25/F32</f>
        <v>15.616917207837435</v>
      </c>
      <c r="P32" s="5">
        <f t="shared" ref="P32:P38" ca="1" si="74">G$25/G32</f>
        <v>11.542510373993791</v>
      </c>
      <c r="Q32" s="5">
        <f t="shared" ref="Q32:Q38" ca="1" si="75">H$25/H32</f>
        <v>0.92196400551640523</v>
      </c>
      <c r="R32" s="5" t="e">
        <f t="shared" ref="R32:R38" ca="1" si="76">I$25/I32</f>
        <v>#DIV/0!</v>
      </c>
      <c r="S32" s="5" t="e">
        <f t="shared" ref="S32:S38" ca="1" si="77">J$25/J32</f>
        <v>#DIV/0!</v>
      </c>
      <c r="U32" t="str">
        <f t="shared" ca="1" si="57"/>
        <v>CUDA Const</v>
      </c>
      <c r="V32" s="5" t="e">
        <f t="shared" ca="1" si="58"/>
        <v>#DIV/0!</v>
      </c>
      <c r="W32" s="5" t="e">
        <f t="shared" ca="1" si="59"/>
        <v>#DIV/0!</v>
      </c>
      <c r="X32" s="5">
        <f t="shared" ca="1" si="60"/>
        <v>11.577082142857147</v>
      </c>
      <c r="Y32" s="5">
        <f t="shared" ca="1" si="61"/>
        <v>14.667085119047622</v>
      </c>
      <c r="Z32" s="5">
        <f t="shared" ca="1" si="62"/>
        <v>9.5861250000000009</v>
      </c>
      <c r="AA32" s="5" t="e">
        <f t="shared" ca="1" si="63"/>
        <v>#DIV/0!</v>
      </c>
      <c r="AB32" s="5" t="e">
        <f t="shared" ca="1" si="64"/>
        <v>#DIV/0!</v>
      </c>
    </row>
    <row r="33" spans="1:28" x14ac:dyDescent="0.25">
      <c r="A33">
        <v>31</v>
      </c>
      <c r="C33" t="str">
        <f ca="1">OFFSET('84p stat'!$A$1,A33*20,0)</f>
        <v>CUDA ant Const</v>
      </c>
      <c r="D33" s="5" t="e">
        <f ca="1">'42 end'!J61</f>
        <v>#DIV/0!</v>
      </c>
      <c r="E33" s="5" t="e">
        <f ca="1">'84 end'!J61</f>
        <v>#DIV/0!</v>
      </c>
      <c r="F33" s="5">
        <f ca="1">'168 end'!J61</f>
        <v>1548.7864000000004</v>
      </c>
      <c r="G33" s="5">
        <f ca="1">'336 end'!J61</f>
        <v>2846.5386000000003</v>
      </c>
      <c r="H33" s="5">
        <f ca="1">'672 end'!J61</f>
        <v>6436.0566000000017</v>
      </c>
      <c r="I33" s="5" t="e">
        <f ca="1">'1344 end'!J61</f>
        <v>#DIV/0!</v>
      </c>
      <c r="J33" s="5" t="e">
        <f ca="1">'2688 end'!J61</f>
        <v>#DIV/0!</v>
      </c>
      <c r="L33" t="str">
        <f t="shared" ca="1" si="55"/>
        <v>CUDA ant Const</v>
      </c>
      <c r="M33" s="5" t="e">
        <f t="shared" ca="1" si="3"/>
        <v>#DIV/0!</v>
      </c>
      <c r="N33" s="5" t="e">
        <f t="shared" ca="1" si="72"/>
        <v>#DIV/0!</v>
      </c>
      <c r="O33" s="5">
        <f t="shared" ca="1" si="73"/>
        <v>19.611561671770868</v>
      </c>
      <c r="P33" s="5">
        <f t="shared" ca="1" si="74"/>
        <v>19.983257560603601</v>
      </c>
      <c r="Q33" s="5">
        <f t="shared" ca="1" si="75"/>
        <v>0.92279763356959876</v>
      </c>
      <c r="R33" s="5" t="e">
        <f t="shared" ca="1" si="76"/>
        <v>#DIV/0!</v>
      </c>
      <c r="S33" s="5" t="e">
        <f t="shared" ca="1" si="77"/>
        <v>#DIV/0!</v>
      </c>
      <c r="U33" t="str">
        <f t="shared" ca="1" si="57"/>
        <v>CUDA ant Const</v>
      </c>
      <c r="V33" s="5" t="e">
        <f t="shared" ca="1" si="58"/>
        <v>#DIV/0!</v>
      </c>
      <c r="W33" s="5" t="e">
        <f t="shared" ca="1" si="59"/>
        <v>#DIV/0!</v>
      </c>
      <c r="X33" s="5">
        <f t="shared" ca="1" si="60"/>
        <v>9.2189666666666685</v>
      </c>
      <c r="Y33" s="5">
        <f t="shared" ca="1" si="61"/>
        <v>8.4718410714285728</v>
      </c>
      <c r="Z33" s="5">
        <f t="shared" ca="1" si="62"/>
        <v>9.5774651785714315</v>
      </c>
      <c r="AA33" s="5" t="e">
        <f t="shared" ca="1" si="63"/>
        <v>#DIV/0!</v>
      </c>
      <c r="AB33" s="5" t="e">
        <f t="shared" ca="1" si="64"/>
        <v>#DIV/0!</v>
      </c>
    </row>
    <row r="34" spans="1:28" x14ac:dyDescent="0.25">
      <c r="A34">
        <v>32</v>
      </c>
      <c r="C34" t="str">
        <f ca="1">OFFSET('84p stat'!$A$1,A34*20,0)</f>
        <v>CUDA ant par Const</v>
      </c>
      <c r="D34" s="5" t="e">
        <f ca="1">'42 end'!J62</f>
        <v>#DIV/0!</v>
      </c>
      <c r="E34" s="5" t="e">
        <f ca="1">'84 end'!J62</f>
        <v>#DIV/0!</v>
      </c>
      <c r="F34" s="5">
        <f ca="1">'168 end'!J62</f>
        <v>860.50396000000023</v>
      </c>
      <c r="G34" s="5">
        <f ca="1">'336 end'!J62</f>
        <v>1456.9023999999993</v>
      </c>
      <c r="H34" s="5">
        <f ca="1">'672 end'!J62</f>
        <v>6022.2246000000032</v>
      </c>
      <c r="I34" s="5" t="e">
        <f ca="1">'1344 end'!J62</f>
        <v>#DIV/0!</v>
      </c>
      <c r="J34" s="5" t="e">
        <f ca="1">'2688 end'!J62</f>
        <v>#DIV/0!</v>
      </c>
      <c r="L34" t="str">
        <f t="shared" ca="1" si="55"/>
        <v>CUDA ant par Const</v>
      </c>
      <c r="M34" s="5" t="e">
        <f t="shared" ca="1" si="3"/>
        <v>#DIV/0!</v>
      </c>
      <c r="N34" s="5" t="e">
        <f t="shared" ca="1" si="72"/>
        <v>#DIV/0!</v>
      </c>
      <c r="O34" s="5">
        <f t="shared" ca="1" si="73"/>
        <v>35.298059523165918</v>
      </c>
      <c r="P34" s="5">
        <f t="shared" ca="1" si="74"/>
        <v>39.043874181276678</v>
      </c>
      <c r="Q34" s="5">
        <f t="shared" ca="1" si="75"/>
        <v>0.98620994640419024</v>
      </c>
      <c r="R34" s="5" t="e">
        <f t="shared" ca="1" si="76"/>
        <v>#DIV/0!</v>
      </c>
      <c r="S34" s="5" t="e">
        <f t="shared" ca="1" si="77"/>
        <v>#DIV/0!</v>
      </c>
      <c r="U34" t="str">
        <f t="shared" ca="1" si="57"/>
        <v>CUDA ant par Const</v>
      </c>
      <c r="V34" s="5" t="e">
        <f t="shared" ca="1" si="58"/>
        <v>#DIV/0!</v>
      </c>
      <c r="W34" s="5" t="e">
        <f t="shared" ca="1" si="59"/>
        <v>#DIV/0!</v>
      </c>
      <c r="X34" s="5">
        <f t="shared" ca="1" si="60"/>
        <v>5.1220473809523828</v>
      </c>
      <c r="Y34" s="5">
        <f t="shared" ca="1" si="61"/>
        <v>4.336019047619045</v>
      </c>
      <c r="Z34" s="5">
        <f t="shared" ca="1" si="62"/>
        <v>8.9616437500000039</v>
      </c>
      <c r="AA34" s="5" t="e">
        <f t="shared" ca="1" si="63"/>
        <v>#DIV/0!</v>
      </c>
      <c r="AB34" s="5" t="e">
        <f t="shared" ca="1" si="64"/>
        <v>#DIV/0!</v>
      </c>
    </row>
    <row r="35" spans="1:28" x14ac:dyDescent="0.25">
      <c r="A35">
        <v>33</v>
      </c>
      <c r="C35" t="str">
        <f ca="1">OFFSET('84p stat'!$A$1,A35*20,0)</f>
        <v>CUDA ant add CPU Const</v>
      </c>
      <c r="D35" s="5" t="e">
        <f ca="1">'42 end'!J63</f>
        <v>#DIV/0!</v>
      </c>
      <c r="E35" s="5" t="e">
        <f ca="1">'84 end'!J63</f>
        <v>#DIV/0!</v>
      </c>
      <c r="F35" s="5">
        <f ca="1">'168 end'!J63</f>
        <v>1256.6207999999999</v>
      </c>
      <c r="G35" s="5">
        <f ca="1">'336 end'!J63</f>
        <v>2477.4541999999997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 t="str">
        <f t="shared" ca="1" si="55"/>
        <v>CUDA ant add CPU Const</v>
      </c>
      <c r="M35" s="5" t="e">
        <f t="shared" ca="1" si="3"/>
        <v>#DIV/0!</v>
      </c>
      <c r="N35" s="5" t="e">
        <f t="shared" ca="1" si="72"/>
        <v>#DIV/0!</v>
      </c>
      <c r="O35" s="5">
        <f t="shared" ca="1" si="73"/>
        <v>24.171269487183398</v>
      </c>
      <c r="P35" s="5">
        <f t="shared" ca="1" si="74"/>
        <v>22.960309013987022</v>
      </c>
      <c r="Q35" s="5" t="e">
        <f t="shared" ca="1" si="75"/>
        <v>#DIV/0!</v>
      </c>
      <c r="R35" s="5" t="e">
        <f t="shared" ca="1" si="76"/>
        <v>#DIV/0!</v>
      </c>
      <c r="S35" s="5" t="e">
        <f t="shared" ca="1" si="77"/>
        <v>#DIV/0!</v>
      </c>
      <c r="U35" t="str">
        <f t="shared" ca="1" si="57"/>
        <v>CUDA ant add CPU Const</v>
      </c>
      <c r="V35" s="5" t="e">
        <f t="shared" ca="1" si="58"/>
        <v>#DIV/0!</v>
      </c>
      <c r="W35" s="5" t="e">
        <f t="shared" ca="1" si="59"/>
        <v>#DIV/0!</v>
      </c>
      <c r="X35" s="5">
        <f t="shared" ca="1" si="60"/>
        <v>7.4798857142857136</v>
      </c>
      <c r="Y35" s="5">
        <f t="shared" ca="1" si="61"/>
        <v>7.3733755952380946</v>
      </c>
      <c r="Z35" s="5" t="e">
        <f t="shared" ca="1" si="62"/>
        <v>#DIV/0!</v>
      </c>
      <c r="AA35" s="5" t="e">
        <f t="shared" ca="1" si="63"/>
        <v>#DIV/0!</v>
      </c>
      <c r="AB35" s="5" t="e">
        <f t="shared" ca="1" si="64"/>
        <v>#DIV/0!</v>
      </c>
    </row>
    <row r="36" spans="1:28" x14ac:dyDescent="0.25">
      <c r="A36">
        <v>34</v>
      </c>
      <c r="C36" t="str">
        <f ca="1">OFFSET('84p stat'!$A$1,A36*20,0)</f>
        <v>CUDA opt Const</v>
      </c>
      <c r="D36" s="5" t="e">
        <f ca="1">'42 end'!J64</f>
        <v>#DIV/0!</v>
      </c>
      <c r="E36" s="5" t="e">
        <f ca="1">'84 end'!J64</f>
        <v>#DIV/0!</v>
      </c>
      <c r="F36" s="5">
        <f ca="1">'168 end'!J64</f>
        <v>1916.838</v>
      </c>
      <c r="G36" s="5">
        <f ca="1">'336 end'!J64</f>
        <v>4919.0839999999989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 t="str">
        <f t="shared" ca="1" si="55"/>
        <v>CUDA opt Const</v>
      </c>
      <c r="M36" s="5" t="e">
        <f t="shared" ca="1" si="3"/>
        <v>#DIV/0!</v>
      </c>
      <c r="N36" s="5" t="e">
        <f t="shared" ca="1" si="72"/>
        <v>#DIV/0!</v>
      </c>
      <c r="O36" s="5">
        <f t="shared" ca="1" si="73"/>
        <v>15.845950466340918</v>
      </c>
      <c r="P36" s="5">
        <f t="shared" ca="1" si="74"/>
        <v>11.563761464532829</v>
      </c>
      <c r="Q36" s="5" t="e">
        <f t="shared" ca="1" si="75"/>
        <v>#DIV/0!</v>
      </c>
      <c r="R36" s="5" t="e">
        <f t="shared" ca="1" si="76"/>
        <v>#DIV/0!</v>
      </c>
      <c r="S36" s="5" t="e">
        <f t="shared" ca="1" si="77"/>
        <v>#DIV/0!</v>
      </c>
      <c r="U36" t="str">
        <f t="shared" ca="1" si="57"/>
        <v>CUDA opt Const</v>
      </c>
      <c r="V36" s="5" t="e">
        <f t="shared" ca="1" si="58"/>
        <v>#DIV/0!</v>
      </c>
      <c r="W36" s="5" t="e">
        <f t="shared" ca="1" si="59"/>
        <v>#DIV/0!</v>
      </c>
      <c r="X36" s="5">
        <f t="shared" ca="1" si="60"/>
        <v>11.409749999999999</v>
      </c>
      <c r="Y36" s="5">
        <f t="shared" ca="1" si="61"/>
        <v>14.640130952380948</v>
      </c>
      <c r="Z36" s="5" t="e">
        <f t="shared" ca="1" si="62"/>
        <v>#DIV/0!</v>
      </c>
      <c r="AA36" s="5" t="e">
        <f t="shared" ca="1" si="63"/>
        <v>#DIV/0!</v>
      </c>
      <c r="AB36" s="5" t="e">
        <f t="shared" ca="1" si="64"/>
        <v>#DIV/0!</v>
      </c>
    </row>
    <row r="37" spans="1:28" x14ac:dyDescent="0.25">
      <c r="A37">
        <v>35</v>
      </c>
      <c r="C37" t="str">
        <f ca="1">OFFSET('84p stat'!$A$1,A37*20,0)</f>
        <v>CUDA opt ant Const</v>
      </c>
      <c r="D37" s="5" t="e">
        <f ca="1">'42 end'!J65</f>
        <v>#DIV/0!</v>
      </c>
      <c r="E37" s="5">
        <f ca="1">'84 end'!J65</f>
        <v>0</v>
      </c>
      <c r="F37" s="5">
        <f ca="1">'168 end'!J65</f>
        <v>1485.3585999999998</v>
      </c>
      <c r="G37" s="5">
        <f ca="1">'336 end'!J65</f>
        <v>2830.0956000000001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 t="str">
        <f t="shared" ca="1" si="55"/>
        <v>CUDA opt ant Const</v>
      </c>
      <c r="M37" s="5" t="e">
        <f t="shared" ca="1" si="3"/>
        <v>#DIV/0!</v>
      </c>
      <c r="N37" s="5" t="e">
        <f t="shared" ca="1" si="72"/>
        <v>#DIV/0!</v>
      </c>
      <c r="O37" s="5">
        <f t="shared" ca="1" si="73"/>
        <v>20.449014803563259</v>
      </c>
      <c r="P37" s="5">
        <f t="shared" ca="1" si="74"/>
        <v>20.099361307794688</v>
      </c>
      <c r="Q37" s="5" t="e">
        <f t="shared" ca="1" si="75"/>
        <v>#DIV/0!</v>
      </c>
      <c r="R37" s="5" t="e">
        <f t="shared" ca="1" si="76"/>
        <v>#DIV/0!</v>
      </c>
      <c r="S37" s="5" t="e">
        <f t="shared" ca="1" si="77"/>
        <v>#DIV/0!</v>
      </c>
      <c r="U37" t="str">
        <f t="shared" ca="1" si="57"/>
        <v>CUDA opt ant Const</v>
      </c>
      <c r="V37" s="5" t="e">
        <f t="shared" ca="1" si="58"/>
        <v>#DIV/0!</v>
      </c>
      <c r="W37" s="5">
        <f t="shared" ca="1" si="59"/>
        <v>0</v>
      </c>
      <c r="X37" s="5">
        <f t="shared" ca="1" si="60"/>
        <v>8.8414202380952371</v>
      </c>
      <c r="Y37" s="5">
        <f t="shared" ca="1" si="61"/>
        <v>8.4229035714285718</v>
      </c>
      <c r="Z37" s="5" t="e">
        <f t="shared" ca="1" si="62"/>
        <v>#DIV/0!</v>
      </c>
      <c r="AA37" s="5" t="e">
        <f t="shared" ca="1" si="63"/>
        <v>#DIV/0!</v>
      </c>
      <c r="AB37" s="5" t="e">
        <f t="shared" ca="1" si="64"/>
        <v>#DIV/0!</v>
      </c>
    </row>
    <row r="38" spans="1:28" x14ac:dyDescent="0.25">
      <c r="A38">
        <v>36</v>
      </c>
      <c r="C38" t="str">
        <f ca="1">OFFSET('84p stat'!$A$1,A38*20,0)</f>
        <v>CUDA opt ant par Const</v>
      </c>
      <c r="D38" s="5" t="e">
        <f ca="1">'42 end'!J66</f>
        <v>#DIV/0!</v>
      </c>
      <c r="E38" s="5" t="e">
        <f ca="1">'84 end'!J66</f>
        <v>#DIV/0!</v>
      </c>
      <c r="F38" s="5">
        <f ca="1">'168 end'!J66</f>
        <v>855.61292000000026</v>
      </c>
      <c r="G38" s="5">
        <f ca="1">'336 end'!J66</f>
        <v>1450.2915999999998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 t="str">
        <f t="shared" ca="1" si="55"/>
        <v>CUDA opt ant par Const</v>
      </c>
      <c r="M38" s="5" t="e">
        <f t="shared" ca="1" si="3"/>
        <v>#DIV/0!</v>
      </c>
      <c r="N38" s="5" t="e">
        <f t="shared" ca="1" si="72"/>
        <v>#DIV/0!</v>
      </c>
      <c r="O38" s="5">
        <f t="shared" ca="1" si="73"/>
        <v>35.499837940736079</v>
      </c>
      <c r="P38" s="5">
        <f t="shared" ca="1" si="74"/>
        <v>39.221846144596029</v>
      </c>
      <c r="Q38" s="5" t="e">
        <f t="shared" ca="1" si="75"/>
        <v>#DIV/0!</v>
      </c>
      <c r="R38" s="5" t="e">
        <f t="shared" ca="1" si="76"/>
        <v>#DIV/0!</v>
      </c>
      <c r="S38" s="5" t="e">
        <f t="shared" ca="1" si="77"/>
        <v>#DIV/0!</v>
      </c>
      <c r="U38" t="str">
        <f t="shared" ca="1" si="57"/>
        <v>CUDA opt ant par Const</v>
      </c>
      <c r="V38" s="5" t="e">
        <f t="shared" ca="1" si="58"/>
        <v>#DIV/0!</v>
      </c>
      <c r="W38" s="5" t="e">
        <f t="shared" ca="1" si="59"/>
        <v>#DIV/0!</v>
      </c>
      <c r="X38" s="5">
        <f t="shared" ca="1" si="60"/>
        <v>5.0929340476190488</v>
      </c>
      <c r="Y38" s="5">
        <f t="shared" ca="1" si="61"/>
        <v>4.3163440476190473</v>
      </c>
      <c r="Z38" s="5" t="e">
        <f t="shared" ca="1" si="62"/>
        <v>#DIV/0!</v>
      </c>
      <c r="AA38" s="5" t="e">
        <f t="shared" ca="1" si="63"/>
        <v>#DIV/0!</v>
      </c>
      <c r="AB38" s="5" t="e">
        <f t="shared" ca="1" si="64"/>
        <v>#DIV/0!</v>
      </c>
    </row>
    <row r="39" spans="1:28" x14ac:dyDescent="0.25">
      <c r="A39">
        <v>37</v>
      </c>
      <c r="C39" t="str">
        <f ca="1">OFFSET('84p stat'!$A$1,A39*20,0)</f>
        <v>CUDA ant par global</v>
      </c>
      <c r="D39" s="5" t="e">
        <f ca="1">'42 end'!J67</f>
        <v>#DIV/0!</v>
      </c>
      <c r="E39" s="5" t="e">
        <f ca="1">'84 end'!J67</f>
        <v>#DIV/0!</v>
      </c>
      <c r="F39" s="5" t="e">
        <f ca="1">'168 end'!J67</f>
        <v>#DIV/0!</v>
      </c>
      <c r="G39" s="5">
        <f ca="1">'336 end'!J67</f>
        <v>1700.7728000000002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 t="str">
        <f t="shared" ca="1" si="55"/>
        <v>CUDA ant par global</v>
      </c>
      <c r="M39" s="5" t="e">
        <f t="shared" ref="M39:M52" ca="1" si="78">D$23/D39</f>
        <v>#DIV/0!</v>
      </c>
      <c r="N39" s="5" t="e">
        <f t="shared" ref="N39:N52" ca="1" si="79">E$23/E39</f>
        <v>#DIV/0!</v>
      </c>
      <c r="O39" s="5" t="e">
        <f t="shared" ref="O39:O52" ca="1" si="80">F$23/F39</f>
        <v>#DIV/0!</v>
      </c>
      <c r="P39" s="5">
        <f t="shared" ref="P39:P52" ca="1" si="81">G$23/G39</f>
        <v>10.226150135985238</v>
      </c>
      <c r="Q39" s="5" t="e">
        <f t="shared" ref="Q39:Q52" ca="1" si="82">H$23/H39</f>
        <v>#DIV/0!</v>
      </c>
      <c r="R39" s="5" t="e">
        <f t="shared" ref="R39:R52" ca="1" si="83">I$23/I39</f>
        <v>#DIV/0!</v>
      </c>
      <c r="S39" s="5" t="e">
        <f t="shared" ref="S39:S52" ca="1" si="84">J$23/J39</f>
        <v>#DIV/0!</v>
      </c>
      <c r="U39" t="str">
        <f t="shared" ca="1" si="57"/>
        <v>CUDA ant par global</v>
      </c>
      <c r="V39" s="5" t="e">
        <f t="shared" ca="1" si="58"/>
        <v>#DIV/0!</v>
      </c>
      <c r="W39" s="5" t="e">
        <f t="shared" ca="1" si="59"/>
        <v>#DIV/0!</v>
      </c>
      <c r="X39" s="5" t="e">
        <f t="shared" ca="1" si="60"/>
        <v>#DIV/0!</v>
      </c>
      <c r="Y39" s="5">
        <f t="shared" ca="1" si="61"/>
        <v>5.0618238095238102</v>
      </c>
      <c r="Z39" s="5" t="e">
        <f t="shared" ca="1" si="62"/>
        <v>#DIV/0!</v>
      </c>
      <c r="AA39" s="5" t="e">
        <f t="shared" ca="1" si="63"/>
        <v>#DIV/0!</v>
      </c>
      <c r="AB39" s="5" t="e">
        <f t="shared" ca="1" si="64"/>
        <v>#DIV/0!</v>
      </c>
    </row>
    <row r="40" spans="1:28" x14ac:dyDescent="0.25">
      <c r="A40">
        <v>38</v>
      </c>
      <c r="C40" t="str">
        <f ca="1">OFFSET('84p stat'!$A$1,A40*20,0)</f>
        <v>CUDA ant add CPU Time global</v>
      </c>
      <c r="D40" s="5" t="e">
        <f ca="1">'42 end'!J68</f>
        <v>#DIV/0!</v>
      </c>
      <c r="E40" s="5" t="e">
        <f ca="1">'84 end'!J68</f>
        <v>#DIV/0!</v>
      </c>
      <c r="F40" s="5" t="e">
        <f ca="1">'168 end'!J68</f>
        <v>#DIV/0!</v>
      </c>
      <c r="G40" s="5">
        <f ca="1">'336 end'!J68</f>
        <v>2763.1696000000002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 t="str">
        <f t="shared" ca="1" si="55"/>
        <v>CUDA ant add CPU Time global</v>
      </c>
      <c r="M40" s="5" t="e">
        <f t="shared" ca="1" si="78"/>
        <v>#DIV/0!</v>
      </c>
      <c r="N40" s="5" t="e">
        <f t="shared" ca="1" si="79"/>
        <v>#DIV/0!</v>
      </c>
      <c r="O40" s="5" t="e">
        <f t="shared" ca="1" si="80"/>
        <v>#DIV/0!</v>
      </c>
      <c r="P40" s="5">
        <f t="shared" ca="1" si="81"/>
        <v>6.2943505168846663</v>
      </c>
      <c r="Q40" s="5" t="e">
        <f t="shared" ca="1" si="82"/>
        <v>#DIV/0!</v>
      </c>
      <c r="R40" s="5" t="e">
        <f t="shared" ca="1" si="83"/>
        <v>#DIV/0!</v>
      </c>
      <c r="S40" s="5" t="e">
        <f t="shared" ca="1" si="84"/>
        <v>#DIV/0!</v>
      </c>
      <c r="U40" t="str">
        <f t="shared" ca="1" si="57"/>
        <v>CUDA ant add CPU Time global</v>
      </c>
      <c r="V40" s="5" t="e">
        <f t="shared" ca="1" si="58"/>
        <v>#DIV/0!</v>
      </c>
      <c r="W40" s="5" t="e">
        <f t="shared" ca="1" si="59"/>
        <v>#DIV/0!</v>
      </c>
      <c r="X40" s="5" t="e">
        <f t="shared" ca="1" si="60"/>
        <v>#DIV/0!</v>
      </c>
      <c r="Y40" s="5">
        <f t="shared" ca="1" si="61"/>
        <v>8.2237190476190474</v>
      </c>
      <c r="Z40" s="5" t="e">
        <f t="shared" ca="1" si="62"/>
        <v>#DIV/0!</v>
      </c>
      <c r="AA40" s="5" t="e">
        <f t="shared" ca="1" si="63"/>
        <v>#DIV/0!</v>
      </c>
      <c r="AB40" s="5" t="e">
        <f t="shared" ca="1" si="64"/>
        <v>#DIV/0!</v>
      </c>
    </row>
    <row r="41" spans="1:28" x14ac:dyDescent="0.25">
      <c r="A41">
        <v>39</v>
      </c>
      <c r="C41" t="str">
        <f ca="1">OFFSET('84p stat'!$A$1,A41*20,0)</f>
        <v>CUDA opt ant par global</v>
      </c>
      <c r="D41" s="5" t="e">
        <f ca="1">'42 end'!J69</f>
        <v>#DIV/0!</v>
      </c>
      <c r="E41" s="5" t="e">
        <f ca="1">'84 end'!J69</f>
        <v>#DIV/0!</v>
      </c>
      <c r="F41" s="5" t="e">
        <f ca="1">'168 end'!J69</f>
        <v>#DIV/0!</v>
      </c>
      <c r="G41" s="5">
        <f ca="1">'336 end'!J69</f>
        <v>1691.7362000000003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 t="str">
        <f t="shared" ca="1" si="55"/>
        <v>CUDA opt ant par global</v>
      </c>
      <c r="M41" s="5" t="e">
        <f t="shared" ca="1" si="78"/>
        <v>#DIV/0!</v>
      </c>
      <c r="N41" s="5" t="e">
        <f t="shared" ca="1" si="79"/>
        <v>#DIV/0!</v>
      </c>
      <c r="O41" s="5" t="e">
        <f t="shared" ca="1" si="80"/>
        <v>#DIV/0!</v>
      </c>
      <c r="P41" s="5">
        <f t="shared" ca="1" si="81"/>
        <v>10.28077427201711</v>
      </c>
      <c r="Q41" s="5" t="e">
        <f t="shared" ca="1" si="82"/>
        <v>#DIV/0!</v>
      </c>
      <c r="R41" s="5" t="e">
        <f t="shared" ca="1" si="83"/>
        <v>#DIV/0!</v>
      </c>
      <c r="S41" s="5" t="e">
        <f t="shared" ca="1" si="84"/>
        <v>#DIV/0!</v>
      </c>
      <c r="U41" t="str">
        <f t="shared" ca="1" si="57"/>
        <v>CUDA opt ant par global</v>
      </c>
      <c r="V41" s="5" t="e">
        <f t="shared" ca="1" si="58"/>
        <v>#DIV/0!</v>
      </c>
      <c r="W41" s="5" t="e">
        <f t="shared" ca="1" si="59"/>
        <v>#DIV/0!</v>
      </c>
      <c r="X41" s="5" t="e">
        <f t="shared" ca="1" si="60"/>
        <v>#DIV/0!</v>
      </c>
      <c r="Y41" s="5">
        <f t="shared" ca="1" si="61"/>
        <v>5.0349291666666671</v>
      </c>
      <c r="Z41" s="5" t="e">
        <f t="shared" ca="1" si="62"/>
        <v>#DIV/0!</v>
      </c>
      <c r="AA41" s="5" t="e">
        <f t="shared" ca="1" si="63"/>
        <v>#DIV/0!</v>
      </c>
      <c r="AB41" s="5" t="e">
        <f t="shared" ca="1" si="6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55"/>
        <v>0</v>
      </c>
      <c r="M42" s="5" t="e">
        <f t="shared" ca="1" si="78"/>
        <v>#DIV/0!</v>
      </c>
      <c r="N42" s="5" t="e">
        <f t="shared" ca="1" si="79"/>
        <v>#DIV/0!</v>
      </c>
      <c r="O42" s="5" t="e">
        <f t="shared" ca="1" si="80"/>
        <v>#DIV/0!</v>
      </c>
      <c r="P42" s="5" t="e">
        <f t="shared" ca="1" si="81"/>
        <v>#DIV/0!</v>
      </c>
      <c r="Q42" s="5" t="e">
        <f t="shared" ca="1" si="82"/>
        <v>#DIV/0!</v>
      </c>
      <c r="R42" s="5" t="e">
        <f t="shared" ca="1" si="83"/>
        <v>#DIV/0!</v>
      </c>
      <c r="S42" s="5" t="e">
        <f t="shared" ca="1" si="84"/>
        <v>#DIV/0!</v>
      </c>
      <c r="U42">
        <f t="shared" ca="1" si="57"/>
        <v>0</v>
      </c>
      <c r="V42" s="5" t="e">
        <f t="shared" ca="1" si="58"/>
        <v>#DIV/0!</v>
      </c>
      <c r="W42" s="5" t="e">
        <f t="shared" ca="1" si="59"/>
        <v>#DIV/0!</v>
      </c>
      <c r="X42" s="5" t="e">
        <f t="shared" ca="1" si="60"/>
        <v>#DIV/0!</v>
      </c>
      <c r="Y42" s="5" t="e">
        <f t="shared" ca="1" si="61"/>
        <v>#DIV/0!</v>
      </c>
      <c r="Z42" s="5" t="e">
        <f t="shared" ca="1" si="62"/>
        <v>#DIV/0!</v>
      </c>
      <c r="AA42" s="5" t="e">
        <f t="shared" ca="1" si="63"/>
        <v>#DIV/0!</v>
      </c>
      <c r="AB42" s="5" t="e">
        <f t="shared" ca="1" si="6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55"/>
        <v>0</v>
      </c>
      <c r="M43" s="5" t="e">
        <f t="shared" ca="1" si="78"/>
        <v>#DIV/0!</v>
      </c>
      <c r="N43" s="5" t="e">
        <f t="shared" ca="1" si="79"/>
        <v>#DIV/0!</v>
      </c>
      <c r="O43" s="5" t="e">
        <f t="shared" ca="1" si="80"/>
        <v>#DIV/0!</v>
      </c>
      <c r="P43" s="5" t="e">
        <f t="shared" ca="1" si="81"/>
        <v>#DIV/0!</v>
      </c>
      <c r="Q43" s="5" t="e">
        <f t="shared" ca="1" si="82"/>
        <v>#DIV/0!</v>
      </c>
      <c r="R43" s="5" t="e">
        <f t="shared" ca="1" si="83"/>
        <v>#DIV/0!</v>
      </c>
      <c r="S43" s="5" t="e">
        <f t="shared" ca="1" si="84"/>
        <v>#DIV/0!</v>
      </c>
      <c r="U43">
        <f t="shared" ca="1" si="57"/>
        <v>0</v>
      </c>
      <c r="V43" s="5" t="e">
        <f t="shared" ca="1" si="58"/>
        <v>#DIV/0!</v>
      </c>
      <c r="W43" s="5" t="e">
        <f t="shared" ca="1" si="59"/>
        <v>#DIV/0!</v>
      </c>
      <c r="X43" s="5" t="e">
        <f t="shared" ca="1" si="60"/>
        <v>#DIV/0!</v>
      </c>
      <c r="Y43" s="5" t="e">
        <f t="shared" ca="1" si="61"/>
        <v>#DIV/0!</v>
      </c>
      <c r="Z43" s="5" t="e">
        <f t="shared" ca="1" si="62"/>
        <v>#DIV/0!</v>
      </c>
      <c r="AA43" s="5" t="e">
        <f t="shared" ca="1" si="63"/>
        <v>#DIV/0!</v>
      </c>
      <c r="AB43" s="5" t="e">
        <f t="shared" ca="1" si="6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55"/>
        <v>0</v>
      </c>
      <c r="M44" s="5" t="e">
        <f t="shared" ca="1" si="78"/>
        <v>#DIV/0!</v>
      </c>
      <c r="N44" s="5" t="e">
        <f t="shared" ca="1" si="79"/>
        <v>#DIV/0!</v>
      </c>
      <c r="O44" s="5" t="e">
        <f t="shared" ca="1" si="80"/>
        <v>#DIV/0!</v>
      </c>
      <c r="P44" s="5" t="e">
        <f t="shared" ca="1" si="81"/>
        <v>#DIV/0!</v>
      </c>
      <c r="Q44" s="5" t="e">
        <f t="shared" ca="1" si="82"/>
        <v>#DIV/0!</v>
      </c>
      <c r="R44" s="5" t="e">
        <f t="shared" ca="1" si="83"/>
        <v>#DIV/0!</v>
      </c>
      <c r="S44" s="5" t="e">
        <f t="shared" ca="1" si="84"/>
        <v>#DIV/0!</v>
      </c>
      <c r="U44">
        <f t="shared" ca="1" si="57"/>
        <v>0</v>
      </c>
      <c r="V44" s="5" t="e">
        <f t="shared" ca="1" si="58"/>
        <v>#DIV/0!</v>
      </c>
      <c r="W44" s="5" t="e">
        <f t="shared" ca="1" si="59"/>
        <v>#DIV/0!</v>
      </c>
      <c r="X44" s="5" t="e">
        <f t="shared" ca="1" si="60"/>
        <v>#DIV/0!</v>
      </c>
      <c r="Y44" s="5" t="e">
        <f t="shared" ca="1" si="61"/>
        <v>#DIV/0!</v>
      </c>
      <c r="Z44" s="5" t="e">
        <f t="shared" ca="1" si="62"/>
        <v>#DIV/0!</v>
      </c>
      <c r="AA44" s="5" t="e">
        <f t="shared" ca="1" si="63"/>
        <v>#DIV/0!</v>
      </c>
      <c r="AB44" s="5" t="e">
        <f t="shared" ca="1" si="6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55"/>
        <v>0</v>
      </c>
      <c r="M45" s="5" t="e">
        <f t="shared" ca="1" si="78"/>
        <v>#DIV/0!</v>
      </c>
      <c r="N45" s="5" t="e">
        <f t="shared" ca="1" si="79"/>
        <v>#DIV/0!</v>
      </c>
      <c r="O45" s="5" t="e">
        <f t="shared" ca="1" si="80"/>
        <v>#DIV/0!</v>
      </c>
      <c r="P45" s="5" t="e">
        <f t="shared" ca="1" si="81"/>
        <v>#DIV/0!</v>
      </c>
      <c r="Q45" s="5" t="e">
        <f t="shared" ca="1" si="82"/>
        <v>#DIV/0!</v>
      </c>
      <c r="R45" s="5" t="e">
        <f t="shared" ca="1" si="83"/>
        <v>#DIV/0!</v>
      </c>
      <c r="S45" s="5" t="e">
        <f t="shared" ca="1" si="84"/>
        <v>#DIV/0!</v>
      </c>
      <c r="U45">
        <f t="shared" ca="1" si="57"/>
        <v>0</v>
      </c>
      <c r="V45" s="5" t="e">
        <f t="shared" ca="1" si="58"/>
        <v>#DIV/0!</v>
      </c>
      <c r="W45" s="5" t="e">
        <f t="shared" ca="1" si="59"/>
        <v>#DIV/0!</v>
      </c>
      <c r="X45" s="5" t="e">
        <f t="shared" ca="1" si="60"/>
        <v>#DIV/0!</v>
      </c>
      <c r="Y45" s="5" t="e">
        <f t="shared" ca="1" si="61"/>
        <v>#DIV/0!</v>
      </c>
      <c r="Z45" s="5" t="e">
        <f t="shared" ca="1" si="62"/>
        <v>#DIV/0!</v>
      </c>
      <c r="AA45" s="5" t="e">
        <f t="shared" ca="1" si="63"/>
        <v>#DIV/0!</v>
      </c>
      <c r="AB45" s="5" t="e">
        <f t="shared" ca="1" si="6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55"/>
        <v>0</v>
      </c>
      <c r="M46" s="5" t="e">
        <f t="shared" ca="1" si="78"/>
        <v>#DIV/0!</v>
      </c>
      <c r="N46" s="5" t="e">
        <f t="shared" ca="1" si="79"/>
        <v>#DIV/0!</v>
      </c>
      <c r="O46" s="5" t="e">
        <f t="shared" ca="1" si="80"/>
        <v>#DIV/0!</v>
      </c>
      <c r="P46" s="5" t="e">
        <f t="shared" ca="1" si="81"/>
        <v>#DIV/0!</v>
      </c>
      <c r="Q46" s="5" t="e">
        <f t="shared" ca="1" si="82"/>
        <v>#DIV/0!</v>
      </c>
      <c r="R46" s="5" t="e">
        <f t="shared" ca="1" si="83"/>
        <v>#DIV/0!</v>
      </c>
      <c r="S46" s="5" t="e">
        <f t="shared" ca="1" si="84"/>
        <v>#DIV/0!</v>
      </c>
      <c r="U46">
        <f t="shared" ca="1" si="57"/>
        <v>0</v>
      </c>
      <c r="V46" s="5" t="e">
        <f t="shared" ca="1" si="58"/>
        <v>#DIV/0!</v>
      </c>
      <c r="W46" s="5" t="e">
        <f t="shared" ca="1" si="59"/>
        <v>#DIV/0!</v>
      </c>
      <c r="X46" s="5" t="e">
        <f t="shared" ca="1" si="60"/>
        <v>#DIV/0!</v>
      </c>
      <c r="Y46" s="5" t="e">
        <f t="shared" ca="1" si="61"/>
        <v>#DIV/0!</v>
      </c>
      <c r="Z46" s="5" t="e">
        <f t="shared" ca="1" si="62"/>
        <v>#DIV/0!</v>
      </c>
      <c r="AA46" s="5" t="e">
        <f t="shared" ca="1" si="63"/>
        <v>#DIV/0!</v>
      </c>
      <c r="AB46" s="5" t="e">
        <f t="shared" ca="1" si="6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55"/>
        <v>0</v>
      </c>
      <c r="M47" s="5" t="e">
        <f t="shared" ca="1" si="78"/>
        <v>#DIV/0!</v>
      </c>
      <c r="N47" s="5" t="e">
        <f t="shared" ca="1" si="79"/>
        <v>#DIV/0!</v>
      </c>
      <c r="O47" s="5" t="e">
        <f t="shared" ca="1" si="80"/>
        <v>#DIV/0!</v>
      </c>
      <c r="P47" s="5" t="e">
        <f t="shared" ca="1" si="81"/>
        <v>#DIV/0!</v>
      </c>
      <c r="Q47" s="5" t="e">
        <f t="shared" ca="1" si="82"/>
        <v>#DIV/0!</v>
      </c>
      <c r="R47" s="5" t="e">
        <f t="shared" ca="1" si="83"/>
        <v>#DIV/0!</v>
      </c>
      <c r="S47" s="5" t="e">
        <f t="shared" ca="1" si="84"/>
        <v>#DIV/0!</v>
      </c>
      <c r="U47">
        <f t="shared" ca="1" si="57"/>
        <v>0</v>
      </c>
      <c r="V47" s="5" t="e">
        <f t="shared" ca="1" si="58"/>
        <v>#DIV/0!</v>
      </c>
      <c r="W47" s="5" t="e">
        <f t="shared" ca="1" si="59"/>
        <v>#DIV/0!</v>
      </c>
      <c r="X47" s="5" t="e">
        <f t="shared" ca="1" si="60"/>
        <v>#DIV/0!</v>
      </c>
      <c r="Y47" s="5" t="e">
        <f t="shared" ca="1" si="61"/>
        <v>#DIV/0!</v>
      </c>
      <c r="Z47" s="5" t="e">
        <f t="shared" ca="1" si="62"/>
        <v>#DIV/0!</v>
      </c>
      <c r="AA47" s="5" t="e">
        <f t="shared" ca="1" si="63"/>
        <v>#DIV/0!</v>
      </c>
      <c r="AB47" s="5" t="e">
        <f t="shared" ca="1" si="6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55"/>
        <v>0</v>
      </c>
      <c r="M48" s="5" t="e">
        <f t="shared" ca="1" si="78"/>
        <v>#DIV/0!</v>
      </c>
      <c r="N48" s="5" t="e">
        <f t="shared" ca="1" si="79"/>
        <v>#DIV/0!</v>
      </c>
      <c r="O48" s="5" t="e">
        <f t="shared" ca="1" si="80"/>
        <v>#DIV/0!</v>
      </c>
      <c r="P48" s="5" t="e">
        <f t="shared" ca="1" si="81"/>
        <v>#DIV/0!</v>
      </c>
      <c r="Q48" s="5" t="e">
        <f t="shared" ca="1" si="82"/>
        <v>#DIV/0!</v>
      </c>
      <c r="R48" s="5" t="e">
        <f t="shared" ca="1" si="83"/>
        <v>#DIV/0!</v>
      </c>
      <c r="S48" s="5" t="e">
        <f t="shared" ca="1" si="84"/>
        <v>#DIV/0!</v>
      </c>
      <c r="U48">
        <f t="shared" ca="1" si="57"/>
        <v>0</v>
      </c>
      <c r="V48" s="5" t="e">
        <f t="shared" ca="1" si="58"/>
        <v>#DIV/0!</v>
      </c>
      <c r="W48" s="5" t="e">
        <f t="shared" ca="1" si="59"/>
        <v>#DIV/0!</v>
      </c>
      <c r="X48" s="5" t="e">
        <f t="shared" ca="1" si="60"/>
        <v>#DIV/0!</v>
      </c>
      <c r="Y48" s="5" t="e">
        <f t="shared" ca="1" si="61"/>
        <v>#DIV/0!</v>
      </c>
      <c r="Z48" s="5" t="e">
        <f t="shared" ca="1" si="62"/>
        <v>#DIV/0!</v>
      </c>
      <c r="AA48" s="5" t="e">
        <f t="shared" ca="1" si="63"/>
        <v>#DIV/0!</v>
      </c>
      <c r="AB48" s="5" t="e">
        <f t="shared" ca="1" si="6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 t="e">
        <f ca="1">'336 end'!J77</f>
        <v>#DIV/0!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55"/>
        <v>0</v>
      </c>
      <c r="M49" s="5" t="e">
        <f t="shared" ca="1" si="78"/>
        <v>#DIV/0!</v>
      </c>
      <c r="N49" s="5" t="e">
        <f t="shared" ca="1" si="79"/>
        <v>#DIV/0!</v>
      </c>
      <c r="O49" s="5" t="e">
        <f t="shared" ca="1" si="80"/>
        <v>#DIV/0!</v>
      </c>
      <c r="P49" s="5" t="e">
        <f t="shared" ca="1" si="81"/>
        <v>#DIV/0!</v>
      </c>
      <c r="Q49" s="5" t="e">
        <f t="shared" ca="1" si="82"/>
        <v>#DIV/0!</v>
      </c>
      <c r="R49" s="5" t="e">
        <f t="shared" ca="1" si="83"/>
        <v>#DIV/0!</v>
      </c>
      <c r="S49" s="5" t="e">
        <f t="shared" ca="1" si="84"/>
        <v>#DIV/0!</v>
      </c>
      <c r="U49">
        <f t="shared" ca="1" si="57"/>
        <v>0</v>
      </c>
      <c r="V49" s="5">
        <f t="shared" ca="1" si="58"/>
        <v>0</v>
      </c>
      <c r="W49" s="5">
        <f t="shared" ca="1" si="59"/>
        <v>0</v>
      </c>
      <c r="X49" s="5">
        <f t="shared" ca="1" si="60"/>
        <v>0</v>
      </c>
      <c r="Y49" s="5" t="e">
        <f t="shared" ca="1" si="61"/>
        <v>#DIV/0!</v>
      </c>
      <c r="Z49" s="5">
        <f t="shared" ca="1" si="62"/>
        <v>0</v>
      </c>
      <c r="AA49" s="5">
        <f t="shared" ca="1" si="63"/>
        <v>0</v>
      </c>
      <c r="AB49" s="5">
        <f t="shared" ca="1" si="6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 t="e">
        <f ca="1">'336 end'!J78</f>
        <v>#DIV/0!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55"/>
        <v>0</v>
      </c>
      <c r="M50" s="5" t="e">
        <f t="shared" ca="1" si="78"/>
        <v>#DIV/0!</v>
      </c>
      <c r="N50" s="5" t="e">
        <f t="shared" ca="1" si="79"/>
        <v>#DIV/0!</v>
      </c>
      <c r="O50" s="5" t="e">
        <f t="shared" ca="1" si="80"/>
        <v>#DIV/0!</v>
      </c>
      <c r="P50" s="5" t="e">
        <f t="shared" ca="1" si="81"/>
        <v>#DIV/0!</v>
      </c>
      <c r="Q50" s="5" t="e">
        <f t="shared" ca="1" si="82"/>
        <v>#DIV/0!</v>
      </c>
      <c r="R50" s="5" t="e">
        <f t="shared" ca="1" si="83"/>
        <v>#DIV/0!</v>
      </c>
      <c r="S50" s="5" t="e">
        <f t="shared" ca="1" si="84"/>
        <v>#DIV/0!</v>
      </c>
      <c r="U50">
        <f t="shared" ca="1" si="57"/>
        <v>0</v>
      </c>
      <c r="V50" s="5">
        <f t="shared" ca="1" si="58"/>
        <v>0</v>
      </c>
      <c r="W50" s="5">
        <f t="shared" ca="1" si="59"/>
        <v>0</v>
      </c>
      <c r="X50" s="5">
        <f t="shared" ca="1" si="60"/>
        <v>0</v>
      </c>
      <c r="Y50" s="5" t="e">
        <f t="shared" ca="1" si="61"/>
        <v>#DIV/0!</v>
      </c>
      <c r="Z50" s="5">
        <f t="shared" ca="1" si="62"/>
        <v>0</v>
      </c>
      <c r="AA50" s="5">
        <f t="shared" ca="1" si="63"/>
        <v>0</v>
      </c>
      <c r="AB50" s="5">
        <f t="shared" ca="1" si="6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 t="e">
        <f ca="1">'336 end'!J79</f>
        <v>#DIV/0!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55"/>
        <v>0</v>
      </c>
      <c r="M51" s="5" t="e">
        <f t="shared" ca="1" si="78"/>
        <v>#DIV/0!</v>
      </c>
      <c r="N51" s="5" t="e">
        <f t="shared" ca="1" si="79"/>
        <v>#DIV/0!</v>
      </c>
      <c r="O51" s="5" t="e">
        <f t="shared" ca="1" si="80"/>
        <v>#DIV/0!</v>
      </c>
      <c r="P51" s="5" t="e">
        <f t="shared" ca="1" si="81"/>
        <v>#DIV/0!</v>
      </c>
      <c r="Q51" s="5" t="e">
        <f t="shared" ca="1" si="82"/>
        <v>#DIV/0!</v>
      </c>
      <c r="R51" s="5" t="e">
        <f t="shared" ca="1" si="83"/>
        <v>#DIV/0!</v>
      </c>
      <c r="S51" s="5" t="e">
        <f t="shared" ca="1" si="84"/>
        <v>#DIV/0!</v>
      </c>
      <c r="U51">
        <f t="shared" ca="1" si="57"/>
        <v>0</v>
      </c>
      <c r="V51" s="5">
        <f t="shared" ca="1" si="58"/>
        <v>0</v>
      </c>
      <c r="W51" s="5">
        <f t="shared" ca="1" si="59"/>
        <v>0</v>
      </c>
      <c r="X51" s="5">
        <f t="shared" ca="1" si="60"/>
        <v>0</v>
      </c>
      <c r="Y51" s="5" t="e">
        <f t="shared" ca="1" si="61"/>
        <v>#DIV/0!</v>
      </c>
      <c r="Z51" s="5">
        <f t="shared" ca="1" si="62"/>
        <v>0</v>
      </c>
      <c r="AA51" s="5">
        <f t="shared" ca="1" si="63"/>
        <v>0</v>
      </c>
      <c r="AB51" s="5">
        <f t="shared" ca="1" si="6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 t="e">
        <f ca="1">'336 end'!J80</f>
        <v>#DIV/0!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55"/>
        <v>0</v>
      </c>
      <c r="M52" s="5" t="e">
        <f t="shared" ca="1" si="78"/>
        <v>#DIV/0!</v>
      </c>
      <c r="N52" s="5" t="e">
        <f t="shared" ca="1" si="79"/>
        <v>#DIV/0!</v>
      </c>
      <c r="O52" s="5" t="e">
        <f t="shared" ca="1" si="80"/>
        <v>#DIV/0!</v>
      </c>
      <c r="P52" s="5" t="e">
        <f t="shared" ca="1" si="81"/>
        <v>#DIV/0!</v>
      </c>
      <c r="Q52" s="5" t="e">
        <f t="shared" ca="1" si="82"/>
        <v>#DIV/0!</v>
      </c>
      <c r="R52" s="5" t="e">
        <f t="shared" ca="1" si="83"/>
        <v>#DIV/0!</v>
      </c>
      <c r="S52" s="5" t="e">
        <f t="shared" ca="1" si="84"/>
        <v>#DIV/0!</v>
      </c>
      <c r="U52">
        <f t="shared" ca="1" si="57"/>
        <v>0</v>
      </c>
      <c r="V52" s="5">
        <f t="shared" ca="1" si="58"/>
        <v>0</v>
      </c>
      <c r="W52" s="5">
        <f t="shared" ca="1" si="59"/>
        <v>0</v>
      </c>
      <c r="X52" s="5">
        <f t="shared" ca="1" si="60"/>
        <v>0</v>
      </c>
      <c r="Y52" s="5" t="e">
        <f t="shared" ca="1" si="61"/>
        <v>#DIV/0!</v>
      </c>
      <c r="Z52" s="5">
        <f t="shared" ca="1" si="62"/>
        <v>0</v>
      </c>
      <c r="AA52" s="5">
        <f t="shared" ca="1" si="63"/>
        <v>0</v>
      </c>
      <c r="AB52" s="5">
        <f t="shared" ca="1" si="64"/>
        <v>0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469.07506547399998</v>
      </c>
      <c r="E55" s="5">
        <f ca="1">'84 end'!J138</f>
        <v>14.92488304000004</v>
      </c>
      <c r="F55" s="5">
        <f ca="1">'168 end'!J139</f>
        <v>17.117013000000007</v>
      </c>
      <c r="G55" s="5">
        <f ca="1">'336 end'!J139</f>
        <v>13.775956880000184</v>
      </c>
      <c r="H55" s="5">
        <f ca="1">'672 end'!J139</f>
        <v>261.94385715199985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 t="e">
        <f t="shared" ref="M55:S55" ca="1" si="85">$B$1*POWER(M3,2)*SQRT(D55/(POWER(D3*$C$1,2))+D$74/(POWER(D$20*$C$1,2)))</f>
        <v>#DIV/0!</v>
      </c>
      <c r="N55" s="5" t="e">
        <f t="shared" ca="1" si="85"/>
        <v>#DIV/0!</v>
      </c>
      <c r="O55" s="5">
        <f t="shared" ca="1" si="85"/>
        <v>2.1352794249206448E-2</v>
      </c>
      <c r="P55" s="5" t="e">
        <f t="shared" ca="1" si="85"/>
        <v>#DIV/0!</v>
      </c>
      <c r="Q55" s="5" t="e">
        <f t="shared" ca="1" si="85"/>
        <v>#DIV/0!</v>
      </c>
      <c r="R55" s="5" t="e">
        <f t="shared" ca="1" si="85"/>
        <v>#DIV/0!</v>
      </c>
      <c r="S55" s="5" t="e">
        <f t="shared" ca="1" si="85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106.58589199360003</v>
      </c>
      <c r="E56" s="5">
        <f ca="1">'84 end'!J139</f>
        <v>158.95252543999982</v>
      </c>
      <c r="F56" s="5">
        <f ca="1">'168 end'!J140</f>
        <v>3.5679480000000026</v>
      </c>
      <c r="G56" s="5">
        <f ca="1">'336 end'!J140</f>
        <v>35.285621160000666</v>
      </c>
      <c r="H56" s="5">
        <f ca="1">'672 end'!J140</f>
        <v>25.816239422399999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86">C56</f>
        <v>CUDA</v>
      </c>
      <c r="M56" s="5" t="e">
        <f t="shared" ref="M56:M83" ca="1" si="87">$B$1*POWER(M4,2)*SQRT(D56/(POWER(D4*$C$1,2))+D$74/(POWER(D$20*$C$1,2)))</f>
        <v>#DIV/0!</v>
      </c>
      <c r="N56" s="5" t="e">
        <f t="shared" ref="N56:N83" ca="1" si="88">$B$1*POWER(N4,2)*SQRT(E56/(POWER(E4*$C$1,2))+E$74/(POWER(E$20*$C$1,2)))</f>
        <v>#DIV/0!</v>
      </c>
      <c r="O56" s="5">
        <f t="shared" ref="O56:O83" ca="1" si="89">$B$1*POWER(O4,2)*SQRT(F56/(POWER(F4*$C$1,2))+F$74/(POWER(F$20*$C$1,2)))</f>
        <v>9.8226450173757203E-3</v>
      </c>
      <c r="P56" s="5" t="e">
        <f t="shared" ref="P56:P83" ca="1" si="90">$B$1*POWER(P4,2)*SQRT(G56/(POWER(G4*$C$1,2))+G$74/(POWER(G$20*$C$1,2)))</f>
        <v>#DIV/0!</v>
      </c>
      <c r="Q56" s="5" t="e">
        <f t="shared" ref="Q56:Q83" ca="1" si="91">$B$1*POWER(Q4,2)*SQRT(H56/(POWER(H4*$C$1,2))+H$74/(POWER(H$20*$C$1,2)))</f>
        <v>#DIV/0!</v>
      </c>
      <c r="R56" s="5" t="e">
        <f t="shared" ref="R56:R83" ca="1" si="92">$B$1*POWER(R4,2)*SQRT(I56/(POWER(I4*$C$1,2))+I$74/(POWER(I$20*$C$1,2)))</f>
        <v>#DIV/0!</v>
      </c>
      <c r="S56" s="5" t="e">
        <f t="shared" ref="S56:S83" ca="1" si="93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2052.6268839200002</v>
      </c>
      <c r="E57" s="5">
        <f ca="1">'84 end'!J140</f>
        <v>496.85262116000149</v>
      </c>
      <c r="F57" s="5">
        <f ca="1">'168 end'!J141</f>
        <v>22.447223279999939</v>
      </c>
      <c r="G57" s="5">
        <f ca="1">'336 end'!J141</f>
        <v>216.35383048000108</v>
      </c>
      <c r="H57" s="5">
        <f ca="1">'672 end'!J141</f>
        <v>111694.75463612002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86"/>
        <v>CUDA non hash</v>
      </c>
      <c r="M57" s="5" t="e">
        <f t="shared" ca="1" si="87"/>
        <v>#DIV/0!</v>
      </c>
      <c r="N57" s="5" t="e">
        <f t="shared" ca="1" si="88"/>
        <v>#DIV/0!</v>
      </c>
      <c r="O57" s="5">
        <f t="shared" ca="1" si="89"/>
        <v>1.7661692465864434E-2</v>
      </c>
      <c r="P57" s="5" t="e">
        <f t="shared" ca="1" si="90"/>
        <v>#DIV/0!</v>
      </c>
      <c r="Q57" s="5">
        <f t="shared" ca="1" si="91"/>
        <v>3.4449837691471544E-3</v>
      </c>
      <c r="R57" s="5" t="e">
        <f t="shared" ca="1" si="92"/>
        <v>#DIV/0!</v>
      </c>
      <c r="S57" s="5" t="e">
        <f t="shared" ca="1" si="93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38.950761069199977</v>
      </c>
      <c r="E58" s="5">
        <f ca="1">'84 end'!J141</f>
        <v>1.1164361223999928</v>
      </c>
      <c r="F58" s="5">
        <f ca="1">'168 end'!J142</f>
        <v>17.10382516</v>
      </c>
      <c r="G58" s="5">
        <f ca="1">'336 end'!J142</f>
        <v>105.47773512000015</v>
      </c>
      <c r="H58" s="5">
        <f ca="1">'672 end'!J142</f>
        <v>967.64547620000008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86"/>
        <v>CUDA ant</v>
      </c>
      <c r="M58" s="5" t="e">
        <f t="shared" ca="1" si="87"/>
        <v>#DIV/0!</v>
      </c>
      <c r="N58" s="5" t="e">
        <f t="shared" ca="1" si="88"/>
        <v>#DIV/0!</v>
      </c>
      <c r="O58" s="5">
        <f t="shared" ca="1" si="89"/>
        <v>4.060255273026972E-2</v>
      </c>
      <c r="P58" s="5" t="e">
        <f t="shared" ca="1" si="90"/>
        <v>#DIV/0!</v>
      </c>
      <c r="Q58" s="5">
        <f t="shared" ca="1" si="91"/>
        <v>1.5706340412163493E-3</v>
      </c>
      <c r="R58" s="5">
        <f t="shared" ca="1" si="92"/>
        <v>2.713888842914576E-2</v>
      </c>
      <c r="S58" s="5">
        <f t="shared" ca="1" si="93"/>
        <v>2.6225432831048705E-2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0.33929781599999675</v>
      </c>
      <c r="E59" s="5">
        <f ca="1">'84 end'!J142</f>
        <v>0.96992117600000327</v>
      </c>
      <c r="F59" s="5">
        <f ca="1">'168 end'!J143</f>
        <v>1.5899372095999993</v>
      </c>
      <c r="G59" s="5">
        <f ca="1">'336 end'!J143</f>
        <v>4.4465569999999399</v>
      </c>
      <c r="H59" s="5">
        <f ca="1">'672 end'!J143</f>
        <v>1060.4846991599979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86"/>
        <v>CUDA ant par</v>
      </c>
      <c r="M59" s="5" t="e">
        <f t="shared" ca="1" si="87"/>
        <v>#DIV/0!</v>
      </c>
      <c r="N59" s="5" t="e">
        <f t="shared" ca="1" si="88"/>
        <v>#DIV/0!</v>
      </c>
      <c r="O59" s="5">
        <f t="shared" ca="1" si="89"/>
        <v>7.30818592593519E-2</v>
      </c>
      <c r="P59" s="5" t="e">
        <f t="shared" ca="1" si="90"/>
        <v>#DIV/0!</v>
      </c>
      <c r="Q59" s="5">
        <f t="shared" ca="1" si="91"/>
        <v>1.9914522065913958E-3</v>
      </c>
      <c r="R59" s="5">
        <f t="shared" ca="1" si="92"/>
        <v>3.3893379604454162E-2</v>
      </c>
      <c r="S59" s="5">
        <f t="shared" ca="1" si="93"/>
        <v>3.5947443483866443E-2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38.805836539600023</v>
      </c>
      <c r="E60" s="5">
        <f ca="1">'84 end'!J143</f>
        <v>0.3106027400000011</v>
      </c>
      <c r="F60" s="5">
        <f ca="1">'168 end'!J144</f>
        <v>27.009004199999971</v>
      </c>
      <c r="G60" s="5">
        <f ca="1">'336 end'!J144</f>
        <v>57.590689559999738</v>
      </c>
      <c r="H60" s="5">
        <f ca="1">'672 end'!J144</f>
        <v>1152.5232429999999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86"/>
        <v>CUDA ant non hash</v>
      </c>
      <c r="M60" s="5" t="e">
        <f t="shared" ca="1" si="87"/>
        <v>#DIV/0!</v>
      </c>
      <c r="N60" s="5" t="e">
        <f t="shared" ca="1" si="88"/>
        <v>#DIV/0!</v>
      </c>
      <c r="O60" s="5">
        <f t="shared" ca="1" si="89"/>
        <v>4.6159254991842529E-2</v>
      </c>
      <c r="P60" s="5" t="e">
        <f t="shared" ca="1" si="90"/>
        <v>#DIV/0!</v>
      </c>
      <c r="Q60" s="5">
        <f t="shared" ca="1" si="91"/>
        <v>2.666978161421479E-3</v>
      </c>
      <c r="R60" s="5" t="e">
        <f t="shared" ca="1" si="92"/>
        <v>#DIV/0!</v>
      </c>
      <c r="S60" s="5" t="e">
        <f t="shared" ca="1" si="93"/>
        <v>#DIV/0!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4.5769001040000177</v>
      </c>
      <c r="E61" s="5">
        <f ca="1">'84 end'!J144</f>
        <v>1.552721344800013</v>
      </c>
      <c r="F61" s="5">
        <f ca="1">'168 end'!J145</f>
        <v>15.300859520000044</v>
      </c>
      <c r="G61" s="5">
        <f ca="1">'336 end'!J145</f>
        <v>62.983884560000227</v>
      </c>
      <c r="H61" s="5">
        <f ca="1">'672 end'!J145</f>
        <v>704.12357328000087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86"/>
        <v>CUDA ant add CPU Time</v>
      </c>
      <c r="M61" s="5" t="e">
        <f t="shared" ca="1" si="87"/>
        <v>#DIV/0!</v>
      </c>
      <c r="N61" s="5" t="e">
        <f t="shared" ca="1" si="88"/>
        <v>#DIV/0!</v>
      </c>
      <c r="O61" s="5">
        <f t="shared" ca="1" si="89"/>
        <v>7.1925434375400596E-2</v>
      </c>
      <c r="P61" s="5" t="e">
        <f t="shared" ca="1" si="90"/>
        <v>#DIV/0!</v>
      </c>
      <c r="Q61" s="5">
        <f t="shared" ca="1" si="91"/>
        <v>1.6146902244398953E-3</v>
      </c>
      <c r="R61" s="5">
        <f t="shared" ca="1" si="92"/>
        <v>2.408197985888285E-2</v>
      </c>
      <c r="S61" s="5">
        <f t="shared" ca="1" si="93"/>
        <v>2.3544780137632972E-2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2.2310228036000197</v>
      </c>
      <c r="E62" s="5">
        <f ca="1">'84 end'!J145</f>
        <v>6.5293599263999784</v>
      </c>
      <c r="F62" s="5">
        <f ca="1">'168 end'!J146</f>
        <v>7.0277539600000649</v>
      </c>
      <c r="G62" s="5">
        <f ca="1">'336 end'!J146</f>
        <v>24.290712159999835</v>
      </c>
      <c r="H62" s="5">
        <f ca="1">'672 end'!J146</f>
        <v>241.05470003999974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86"/>
        <v>CUDA ant add CPU</v>
      </c>
      <c r="M62" s="5" t="e">
        <f t="shared" ca="1" si="87"/>
        <v>#DIV/0!</v>
      </c>
      <c r="N62" s="5" t="e">
        <f t="shared" ca="1" si="88"/>
        <v>#DIV/0!</v>
      </c>
      <c r="O62" s="5">
        <f t="shared" ca="1" si="89"/>
        <v>4.9029911441484407E-2</v>
      </c>
      <c r="P62" s="5" t="e">
        <f t="shared" ca="1" si="90"/>
        <v>#DIV/0!</v>
      </c>
      <c r="Q62" s="5">
        <f t="shared" ca="1" si="91"/>
        <v>1.6102711603808611E-3</v>
      </c>
      <c r="R62" s="5">
        <f t="shared" ca="1" si="92"/>
        <v>2.4203934366815762E-2</v>
      </c>
      <c r="S62" s="5">
        <f t="shared" ca="1" si="93"/>
        <v>2.3573929626737596E-2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1360.5556664263997</v>
      </c>
      <c r="E63" s="5">
        <f ca="1">'84 end'!J146</f>
        <v>759.68762478600001</v>
      </c>
      <c r="F63" s="5">
        <f ca="1">'168 end'!J147</f>
        <v>7.0689762800000544</v>
      </c>
      <c r="G63" s="5">
        <f ca="1">'336 end'!J147</f>
        <v>16.257290039999901</v>
      </c>
      <c r="H63" s="5">
        <f ca="1">'672 end'!J147</f>
        <v>522.30414759999951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86"/>
        <v>CUDA ant add CPU non hash</v>
      </c>
      <c r="M63" s="5" t="e">
        <f t="shared" ca="1" si="87"/>
        <v>#DIV/0!</v>
      </c>
      <c r="N63" s="5" t="e">
        <f t="shared" ca="1" si="88"/>
        <v>#DIV/0!</v>
      </c>
      <c r="O63" s="5">
        <f t="shared" ca="1" si="89"/>
        <v>3.6273701569315253E-2</v>
      </c>
      <c r="P63" s="5" t="e">
        <f t="shared" ca="1" si="90"/>
        <v>#DIV/0!</v>
      </c>
      <c r="Q63" s="5">
        <f t="shared" ca="1" si="91"/>
        <v>2.7335457799987808E-3</v>
      </c>
      <c r="R63" s="5" t="e">
        <f t="shared" ca="1" si="92"/>
        <v>#DIV/0!</v>
      </c>
      <c r="S63" s="5" t="e">
        <f t="shared" ca="1" si="93"/>
        <v>#DIV/0!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133.46353411999982</v>
      </c>
      <c r="E64" s="5">
        <f ca="1">'84 end'!J147</f>
        <v>990.26487828000154</v>
      </c>
      <c r="F64" s="5">
        <f ca="1">'168 end'!J148</f>
        <v>8316.7247354399933</v>
      </c>
      <c r="G64" s="5" t="e">
        <f ca="1">'336 end'!J148</f>
        <v>#DIV/0!</v>
      </c>
      <c r="H64" s="5">
        <f ca="1">'672 end'!J148</f>
        <v>52454.456778920015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86"/>
        <v>CUDA ant add CPU12</v>
      </c>
      <c r="M64" s="5" t="e">
        <f t="shared" ca="1" si="87"/>
        <v>#DIV/0!</v>
      </c>
      <c r="N64" s="5" t="e">
        <f t="shared" ca="1" si="88"/>
        <v>#DIV/0!</v>
      </c>
      <c r="O64" s="5">
        <f t="shared" ca="1" si="89"/>
        <v>3.3447989219977177E-3</v>
      </c>
      <c r="P64" s="5" t="e">
        <f t="shared" ca="1" si="90"/>
        <v>#DIV/0!</v>
      </c>
      <c r="Q64" s="5">
        <f t="shared" ca="1" si="91"/>
        <v>4.9606545622299803E-4</v>
      </c>
      <c r="R64" s="5">
        <f t="shared" ca="1" si="92"/>
        <v>3.6655967052276308E-3</v>
      </c>
      <c r="S64" s="5">
        <f t="shared" ca="1" si="93"/>
        <v>4.9818595548053015E-3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149.51334610440011</v>
      </c>
      <c r="E65" s="5">
        <f ca="1">'84 end'!J148</f>
        <v>168.10769636000001</v>
      </c>
      <c r="F65" s="5">
        <f ca="1">'168 end'!J149</f>
        <v>3.506287360000008</v>
      </c>
      <c r="G65" s="5">
        <f ca="1">'336 end'!J149</f>
        <v>3.855017000000152</v>
      </c>
      <c r="H65" s="5">
        <f ca="1">'672 end'!J149</f>
        <v>2.6255370916000191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86"/>
        <v>CUDA opt</v>
      </c>
      <c r="M65" s="5" t="e">
        <f t="shared" ca="1" si="87"/>
        <v>#DIV/0!</v>
      </c>
      <c r="N65" s="5" t="e">
        <f t="shared" ca="1" si="88"/>
        <v>#DIV/0!</v>
      </c>
      <c r="O65" s="5">
        <f t="shared" ca="1" si="89"/>
        <v>9.7702237535720691E-3</v>
      </c>
      <c r="P65" s="5" t="e">
        <f t="shared" ca="1" si="90"/>
        <v>#DIV/0!</v>
      </c>
      <c r="Q65" s="5" t="e">
        <f t="shared" ca="1" si="91"/>
        <v>#DIV/0!</v>
      </c>
      <c r="R65" s="5" t="e">
        <f t="shared" ca="1" si="92"/>
        <v>#DIV/0!</v>
      </c>
      <c r="S65" s="5" t="e">
        <f t="shared" ca="1" si="93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408.29655813319988</v>
      </c>
      <c r="E66" s="5">
        <f ca="1">'84 end'!J149</f>
        <v>18.54863372000003</v>
      </c>
      <c r="F66" s="5">
        <f ca="1">'168 end'!J150</f>
        <v>16.138514759999993</v>
      </c>
      <c r="G66" s="5">
        <f ca="1">'336 end'!J150</f>
        <v>300.3712888000004</v>
      </c>
      <c r="H66" s="5">
        <f ca="1">'672 end'!J150</f>
        <v>6.8522680408000118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86"/>
        <v>CUDA opt Time</v>
      </c>
      <c r="M66" s="5" t="e">
        <f t="shared" ca="1" si="87"/>
        <v>#DIV/0!</v>
      </c>
      <c r="N66" s="5" t="e">
        <f t="shared" ca="1" si="88"/>
        <v>#DIV/0!</v>
      </c>
      <c r="O66" s="5">
        <f t="shared" ca="1" si="89"/>
        <v>2.084268215866256E-2</v>
      </c>
      <c r="P66" s="5" t="e">
        <f t="shared" ca="1" si="90"/>
        <v>#DIV/0!</v>
      </c>
      <c r="Q66" s="5" t="e">
        <f t="shared" ca="1" si="91"/>
        <v>#DIV/0!</v>
      </c>
      <c r="R66" s="5" t="e">
        <f t="shared" ca="1" si="92"/>
        <v>#DIV/0!</v>
      </c>
      <c r="S66" s="5" t="e">
        <f t="shared" ca="1" si="93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256.45871361920007</v>
      </c>
      <c r="E67" s="5">
        <f ca="1">'84 end'!J150</f>
        <v>26.082208786000034</v>
      </c>
      <c r="F67" s="5">
        <f ca="1">'168 end'!J151</f>
        <v>7.8078849999999518</v>
      </c>
      <c r="G67" s="5">
        <f ca="1">'336 end'!J151</f>
        <v>19.350203639999876</v>
      </c>
      <c r="H67" s="5">
        <f ca="1">'672 end'!J151</f>
        <v>9.4180610612000049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86"/>
        <v>CUDA opt non hash</v>
      </c>
      <c r="M67" s="5" t="e">
        <f t="shared" ca="1" si="87"/>
        <v>#DIV/0!</v>
      </c>
      <c r="N67" s="5" t="e">
        <f t="shared" ca="1" si="88"/>
        <v>#DIV/0!</v>
      </c>
      <c r="O67" s="5">
        <f t="shared" ca="1" si="89"/>
        <v>1.5530607170418948E-2</v>
      </c>
      <c r="P67" s="5" t="e">
        <f t="shared" ca="1" si="90"/>
        <v>#DIV/0!</v>
      </c>
      <c r="Q67" s="5" t="e">
        <f t="shared" ca="1" si="91"/>
        <v>#DIV/0!</v>
      </c>
      <c r="R67" s="5" t="e">
        <f t="shared" ca="1" si="92"/>
        <v>#DIV/0!</v>
      </c>
      <c r="S67" s="5" t="e">
        <f t="shared" ca="1" si="93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1.5063236851999948</v>
      </c>
      <c r="E68" s="5">
        <f ca="1">'84 end'!J151</f>
        <v>0.81431151200000307</v>
      </c>
      <c r="F68" s="5">
        <f ca="1">'168 end'!J152</f>
        <v>2.183659240000007</v>
      </c>
      <c r="G68" s="5">
        <f ca="1">'336 end'!J152</f>
        <v>17.548778599999974</v>
      </c>
      <c r="H68" s="5">
        <f ca="1">'672 end'!J152</f>
        <v>1013.4662638400021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94">C68</f>
        <v>CUDA opt ant</v>
      </c>
      <c r="M68" s="5" t="e">
        <f t="shared" ca="1" si="87"/>
        <v>#DIV/0!</v>
      </c>
      <c r="N68" s="5" t="e">
        <f t="shared" ca="1" si="88"/>
        <v>#DIV/0!</v>
      </c>
      <c r="O68" s="5">
        <f t="shared" ca="1" si="89"/>
        <v>1.6546367557080621E-2</v>
      </c>
      <c r="P68" s="5" t="e">
        <f t="shared" ca="1" si="90"/>
        <v>#DIV/0!</v>
      </c>
      <c r="Q68" s="5">
        <f t="shared" ca="1" si="91"/>
        <v>1.5333448382265085E-3</v>
      </c>
      <c r="R68" s="5">
        <f t="shared" ca="1" si="92"/>
        <v>2.7117212069644851E-2</v>
      </c>
      <c r="S68" s="5">
        <f t="shared" ca="1" si="93"/>
        <v>2.6152853479687967E-2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1.735251167999998</v>
      </c>
      <c r="E69" s="5">
        <f ca="1">'84 end'!J152</f>
        <v>0.69438777520000716</v>
      </c>
      <c r="F69" s="5">
        <f ca="1">'168 end'!J153</f>
        <v>2.4257861599999937</v>
      </c>
      <c r="G69" s="5">
        <f ca="1">'336 end'!J153</f>
        <v>12.273286799999774</v>
      </c>
      <c r="H69" s="5">
        <f ca="1">'672 end'!J153</f>
        <v>751.45280316000094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94"/>
        <v>CUDA opt ant non hash</v>
      </c>
      <c r="M69" s="5" t="e">
        <f t="shared" ca="1" si="87"/>
        <v>#DIV/0!</v>
      </c>
      <c r="N69" s="5" t="e">
        <f t="shared" ca="1" si="88"/>
        <v>#DIV/0!</v>
      </c>
      <c r="O69" s="5">
        <f t="shared" ca="1" si="89"/>
        <v>1.5901554565355518E-2</v>
      </c>
      <c r="P69" s="5" t="e">
        <f t="shared" ca="1" si="90"/>
        <v>#DIV/0!</v>
      </c>
      <c r="Q69" s="5">
        <f t="shared" ca="1" si="91"/>
        <v>2.5187537317105306E-3</v>
      </c>
      <c r="R69" s="5" t="e">
        <f t="shared" ca="1" si="92"/>
        <v>#DIV/0!</v>
      </c>
      <c r="S69" s="5" t="e">
        <f t="shared" ca="1" si="93"/>
        <v>#DIV/0!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0.85883001000000714</v>
      </c>
      <c r="E70" s="5">
        <f ca="1">'84 end'!J153</f>
        <v>29.506241921999923</v>
      </c>
      <c r="F70" s="5">
        <f ca="1">'168 end'!J154</f>
        <v>1.4643786823999785</v>
      </c>
      <c r="G70" s="5">
        <f ca="1">'336 end'!J154</f>
        <v>3.0364205200000187</v>
      </c>
      <c r="H70" s="5">
        <f ca="1">'672 end'!J154</f>
        <v>673.81280516000038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94"/>
        <v>CUDA opt ant par</v>
      </c>
      <c r="M70" s="5" t="e">
        <f t="shared" ca="1" si="87"/>
        <v>#DIV/0!</v>
      </c>
      <c r="N70" s="5" t="e">
        <f t="shared" ca="1" si="88"/>
        <v>#DIV/0!</v>
      </c>
      <c r="O70" s="5">
        <f t="shared" ca="1" si="89"/>
        <v>7.1552565612530095E-2</v>
      </c>
      <c r="P70" s="5" t="e">
        <f t="shared" ca="1" si="90"/>
        <v>#DIV/0!</v>
      </c>
      <c r="Q70" s="5">
        <f t="shared" ca="1" si="91"/>
        <v>1.9145194294579678E-3</v>
      </c>
      <c r="R70" s="5">
        <f t="shared" ca="1" si="92"/>
        <v>3.3917106294298088E-2</v>
      </c>
      <c r="S70" s="5">
        <f t="shared" ca="1" si="93"/>
        <v>3.5880467792820864E-2</v>
      </c>
    </row>
    <row r="71" spans="1:19" x14ac:dyDescent="0.25">
      <c r="A71">
        <v>17</v>
      </c>
      <c r="C71" t="str">
        <f ca="1">OFFSET('42p stat'!$A$1,A71*20,0)</f>
        <v>CUDA opt_one_GPU</v>
      </c>
      <c r="D71" s="5" t="e">
        <f ca="1">'42 end'!J154</f>
        <v>#DIV/0!</v>
      </c>
      <c r="E71" s="5" t="e">
        <f ca="1">'84 end'!J154</f>
        <v>#DIV/0!</v>
      </c>
      <c r="F71" s="5">
        <f ca="1">'168 end'!J155</f>
        <v>1861870.6308369997</v>
      </c>
      <c r="G71" s="5" t="e">
        <f ca="1">'336 end'!J155</f>
        <v>#DIV/0!</v>
      </c>
      <c r="H71" s="5">
        <f ca="1">'672 end'!J155</f>
        <v>4897.948291440006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94"/>
        <v>CUDA opt_one_GPU</v>
      </c>
      <c r="M71" s="5" t="e">
        <f t="shared" ca="1" si="87"/>
        <v>#DIV/0!</v>
      </c>
      <c r="N71" s="5" t="e">
        <f t="shared" ca="1" si="88"/>
        <v>#DIV/0!</v>
      </c>
      <c r="O71" s="5">
        <f t="shared" ca="1" si="89"/>
        <v>3.7033237072250633E-2</v>
      </c>
      <c r="P71" s="5" t="e">
        <f t="shared" ca="1" si="90"/>
        <v>#DIV/0!</v>
      </c>
      <c r="Q71" s="5">
        <f t="shared" ca="1" si="91"/>
        <v>8.0405276814721443E-4</v>
      </c>
      <c r="R71" s="5">
        <f t="shared" ca="1" si="92"/>
        <v>7.7546271639318759E-3</v>
      </c>
      <c r="S71" s="5">
        <f t="shared" ca="1" si="93"/>
        <v>7.3232874047041985E-3</v>
      </c>
    </row>
    <row r="72" spans="1:19" x14ac:dyDescent="0.25">
      <c r="A72">
        <v>18</v>
      </c>
      <c r="C72" t="str">
        <f ca="1">OFFSET('42p stat'!$A$1,A72*20,0)</f>
        <v>CUDA opt_one_GPU ant</v>
      </c>
      <c r="D72" s="5" t="e">
        <f ca="1">'42 end'!J155</f>
        <v>#DIV/0!</v>
      </c>
      <c r="E72" s="5" t="e">
        <f ca="1">'84 end'!J155</f>
        <v>#DIV/0!</v>
      </c>
      <c r="F72" s="5">
        <f ca="1">'168 end'!J156</f>
        <v>9124.4471999999987</v>
      </c>
      <c r="G72" s="5" t="e">
        <f ca="1">'336 end'!J156</f>
        <v>#DIV/0!</v>
      </c>
      <c r="H72" s="5">
        <f ca="1">'672 end'!J156</f>
        <v>26.119057159999269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94"/>
        <v>CUDA opt_one_GPU ant</v>
      </c>
      <c r="M72" s="5" t="e">
        <f t="shared" ca="1" si="87"/>
        <v>#DIV/0!</v>
      </c>
      <c r="N72" s="5" t="e">
        <f t="shared" ca="1" si="88"/>
        <v>#DIV/0!</v>
      </c>
      <c r="O72" s="5">
        <f t="shared" ca="1" si="89"/>
        <v>2.4392730858035308E-6</v>
      </c>
      <c r="P72" s="5" t="e">
        <f t="shared" ca="1" si="90"/>
        <v>#DIV/0!</v>
      </c>
      <c r="Q72" s="5">
        <f t="shared" ca="1" si="91"/>
        <v>7.4270456818471603E-4</v>
      </c>
      <c r="R72" s="5">
        <f t="shared" ca="1" si="92"/>
        <v>7.8104051445292795E-3</v>
      </c>
      <c r="S72" s="5">
        <f t="shared" ca="1" si="93"/>
        <v>7.4992849390737287E-3</v>
      </c>
    </row>
    <row r="73" spans="1:19" x14ac:dyDescent="0.25">
      <c r="A73">
        <v>19</v>
      </c>
      <c r="C73" t="str">
        <f ca="1">OFFSET('42p stat'!$A$1,A73*20,0)</f>
        <v>CUDA opt_one_GPU ant local</v>
      </c>
      <c r="D73" s="5" t="e">
        <f ca="1">'42 end'!J156</f>
        <v>#DIV/0!</v>
      </c>
      <c r="E73" s="5" t="e">
        <f ca="1">'84 end'!J156</f>
        <v>#DIV/0!</v>
      </c>
      <c r="F73" s="5">
        <f ca="1">'168 end'!J157</f>
        <v>77.556032999999672</v>
      </c>
      <c r="G73" s="5" t="e">
        <f ca="1">'336 end'!J157</f>
        <v>#DIV/0!</v>
      </c>
      <c r="H73" s="5">
        <f ca="1">'672 end'!J157</f>
        <v>83.859868200000477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94"/>
        <v>CUDA opt_one_GPU ant local</v>
      </c>
      <c r="M73" s="5" t="e">
        <f t="shared" ca="1" si="87"/>
        <v>#DIV/0!</v>
      </c>
      <c r="N73" s="5" t="e">
        <f t="shared" ca="1" si="88"/>
        <v>#DIV/0!</v>
      </c>
      <c r="O73" s="5">
        <f t="shared" ca="1" si="89"/>
        <v>1.261826114806781E-3</v>
      </c>
      <c r="P73" s="5" t="e">
        <f t="shared" ca="1" si="90"/>
        <v>#DIV/0!</v>
      </c>
      <c r="Q73" s="5">
        <f t="shared" ca="1" si="91"/>
        <v>8.0665251232807204E-4</v>
      </c>
      <c r="R73" s="5">
        <f t="shared" ca="1" si="92"/>
        <v>8.5641462425853094E-3</v>
      </c>
      <c r="S73" s="5">
        <f t="shared" ca="1" si="93"/>
        <v>8.2562729443839827E-3</v>
      </c>
    </row>
    <row r="74" spans="1:19" x14ac:dyDescent="0.25">
      <c r="A74">
        <v>20</v>
      </c>
      <c r="C74" t="str">
        <f ca="1">OFFSET('42p stat'!$A$1,A74*20,0)</f>
        <v>non CUDA Time</v>
      </c>
      <c r="D74" s="5">
        <f ca="1">'42 end'!J157</f>
        <v>10.788420880000027</v>
      </c>
      <c r="E74" s="5">
        <f ca="1">'84 end'!J157</f>
        <v>17.194320000000186</v>
      </c>
      <c r="F74" s="5">
        <f ca="1">'168 end'!J158</f>
        <v>51.833395439999734</v>
      </c>
      <c r="G74" s="5">
        <f ca="1">'336 end'!J158</f>
        <v>145.58005800000177</v>
      </c>
      <c r="H74" s="5">
        <f ca="1">'672 end'!J158</f>
        <v>17912.737263000006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94"/>
        <v>non CUDA Time</v>
      </c>
      <c r="M74" s="5" t="e">
        <f t="shared" ca="1" si="87"/>
        <v>#DIV/0!</v>
      </c>
      <c r="N74" s="5" t="e">
        <f t="shared" ca="1" si="88"/>
        <v>#DIV/0!</v>
      </c>
      <c r="O74" s="5">
        <f t="shared" ca="1" si="89"/>
        <v>3.1248773250744556E-4</v>
      </c>
      <c r="P74" s="5" t="e">
        <f t="shared" ca="1" si="90"/>
        <v>#DIV/0!</v>
      </c>
      <c r="Q74" s="5">
        <f t="shared" ca="1" si="91"/>
        <v>4.391789943679996E-6</v>
      </c>
      <c r="R74" s="5">
        <f t="shared" ca="1" si="92"/>
        <v>4.9062063118096977E-5</v>
      </c>
      <c r="S74" s="5">
        <f t="shared" ca="1" si="93"/>
        <v>4.7757572518877098E-5</v>
      </c>
    </row>
    <row r="75" spans="1:19" x14ac:dyDescent="0.25">
      <c r="A75">
        <v>21</v>
      </c>
      <c r="C75" t="str">
        <f ca="1">OFFSET('42p stat'!$A$1,A75*20,0)</f>
        <v>non CUDA</v>
      </c>
      <c r="D75" s="5">
        <f ca="1">'42 end'!J158</f>
        <v>6.4012515599999507</v>
      </c>
      <c r="E75" s="5">
        <f ca="1">'84 end'!J158</f>
        <v>12.419653000000231</v>
      </c>
      <c r="F75" s="5">
        <f ca="1">'168 end'!J159</f>
        <v>14.688347840000125</v>
      </c>
      <c r="G75" s="5">
        <f ca="1">'336 end'!J159</f>
        <v>74.374835999998368</v>
      </c>
      <c r="H75" s="5">
        <f ca="1">'672 end'!J159</f>
        <v>52016.629178999807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94"/>
        <v>non CUDA</v>
      </c>
      <c r="M75" s="5" t="e">
        <f t="shared" ca="1" si="87"/>
        <v>#DIV/0!</v>
      </c>
      <c r="N75" s="5" t="e">
        <f t="shared" ca="1" si="88"/>
        <v>#DIV/0!</v>
      </c>
      <c r="O75" s="5">
        <f t="shared" ca="1" si="89"/>
        <v>1.9687138604631131E-4</v>
      </c>
      <c r="P75" s="5" t="e">
        <f t="shared" ca="1" si="90"/>
        <v>#DIV/0!</v>
      </c>
      <c r="Q75" s="5">
        <f t="shared" ca="1" si="91"/>
        <v>5.0407651202102283E-6</v>
      </c>
      <c r="R75" s="5">
        <f t="shared" ca="1" si="92"/>
        <v>5.2177661144181325E-5</v>
      </c>
      <c r="S75" s="5">
        <f t="shared" ca="1" si="93"/>
        <v>5.1143424662323977E-5</v>
      </c>
    </row>
    <row r="76" spans="1:19" x14ac:dyDescent="0.25">
      <c r="A76">
        <v>22</v>
      </c>
      <c r="C76" t="str">
        <f ca="1">OFFSET('42p stat'!$A$1,A76*20,0)</f>
        <v>non CUDA non hash</v>
      </c>
      <c r="D76" s="5">
        <f ca="1">'42 end'!J159</f>
        <v>15.821667999999947</v>
      </c>
      <c r="E76" s="5">
        <f ca="1">'84 end'!J159</f>
        <v>14.647260400000183</v>
      </c>
      <c r="F76" s="5">
        <f ca="1">'168 end'!J160</f>
        <v>52.349030159999515</v>
      </c>
      <c r="G76" s="5">
        <f ca="1">'336 end'!J160</f>
        <v>221.83646199999944</v>
      </c>
      <c r="H76" s="5">
        <f ca="1">'672 end'!J160</f>
        <v>73.816210280000206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94"/>
        <v>non CUDA non hash</v>
      </c>
      <c r="M76" s="5" t="e">
        <f t="shared" ca="1" si="87"/>
        <v>#DIV/0!</v>
      </c>
      <c r="N76" s="5" t="e">
        <f t="shared" ca="1" si="88"/>
        <v>#DIV/0!</v>
      </c>
      <c r="O76" s="5">
        <f t="shared" ca="1" si="89"/>
        <v>3.7070871079277379E-4</v>
      </c>
      <c r="P76" s="5" t="e">
        <f t="shared" ca="1" si="90"/>
        <v>#DIV/0!</v>
      </c>
      <c r="Q76" s="5">
        <f t="shared" ca="1" si="91"/>
        <v>8.3930187470752785E-4</v>
      </c>
      <c r="R76" s="5" t="e">
        <f t="shared" ca="1" si="92"/>
        <v>#DIV/0!</v>
      </c>
      <c r="S76" s="5" t="e">
        <f t="shared" ca="1" si="93"/>
        <v>#DIV/0!</v>
      </c>
    </row>
    <row r="77" spans="1:19" x14ac:dyDescent="0.25">
      <c r="A77">
        <v>23</v>
      </c>
      <c r="C77" t="str">
        <f ca="1">OFFSET('42p stat'!$A$1,A77*20,0)</f>
        <v>Classic ACO</v>
      </c>
      <c r="D77" s="5">
        <f ca="1">'42 end'!J160</f>
        <v>1998.1343095599966</v>
      </c>
      <c r="E77" s="5">
        <f ca="1">'84 end'!J160</f>
        <v>4766.9475919999995</v>
      </c>
      <c r="F77" s="5">
        <f ca="1">'168 end'!J161</f>
        <v>11482.911653999981</v>
      </c>
      <c r="G77" s="5">
        <f ca="1">'336 end'!J161</f>
        <v>29721.575293000082</v>
      </c>
      <c r="H77" s="5">
        <f ca="1">'672 end'!J161</f>
        <v>48.813437160000142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94"/>
        <v>Classic ACO</v>
      </c>
      <c r="M77" s="5" t="e">
        <f t="shared" ca="1" si="87"/>
        <v>#DIV/0!</v>
      </c>
      <c r="N77" s="5" t="e">
        <f t="shared" ca="1" si="88"/>
        <v>#DIV/0!</v>
      </c>
      <c r="O77" s="5">
        <f t="shared" ca="1" si="89"/>
        <v>1.3831839292041789E-4</v>
      </c>
      <c r="P77" s="5" t="e">
        <f t="shared" ca="1" si="90"/>
        <v>#DIV/0!</v>
      </c>
      <c r="Q77" s="5">
        <f t="shared" ca="1" si="91"/>
        <v>8.3481573771841515E-4</v>
      </c>
      <c r="R77" s="5">
        <f t="shared" ca="1" si="92"/>
        <v>8.4409267152316322E-3</v>
      </c>
      <c r="S77" s="5">
        <f t="shared" ca="1" si="93"/>
        <v>8.1312915340496453E-3</v>
      </c>
    </row>
    <row r="78" spans="1:19" x14ac:dyDescent="0.25">
      <c r="A78">
        <v>24</v>
      </c>
      <c r="C78" t="str">
        <f ca="1">OFFSET('42p stat'!$A$1,A78*20,0)</f>
        <v>Classic ACO non hash</v>
      </c>
      <c r="D78" s="5">
        <f ca="1">'42 end'!J161</f>
        <v>2394.4837148800007</v>
      </c>
      <c r="E78" s="5">
        <f ca="1">'84 end'!J161</f>
        <v>5765.1096329999855</v>
      </c>
      <c r="F78" s="5">
        <f ca="1">'168 end'!J162</f>
        <v>11691.809429000003</v>
      </c>
      <c r="G78" s="5">
        <f ca="1">'336 end'!J162</f>
        <v>36273.984885000034</v>
      </c>
      <c r="H78" s="5">
        <f ca="1">'672 end'!J162</f>
        <v>116.42832515999986</v>
      </c>
      <c r="I78" s="5" t="e">
        <f ca="1">'1344 end'!J162</f>
        <v>#DIV/0!</v>
      </c>
      <c r="J78" s="5" t="e">
        <f ca="1">'2688 end'!J162</f>
        <v>#DIV/0!</v>
      </c>
      <c r="L78" t="str">
        <f t="shared" ca="1" si="94"/>
        <v>Classic ACO non hash</v>
      </c>
      <c r="M78" s="5" t="e">
        <f t="shared" ca="1" si="87"/>
        <v>#DIV/0!</v>
      </c>
      <c r="N78" s="5" t="e">
        <f t="shared" ca="1" si="88"/>
        <v>#DIV/0!</v>
      </c>
      <c r="O78" s="5">
        <f t="shared" ca="1" si="89"/>
        <v>1.6002772028903735E-4</v>
      </c>
      <c r="P78" s="5" t="e">
        <f t="shared" ca="1" si="90"/>
        <v>#DIV/0!</v>
      </c>
      <c r="Q78" s="5">
        <f t="shared" ca="1" si="91"/>
        <v>8.3620581731411105E-4</v>
      </c>
      <c r="R78" s="5" t="e">
        <f t="shared" ca="1" si="92"/>
        <v>#DIV/0!</v>
      </c>
      <c r="S78" s="5" t="e">
        <f t="shared" ca="1" si="93"/>
        <v>#DIV/0!</v>
      </c>
    </row>
    <row r="79" spans="1:19" x14ac:dyDescent="0.25">
      <c r="A79">
        <v>25</v>
      </c>
      <c r="C79" t="str">
        <f ca="1">OFFSET('42p stat'!$A$1,A79*20,0)</f>
        <v>omp</v>
      </c>
      <c r="D79" s="5">
        <f ca="1">'42 end'!J162</f>
        <v>17.857570039999889</v>
      </c>
      <c r="E79" s="5">
        <f ca="1">'84 end'!J162</f>
        <v>18.220242000000493</v>
      </c>
      <c r="F79" s="5">
        <f ca="1">'168 end'!J163</f>
        <v>118.34044260000134</v>
      </c>
      <c r="G79" s="5">
        <f ca="1">'336 end'!J163</f>
        <v>109.07743799999518</v>
      </c>
      <c r="H79" s="5">
        <f ca="1">'672 end'!J163</f>
        <v>1417.7083239999972</v>
      </c>
      <c r="I79" s="5" t="e">
        <f ca="1">'1344 end'!J163</f>
        <v>#DIV/0!</v>
      </c>
      <c r="J79" s="5" t="e">
        <f ca="1">'2688 end'!J163</f>
        <v>#DIV/0!</v>
      </c>
      <c r="L79" t="str">
        <f t="shared" ca="1" si="94"/>
        <v>omp</v>
      </c>
      <c r="M79" s="5" t="e">
        <f t="shared" ca="1" si="87"/>
        <v>#DIV/0!</v>
      </c>
      <c r="N79" s="5" t="e">
        <f t="shared" ca="1" si="88"/>
        <v>#DIV/0!</v>
      </c>
      <c r="O79" s="5">
        <f t="shared" ca="1" si="89"/>
        <v>5.2642914810016811E-4</v>
      </c>
      <c r="P79" s="5" t="e">
        <f t="shared" ca="1" si="90"/>
        <v>#DIV/0!</v>
      </c>
      <c r="Q79" s="5">
        <f t="shared" ca="1" si="91"/>
        <v>7.5083393221799259E-4</v>
      </c>
      <c r="R79" s="5" t="e">
        <f t="shared" ca="1" si="92"/>
        <v>#DIV/0!</v>
      </c>
      <c r="S79" s="5" t="e">
        <f t="shared" ca="1" si="93"/>
        <v>#DIV/0!</v>
      </c>
    </row>
    <row r="80" spans="1:19" x14ac:dyDescent="0.25">
      <c r="A80">
        <v>26</v>
      </c>
      <c r="C80" t="str">
        <f ca="1">OFFSET('42p stat'!$A$1,A80*20,0)</f>
        <v>omp non hash</v>
      </c>
      <c r="D80" s="5">
        <f ca="1">'42 end'!J163</f>
        <v>6.1270895200000561</v>
      </c>
      <c r="E80" s="5">
        <f ca="1">'84 end'!J163</f>
        <v>39.980310320000044</v>
      </c>
      <c r="F80" s="5">
        <f ca="1">'168 end'!J164</f>
        <v>44.522643999999971</v>
      </c>
      <c r="G80" s="5">
        <f ca="1">'336 end'!J164</f>
        <v>237.88954999999947</v>
      </c>
      <c r="H80" s="5">
        <f ca="1">'672 end'!J164</f>
        <v>1561.9619625599948</v>
      </c>
      <c r="I80" s="5" t="e">
        <f ca="1">'1344 end'!J164</f>
        <v>#DIV/0!</v>
      </c>
      <c r="J80" s="5" t="e">
        <f ca="1">'2688 end'!J164</f>
        <v>#DIV/0!</v>
      </c>
      <c r="L80" t="str">
        <f t="shared" ca="1" si="94"/>
        <v>omp non hash</v>
      </c>
      <c r="M80" s="5" t="e">
        <f t="shared" ca="1" si="87"/>
        <v>#DIV/0!</v>
      </c>
      <c r="N80" s="5" t="e">
        <f t="shared" ca="1" si="88"/>
        <v>#DIV/0!</v>
      </c>
      <c r="O80" s="5">
        <f t="shared" ca="1" si="89"/>
        <v>4.0642851039630862E-4</v>
      </c>
      <c r="P80" s="5" t="e">
        <f t="shared" ca="1" si="90"/>
        <v>#DIV/0!</v>
      </c>
      <c r="Q80" s="5">
        <f t="shared" ca="1" si="91"/>
        <v>8.5884409486268584E-4</v>
      </c>
      <c r="R80" s="5" t="e">
        <f t="shared" ca="1" si="92"/>
        <v>#DIV/0!</v>
      </c>
      <c r="S80" s="5" t="e">
        <f t="shared" ca="1" si="93"/>
        <v>#DIV/0!</v>
      </c>
    </row>
    <row r="81" spans="1:19" x14ac:dyDescent="0.25">
      <c r="A81">
        <v>27</v>
      </c>
      <c r="C81" t="str">
        <f ca="1">OFFSET('84p stat'!$A$1,A81*20,0)</f>
        <v>non CUDA transp Time</v>
      </c>
      <c r="D81" s="5">
        <f ca="1">'42 end'!J164</f>
        <v>20.759241040000255</v>
      </c>
      <c r="E81" s="5">
        <f ca="1">'84 end'!J164</f>
        <v>62.369491399999966</v>
      </c>
      <c r="F81" s="5">
        <f ca="1">'168 end'!J165</f>
        <v>104.90774951999987</v>
      </c>
      <c r="G81" s="5">
        <f ca="1">'336 end'!J165</f>
        <v>106.94519600000162</v>
      </c>
      <c r="H81" s="5">
        <f ca="1">'672 end'!J165</f>
        <v>974.22167907999835</v>
      </c>
      <c r="I81" s="5" t="e">
        <f ca="1">'1344 end'!J165</f>
        <v>#DIV/0!</v>
      </c>
      <c r="J81" s="5" t="e">
        <f ca="1">'2688 end'!J165</f>
        <v>#DIV/0!</v>
      </c>
      <c r="L81" t="str">
        <f t="shared" ca="1" si="94"/>
        <v>non CUDA transp Time</v>
      </c>
      <c r="M81" s="5" t="e">
        <f t="shared" ca="1" si="87"/>
        <v>#DIV/0!</v>
      </c>
      <c r="N81" s="5" t="e">
        <f t="shared" ca="1" si="88"/>
        <v>#DIV/0!</v>
      </c>
      <c r="O81" s="5">
        <f t="shared" ca="1" si="89"/>
        <v>4.3617642783861055E-4</v>
      </c>
      <c r="P81" s="5" t="e">
        <f t="shared" ca="1" si="90"/>
        <v>#DIV/0!</v>
      </c>
      <c r="Q81" s="5">
        <f t="shared" ca="1" si="91"/>
        <v>7.2808116401378855E-4</v>
      </c>
      <c r="R81" s="5" t="e">
        <f t="shared" ca="1" si="92"/>
        <v>#DIV/0!</v>
      </c>
      <c r="S81" s="5" t="e">
        <f t="shared" ca="1" si="93"/>
        <v>#DIV/0!</v>
      </c>
    </row>
    <row r="82" spans="1:19" x14ac:dyDescent="0.25">
      <c r="A82">
        <v>28</v>
      </c>
      <c r="C82" t="str">
        <f ca="1">OFFSET('84p stat'!$A$1,A82*20,0)</f>
        <v>non CUDA transp</v>
      </c>
      <c r="D82" s="5">
        <f ca="1">'42 end'!J165</f>
        <v>3.8936873600001212</v>
      </c>
      <c r="E82" s="5">
        <f ca="1">'84 end'!J165</f>
        <v>43.624352840000938</v>
      </c>
      <c r="F82" s="5">
        <f ca="1">'168 end'!J166</f>
        <v>33.517515040000511</v>
      </c>
      <c r="G82" s="5">
        <f ca="1">'336 end'!J166</f>
        <v>61.17745600000076</v>
      </c>
      <c r="H82" s="5">
        <f ca="1">'672 end'!J166</f>
        <v>62.603608840000469</v>
      </c>
      <c r="I82" s="5" t="e">
        <f ca="1">'1344 end'!J166</f>
        <v>#DIV/0!</v>
      </c>
      <c r="J82" s="5" t="e">
        <f ca="1">'2688 end'!J166</f>
        <v>#DIV/0!</v>
      </c>
      <c r="L82" t="str">
        <f t="shared" ca="1" si="94"/>
        <v>non CUDA transp</v>
      </c>
      <c r="M82" s="5" t="e">
        <f t="shared" ca="1" si="87"/>
        <v>#DIV/0!</v>
      </c>
      <c r="N82" s="5" t="e">
        <f t="shared" ca="1" si="88"/>
        <v>#DIV/0!</v>
      </c>
      <c r="O82" s="5">
        <f t="shared" ca="1" si="89"/>
        <v>2.93531841050124E-4</v>
      </c>
      <c r="P82" s="5" t="e">
        <f t="shared" ca="1" si="90"/>
        <v>#DIV/0!</v>
      </c>
      <c r="Q82" s="5">
        <f t="shared" ca="1" si="91"/>
        <v>7.1063148935132301E-4</v>
      </c>
      <c r="R82" s="5" t="e">
        <f t="shared" ca="1" si="92"/>
        <v>#DIV/0!</v>
      </c>
      <c r="S82" s="5" t="e">
        <f t="shared" ca="1" si="93"/>
        <v>#DIV/0!</v>
      </c>
    </row>
    <row r="83" spans="1:19" x14ac:dyDescent="0.25">
      <c r="A83">
        <v>29</v>
      </c>
      <c r="C83" t="str">
        <f ca="1">OFFSET('84p stat'!$A$1,A83*20,0)</f>
        <v>non CUDA transp non hash</v>
      </c>
      <c r="D83" s="5">
        <f ca="1">'42 end'!J166</f>
        <v>8.0317939199999557</v>
      </c>
      <c r="E83" s="5">
        <f ca="1">'84 end'!J166</f>
        <v>15.713759640000321</v>
      </c>
      <c r="F83" s="5">
        <f ca="1">'168 end'!J167</f>
        <v>65.348106039999749</v>
      </c>
      <c r="G83" s="5">
        <f ca="1">'336 end'!J167</f>
        <v>216.16409600000131</v>
      </c>
      <c r="H83" s="5">
        <f ca="1">'672 end'!J167</f>
        <v>311.71303944000033</v>
      </c>
      <c r="I83" s="5" t="e">
        <f ca="1">'1344 end'!J167</f>
        <v>#DIV/0!</v>
      </c>
      <c r="J83" s="5" t="e">
        <f ca="1">'2688 end'!J167</f>
        <v>#DIV/0!</v>
      </c>
      <c r="L83" t="str">
        <f t="shared" ca="1" si="94"/>
        <v>non CUDA transp non hash</v>
      </c>
      <c r="M83" s="5" t="e">
        <f t="shared" ca="1" si="87"/>
        <v>#DIV/0!</v>
      </c>
      <c r="N83" s="5" t="e">
        <f t="shared" ca="1" si="88"/>
        <v>#DIV/0!</v>
      </c>
      <c r="O83" s="5">
        <f t="shared" ca="1" si="89"/>
        <v>4.0772093193837731E-4</v>
      </c>
      <c r="P83" s="5" t="e">
        <f t="shared" ca="1" si="90"/>
        <v>#DIV/0!</v>
      </c>
      <c r="Q83" s="5">
        <f t="shared" ca="1" si="91"/>
        <v>9.3284176989679422E-4</v>
      </c>
      <c r="R83" s="5" t="e">
        <f t="shared" ca="1" si="92"/>
        <v>#DIV/0!</v>
      </c>
      <c r="S83" s="5" t="e">
        <f t="shared" ca="1" si="93"/>
        <v>#DIV/0!</v>
      </c>
    </row>
    <row r="84" spans="1:19" x14ac:dyDescent="0.25">
      <c r="A84">
        <v>30</v>
      </c>
      <c r="C84" t="str">
        <f ca="1">OFFSET('84p stat'!$A$1,A84*20,0)</f>
        <v>CUDA Const</v>
      </c>
      <c r="D84" s="5" t="e">
        <f ca="1">'42 end'!J167</f>
        <v>#DIV/0!</v>
      </c>
      <c r="E84" s="5" t="e">
        <f ca="1">'84 end'!J167</f>
        <v>#DIV/0!</v>
      </c>
      <c r="F84" s="5">
        <f ca="1">'168 end'!J168</f>
        <v>19.577161800000077</v>
      </c>
      <c r="G84" s="5">
        <f ca="1">'336 end'!J168</f>
        <v>236.4285382800015</v>
      </c>
      <c r="H84" s="5">
        <f ca="1">'672 end'!J168</f>
        <v>268.9930438400005</v>
      </c>
      <c r="I84" s="5" t="e">
        <f ca="1">'1344 end'!J168</f>
        <v>#DIV/0!</v>
      </c>
      <c r="J84" s="5" t="e">
        <f ca="1">'2688 end'!J168</f>
        <v>#DIV/0!</v>
      </c>
      <c r="L84" t="str">
        <f t="shared" ref="L84:L104" ca="1" si="95">C84</f>
        <v>CUDA Const</v>
      </c>
      <c r="M84" s="5" t="e">
        <f t="shared" ref="M84:S84" ca="1" si="96">$B$1*POWER(M32,2)*SQRT(D84/(POWER(D32*$C$1,2))+D$74/(POWER(D$20*$C$1,2)))</f>
        <v>#DIV/0!</v>
      </c>
      <c r="N84" s="5" t="e">
        <f t="shared" ca="1" si="96"/>
        <v>#DIV/0!</v>
      </c>
      <c r="O84" s="5">
        <f t="shared" ca="1" si="96"/>
        <v>2.1757811606983778E-2</v>
      </c>
      <c r="P84" s="5" t="e">
        <f t="shared" ca="1" si="96"/>
        <v>#DIV/0!</v>
      </c>
      <c r="Q84" s="5">
        <f t="shared" ca="1" si="96"/>
        <v>7.135853764241645E-4</v>
      </c>
      <c r="R84" s="5" t="e">
        <f t="shared" ca="1" si="96"/>
        <v>#DIV/0!</v>
      </c>
      <c r="S84" s="5" t="e">
        <f t="shared" ca="1" si="96"/>
        <v>#DIV/0!</v>
      </c>
    </row>
    <row r="85" spans="1:19" x14ac:dyDescent="0.25">
      <c r="A85">
        <v>31</v>
      </c>
      <c r="C85" t="str">
        <f ca="1">OFFSET('84p stat'!$A$1,A85*20,0)</f>
        <v>CUDA ant Const</v>
      </c>
      <c r="D85" s="5" t="e">
        <f ca="1">'42 end'!J168</f>
        <v>#DIV/0!</v>
      </c>
      <c r="E85" s="5" t="e">
        <f ca="1">'84 end'!J168</f>
        <v>#DIV/0!</v>
      </c>
      <c r="F85" s="5">
        <f ca="1">'168 end'!J169</f>
        <v>36.668675000000071</v>
      </c>
      <c r="G85" s="5">
        <f ca="1">'336 end'!J169</f>
        <v>32.847097800000022</v>
      </c>
      <c r="H85" s="5">
        <f ca="1">'672 end'!J169</f>
        <v>51.017070439999252</v>
      </c>
      <c r="I85" s="5" t="e">
        <f ca="1">'1344 end'!J169</f>
        <v>#DIV/0!</v>
      </c>
      <c r="J85" s="5" t="e">
        <f ca="1">'2688 end'!J169</f>
        <v>#DIV/0!</v>
      </c>
      <c r="L85" t="str">
        <f t="shared" ca="1" si="95"/>
        <v>CUDA ant Const</v>
      </c>
      <c r="M85" s="5" t="e">
        <f t="shared" ref="M85:S85" ca="1" si="97">$B$1*POWER(M33,2)*SQRT(D85/(POWER(D33*$C$1,2))+D$74/(POWER(D$20*$C$1,2)))</f>
        <v>#DIV/0!</v>
      </c>
      <c r="N85" s="5" t="e">
        <f t="shared" ca="1" si="97"/>
        <v>#DIV/0!</v>
      </c>
      <c r="O85" s="5">
        <f t="shared" ca="1" si="97"/>
        <v>5.8955560321552289E-2</v>
      </c>
      <c r="P85" s="5" t="e">
        <f t="shared" ca="1" si="97"/>
        <v>#DIV/0!</v>
      </c>
      <c r="Q85" s="5">
        <f t="shared" ca="1" si="97"/>
        <v>7.107725969675916E-4</v>
      </c>
      <c r="R85" s="5" t="e">
        <f t="shared" ca="1" si="97"/>
        <v>#DIV/0!</v>
      </c>
      <c r="S85" s="5" t="e">
        <f t="shared" ca="1" si="97"/>
        <v>#DIV/0!</v>
      </c>
    </row>
    <row r="86" spans="1:19" x14ac:dyDescent="0.25">
      <c r="A86">
        <v>32</v>
      </c>
      <c r="C86" t="str">
        <f ca="1">OFFSET('84p stat'!$A$1,A86*20,0)</f>
        <v>CUDA ant par Const</v>
      </c>
      <c r="D86" s="5" t="e">
        <f ca="1">'42 end'!J169</f>
        <v>#DIV/0!</v>
      </c>
      <c r="E86" s="5" t="e">
        <f ca="1">'84 end'!J169</f>
        <v>#DIV/0!</v>
      </c>
      <c r="F86" s="5">
        <f ca="1">'168 end'!J170</f>
        <v>10.138981072000005</v>
      </c>
      <c r="G86" s="5">
        <f ca="1">'336 end'!J170</f>
        <v>2.53768148000003</v>
      </c>
      <c r="H86" s="5">
        <f ca="1">'672 end'!J170</f>
        <v>224.76161519999911</v>
      </c>
      <c r="I86" s="5" t="e">
        <f ca="1">'1344 end'!J170</f>
        <v>#DIV/0!</v>
      </c>
      <c r="J86" s="5" t="e">
        <f ca="1">'2688 end'!J170</f>
        <v>#DIV/0!</v>
      </c>
      <c r="L86" t="str">
        <f t="shared" ca="1" si="95"/>
        <v>CUDA ant par Const</v>
      </c>
      <c r="M86" s="5" t="e">
        <f t="shared" ref="M86:S86" ca="1" si="98">$B$1*POWER(M34,2)*SQRT(D86/(POWER(D34*$C$1,2))+D$74/(POWER(D$20*$C$1,2)))</f>
        <v>#DIV/0!</v>
      </c>
      <c r="N86" s="5" t="e">
        <f t="shared" ca="1" si="98"/>
        <v>#DIV/0!</v>
      </c>
      <c r="O86" s="5">
        <f t="shared" ca="1" si="98"/>
        <v>0.18075780543662173</v>
      </c>
      <c r="P86" s="5" t="e">
        <f t="shared" ca="1" si="98"/>
        <v>#DIV/0!</v>
      </c>
      <c r="Q86" s="5">
        <f t="shared" ca="1" si="98"/>
        <v>8.1624759532424171E-4</v>
      </c>
      <c r="R86" s="5" t="e">
        <f t="shared" ca="1" si="98"/>
        <v>#DIV/0!</v>
      </c>
      <c r="S86" s="5" t="e">
        <f t="shared" ca="1" si="98"/>
        <v>#DIV/0!</v>
      </c>
    </row>
    <row r="87" spans="1:19" x14ac:dyDescent="0.25">
      <c r="A87">
        <v>33</v>
      </c>
      <c r="C87" t="str">
        <f ca="1">OFFSET('84p stat'!$A$1,A87*20,0)</f>
        <v>CUDA ant add CPU Const</v>
      </c>
      <c r="D87" s="5" t="e">
        <f ca="1">'42 end'!J170</f>
        <v>#DIV/0!</v>
      </c>
      <c r="E87" s="5" t="e">
        <f ca="1">'84 end'!J170</f>
        <v>#DIV/0!</v>
      </c>
      <c r="F87" s="5">
        <f ca="1">'168 end'!J171</f>
        <v>5.0340253600000322</v>
      </c>
      <c r="G87" s="5">
        <f ca="1">'336 end'!J171</f>
        <v>91.038634999999815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 t="str">
        <f t="shared" ca="1" si="95"/>
        <v>CUDA ant add CPU Const</v>
      </c>
      <c r="M87" s="5" t="e">
        <f t="shared" ref="M87:S87" ca="1" si="99">$B$1*POWER(M35,2)*SQRT(D87/(POWER(D35*$C$1,2))+D$74/(POWER(D$20*$C$1,2)))</f>
        <v>#DIV/0!</v>
      </c>
      <c r="N87" s="5" t="e">
        <f t="shared" ca="1" si="99"/>
        <v>#DIV/0!</v>
      </c>
      <c r="O87" s="5">
        <f t="shared" ca="1" si="99"/>
        <v>4.0918310895928851E-2</v>
      </c>
      <c r="P87" s="5" t="e">
        <f t="shared" ca="1" si="99"/>
        <v>#DIV/0!</v>
      </c>
      <c r="Q87" s="5" t="e">
        <f t="shared" ca="1" si="99"/>
        <v>#DIV/0!</v>
      </c>
      <c r="R87" s="5" t="e">
        <f t="shared" ca="1" si="99"/>
        <v>#DIV/0!</v>
      </c>
      <c r="S87" s="5" t="e">
        <f t="shared" ca="1" si="99"/>
        <v>#DIV/0!</v>
      </c>
    </row>
    <row r="88" spans="1:19" x14ac:dyDescent="0.25">
      <c r="A88">
        <v>34</v>
      </c>
      <c r="C88" t="str">
        <f ca="1">OFFSET('84p stat'!$A$1,A88*20,0)</f>
        <v>CUDA opt Const</v>
      </c>
      <c r="D88" s="5" t="e">
        <f ca="1">'42 end'!J171</f>
        <v>#DIV/0!</v>
      </c>
      <c r="E88" s="5" t="e">
        <f ca="1">'84 end'!J171</f>
        <v>#DIV/0!</v>
      </c>
      <c r="F88" s="5">
        <f ca="1">'168 end'!J172</f>
        <v>12.517016000000043</v>
      </c>
      <c r="G88" s="5">
        <f ca="1">'336 end'!J172</f>
        <v>56.346650839999128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 t="str">
        <f t="shared" ca="1" si="95"/>
        <v>CUDA opt Const</v>
      </c>
      <c r="M88" s="5" t="e">
        <f t="shared" ref="M88:S88" ca="1" si="100">$B$1*POWER(M36,2)*SQRT(D88/(POWER(D36*$C$1,2))+D$74/(POWER(D$20*$C$1,2)))</f>
        <v>#DIV/0!</v>
      </c>
      <c r="N88" s="5" t="e">
        <f t="shared" ca="1" si="100"/>
        <v>#DIV/0!</v>
      </c>
      <c r="O88" s="5">
        <f t="shared" ca="1" si="100"/>
        <v>1.8178120660755404E-2</v>
      </c>
      <c r="P88" s="5" t="e">
        <f t="shared" ca="1" si="100"/>
        <v>#DIV/0!</v>
      </c>
      <c r="Q88" s="5" t="e">
        <f t="shared" ca="1" si="100"/>
        <v>#DIV/0!</v>
      </c>
      <c r="R88" s="5" t="e">
        <f t="shared" ca="1" si="100"/>
        <v>#DIV/0!</v>
      </c>
      <c r="S88" s="5" t="e">
        <f t="shared" ca="1" si="100"/>
        <v>#DIV/0!</v>
      </c>
    </row>
    <row r="89" spans="1:19" x14ac:dyDescent="0.25">
      <c r="A89">
        <v>35</v>
      </c>
      <c r="C89" t="str">
        <f ca="1">OFFSET('84p stat'!$A$1,A89*20,0)</f>
        <v>CUDA opt ant Const</v>
      </c>
      <c r="D89" s="5" t="e">
        <f ca="1">'42 end'!J172</f>
        <v>#DIV/0!</v>
      </c>
      <c r="E89" s="5">
        <f ca="1">'84 end'!J172</f>
        <v>0</v>
      </c>
      <c r="F89" s="5">
        <f ca="1">'168 end'!J173</f>
        <v>2.5335866799999947</v>
      </c>
      <c r="G89" s="5">
        <f ca="1">'336 end'!J173</f>
        <v>8.7727712800000113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 t="str">
        <f t="shared" ca="1" si="95"/>
        <v>CUDA opt ant Const</v>
      </c>
      <c r="M89" s="5" t="e">
        <f t="shared" ref="M89:S89" ca="1" si="101">$B$1*POWER(M37,2)*SQRT(D89/(POWER(D37*$C$1,2))+D$74/(POWER(D$20*$C$1,2)))</f>
        <v>#DIV/0!</v>
      </c>
      <c r="N89" s="5" t="e">
        <f t="shared" ca="1" si="101"/>
        <v>#DIV/0!</v>
      </c>
      <c r="O89" s="5">
        <f t="shared" ca="1" si="101"/>
        <v>1.7597126927010674E-2</v>
      </c>
      <c r="P89" s="5" t="e">
        <f t="shared" ca="1" si="101"/>
        <v>#DIV/0!</v>
      </c>
      <c r="Q89" s="5" t="e">
        <f t="shared" ca="1" si="101"/>
        <v>#DIV/0!</v>
      </c>
      <c r="R89" s="5" t="e">
        <f t="shared" ca="1" si="101"/>
        <v>#DIV/0!</v>
      </c>
      <c r="S89" s="5" t="e">
        <f t="shared" ca="1" si="101"/>
        <v>#DIV/0!</v>
      </c>
    </row>
    <row r="90" spans="1:19" x14ac:dyDescent="0.25">
      <c r="A90">
        <v>36</v>
      </c>
      <c r="C90" t="str">
        <f ca="1">OFFSET('84p stat'!$A$1,A90*20,0)</f>
        <v>CUDA opt ant par Const</v>
      </c>
      <c r="D90" s="5" t="e">
        <f ca="1">'42 end'!J173</f>
        <v>#DIV/0!</v>
      </c>
      <c r="E90" s="5" t="e">
        <f ca="1">'84 end'!J173</f>
        <v>#DIV/0!</v>
      </c>
      <c r="F90" s="5">
        <f ca="1">'168 end'!J174</f>
        <v>6.3399892836000005</v>
      </c>
      <c r="G90" s="5">
        <f ca="1">'336 end'!J174</f>
        <v>2.7343254800000261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 t="str">
        <f t="shared" ca="1" si="95"/>
        <v>CUDA opt ant par Const</v>
      </c>
      <c r="M90" s="5" t="e">
        <f t="shared" ref="M90:S90" ca="1" si="102">$B$1*POWER(M38,2)*SQRT(D90/(POWER(D38*$C$1,2))+D$74/(POWER(D$20*$C$1,2)))</f>
        <v>#DIV/0!</v>
      </c>
      <c r="N90" s="5" t="e">
        <f t="shared" ca="1" si="102"/>
        <v>#DIV/0!</v>
      </c>
      <c r="O90" s="5">
        <f t="shared" ca="1" si="102"/>
        <v>0.14541478751173023</v>
      </c>
      <c r="P90" s="5" t="e">
        <f t="shared" ca="1" si="102"/>
        <v>#DIV/0!</v>
      </c>
      <c r="Q90" s="5" t="e">
        <f t="shared" ca="1" si="102"/>
        <v>#DIV/0!</v>
      </c>
      <c r="R90" s="5" t="e">
        <f t="shared" ca="1" si="102"/>
        <v>#DIV/0!</v>
      </c>
      <c r="S90" s="5" t="e">
        <f t="shared" ca="1" si="102"/>
        <v>#DIV/0!</v>
      </c>
    </row>
    <row r="91" spans="1:19" x14ac:dyDescent="0.25">
      <c r="A91">
        <v>37</v>
      </c>
      <c r="C91" t="str">
        <f ca="1">OFFSET('84p stat'!$A$1,A91*20,0)</f>
        <v>CUDA ant par global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>
        <f ca="1">'336 end'!J175</f>
        <v>90.805369999999627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 t="str">
        <f t="shared" ca="1" si="95"/>
        <v>CUDA ant par global</v>
      </c>
      <c r="M91" s="5" t="e">
        <f t="shared" ref="M91:S91" ca="1" si="103">$B$1*POWER(M39,2)*SQRT(D91/(POWER(D39*$C$1,2))+D$74/(POWER(D$20*$C$1,2)))</f>
        <v>#DIV/0!</v>
      </c>
      <c r="N91" s="5" t="e">
        <f t="shared" ca="1" si="103"/>
        <v>#DIV/0!</v>
      </c>
      <c r="O91" s="5" t="e">
        <f t="shared" ca="1" si="103"/>
        <v>#DIV/0!</v>
      </c>
      <c r="P91" s="5" t="e">
        <f t="shared" ca="1" si="103"/>
        <v>#DIV/0!</v>
      </c>
      <c r="Q91" s="5" t="e">
        <f t="shared" ca="1" si="103"/>
        <v>#DIV/0!</v>
      </c>
      <c r="R91" s="5" t="e">
        <f t="shared" ca="1" si="103"/>
        <v>#DIV/0!</v>
      </c>
      <c r="S91" s="5" t="e">
        <f t="shared" ca="1" si="103"/>
        <v>#DIV/0!</v>
      </c>
    </row>
    <row r="92" spans="1:19" x14ac:dyDescent="0.25">
      <c r="A92">
        <v>38</v>
      </c>
      <c r="C92" t="str">
        <f ca="1">OFFSET('84p stat'!$A$1,A92*20,0)</f>
        <v>CUDA ant add CPU Time global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>
        <f ca="1">'336 end'!J176</f>
        <v>41.676763280000365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 t="str">
        <f t="shared" ca="1" si="95"/>
        <v>CUDA ant add CPU Time global</v>
      </c>
      <c r="M92" s="5" t="e">
        <f t="shared" ref="M92:S92" ca="1" si="104">$B$1*POWER(M40,2)*SQRT(D92/(POWER(D40*$C$1,2))+D$74/(POWER(D$20*$C$1,2)))</f>
        <v>#DIV/0!</v>
      </c>
      <c r="N92" s="5" t="e">
        <f t="shared" ca="1" si="104"/>
        <v>#DIV/0!</v>
      </c>
      <c r="O92" s="5" t="e">
        <f t="shared" ca="1" si="104"/>
        <v>#DIV/0!</v>
      </c>
      <c r="P92" s="5" t="e">
        <f t="shared" ca="1" si="104"/>
        <v>#DIV/0!</v>
      </c>
      <c r="Q92" s="5" t="e">
        <f t="shared" ca="1" si="104"/>
        <v>#DIV/0!</v>
      </c>
      <c r="R92" s="5" t="e">
        <f t="shared" ca="1" si="104"/>
        <v>#DIV/0!</v>
      </c>
      <c r="S92" s="5" t="e">
        <f t="shared" ca="1" si="104"/>
        <v>#DIV/0!</v>
      </c>
    </row>
    <row r="93" spans="1:19" x14ac:dyDescent="0.25">
      <c r="A93">
        <v>39</v>
      </c>
      <c r="C93" t="str">
        <f ca="1">OFFSET('84p stat'!$A$1,A93*20,0)</f>
        <v>CUDA opt ant par global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>
        <f ca="1">'336 end'!J177</f>
        <v>3.4532097199999643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 t="str">
        <f t="shared" ca="1" si="95"/>
        <v>CUDA opt ant par global</v>
      </c>
      <c r="M93" s="5" t="e">
        <f t="shared" ref="M93:S93" ca="1" si="105">$B$1*POWER(M41,2)*SQRT(D93/(POWER(D41*$C$1,2))+D$74/(POWER(D$20*$C$1,2)))</f>
        <v>#DIV/0!</v>
      </c>
      <c r="N93" s="5" t="e">
        <f t="shared" ca="1" si="105"/>
        <v>#DIV/0!</v>
      </c>
      <c r="O93" s="5" t="e">
        <f t="shared" ca="1" si="105"/>
        <v>#DIV/0!</v>
      </c>
      <c r="P93" s="5" t="e">
        <f t="shared" ca="1" si="105"/>
        <v>#DIV/0!</v>
      </c>
      <c r="Q93" s="5" t="e">
        <f t="shared" ca="1" si="105"/>
        <v>#DIV/0!</v>
      </c>
      <c r="R93" s="5" t="e">
        <f t="shared" ca="1" si="105"/>
        <v>#DIV/0!</v>
      </c>
      <c r="S93" s="5" t="e">
        <f t="shared" ca="1" si="105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95"/>
        <v>0</v>
      </c>
      <c r="M94" s="5" t="e">
        <f t="shared" ref="M94:S94" ca="1" si="106">$B$1*POWER(M42,2)*SQRT(D94/(POWER(D42*$C$1,2))+D$74/(POWER(D$20*$C$1,2)))</f>
        <v>#DIV/0!</v>
      </c>
      <c r="N94" s="5" t="e">
        <f t="shared" ca="1" si="106"/>
        <v>#DIV/0!</v>
      </c>
      <c r="O94" s="5" t="e">
        <f t="shared" ca="1" si="106"/>
        <v>#DIV/0!</v>
      </c>
      <c r="P94" s="5" t="e">
        <f t="shared" ca="1" si="106"/>
        <v>#DIV/0!</v>
      </c>
      <c r="Q94" s="5" t="e">
        <f t="shared" ca="1" si="106"/>
        <v>#DIV/0!</v>
      </c>
      <c r="R94" s="5" t="e">
        <f t="shared" ca="1" si="106"/>
        <v>#DIV/0!</v>
      </c>
      <c r="S94" s="5" t="e">
        <f t="shared" ca="1" si="106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95"/>
        <v>0</v>
      </c>
      <c r="M95" s="5" t="e">
        <f t="shared" ref="M95:S95" ca="1" si="107">$B$1*POWER(M43,2)*SQRT(D95/(POWER(D43*$C$1,2))+D$74/(POWER(D$20*$C$1,2)))</f>
        <v>#DIV/0!</v>
      </c>
      <c r="N95" s="5" t="e">
        <f t="shared" ca="1" si="107"/>
        <v>#DIV/0!</v>
      </c>
      <c r="O95" s="5" t="e">
        <f t="shared" ca="1" si="107"/>
        <v>#DIV/0!</v>
      </c>
      <c r="P95" s="5" t="e">
        <f t="shared" ca="1" si="107"/>
        <v>#DIV/0!</v>
      </c>
      <c r="Q95" s="5" t="e">
        <f t="shared" ca="1" si="107"/>
        <v>#DIV/0!</v>
      </c>
      <c r="R95" s="5" t="e">
        <f t="shared" ca="1" si="107"/>
        <v>#DIV/0!</v>
      </c>
      <c r="S95" s="5" t="e">
        <f t="shared" ca="1" si="107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95"/>
        <v>0</v>
      </c>
      <c r="M96" s="5" t="e">
        <f t="shared" ref="M96:S96" ca="1" si="108">$B$1*POWER(M44,2)*SQRT(D96/(POWER(D44*$C$1,2))+D$74/(POWER(D$20*$C$1,2)))</f>
        <v>#DIV/0!</v>
      </c>
      <c r="N96" s="5" t="e">
        <f t="shared" ca="1" si="108"/>
        <v>#DIV/0!</v>
      </c>
      <c r="O96" s="5" t="e">
        <f t="shared" ca="1" si="108"/>
        <v>#DIV/0!</v>
      </c>
      <c r="P96" s="5" t="e">
        <f t="shared" ca="1" si="108"/>
        <v>#DIV/0!</v>
      </c>
      <c r="Q96" s="5" t="e">
        <f t="shared" ca="1" si="108"/>
        <v>#DIV/0!</v>
      </c>
      <c r="R96" s="5" t="e">
        <f t="shared" ca="1" si="108"/>
        <v>#DIV/0!</v>
      </c>
      <c r="S96" s="5" t="e">
        <f t="shared" ca="1" si="108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95"/>
        <v>0</v>
      </c>
      <c r="M97" s="5" t="e">
        <f t="shared" ref="M97:S97" ca="1" si="109">$B$1*POWER(M45,2)*SQRT(D97/(POWER(D45*$C$1,2))+D$74/(POWER(D$20*$C$1,2)))</f>
        <v>#DIV/0!</v>
      </c>
      <c r="N97" s="5" t="e">
        <f t="shared" ca="1" si="109"/>
        <v>#DIV/0!</v>
      </c>
      <c r="O97" s="5" t="e">
        <f t="shared" ca="1" si="109"/>
        <v>#DIV/0!</v>
      </c>
      <c r="P97" s="5" t="e">
        <f t="shared" ca="1" si="109"/>
        <v>#DIV/0!</v>
      </c>
      <c r="Q97" s="5" t="e">
        <f t="shared" ca="1" si="109"/>
        <v>#DIV/0!</v>
      </c>
      <c r="R97" s="5" t="e">
        <f t="shared" ca="1" si="109"/>
        <v>#DIV/0!</v>
      </c>
      <c r="S97" s="5" t="e">
        <f t="shared" ca="1" si="109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95"/>
        <v>0</v>
      </c>
      <c r="M98" s="5" t="e">
        <f t="shared" ref="M98:S98" ca="1" si="110">$B$1*POWER(M46,2)*SQRT(D98/(POWER(D46*$C$1,2))+D$74/(POWER(D$20*$C$1,2)))</f>
        <v>#DIV/0!</v>
      </c>
      <c r="N98" s="5" t="e">
        <f t="shared" ca="1" si="110"/>
        <v>#DIV/0!</v>
      </c>
      <c r="O98" s="5" t="e">
        <f t="shared" ca="1" si="110"/>
        <v>#DIV/0!</v>
      </c>
      <c r="P98" s="5" t="e">
        <f t="shared" ca="1" si="110"/>
        <v>#DIV/0!</v>
      </c>
      <c r="Q98" s="5" t="e">
        <f t="shared" ca="1" si="110"/>
        <v>#DIV/0!</v>
      </c>
      <c r="R98" s="5" t="e">
        <f t="shared" ca="1" si="110"/>
        <v>#DIV/0!</v>
      </c>
      <c r="S98" s="5" t="e">
        <f t="shared" ca="1" si="110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95"/>
        <v>0</v>
      </c>
      <c r="M99" s="5" t="e">
        <f t="shared" ref="M99:S99" ca="1" si="111">$B$1*POWER(M47,2)*SQRT(D99/(POWER(D47*$C$1,2))+D$74/(POWER(D$20*$C$1,2)))</f>
        <v>#DIV/0!</v>
      </c>
      <c r="N99" s="5" t="e">
        <f t="shared" ca="1" si="111"/>
        <v>#DIV/0!</v>
      </c>
      <c r="O99" s="5" t="e">
        <f t="shared" ca="1" si="111"/>
        <v>#DIV/0!</v>
      </c>
      <c r="P99" s="5" t="e">
        <f t="shared" ca="1" si="111"/>
        <v>#DIV/0!</v>
      </c>
      <c r="Q99" s="5" t="e">
        <f t="shared" ca="1" si="111"/>
        <v>#DIV/0!</v>
      </c>
      <c r="R99" s="5" t="e">
        <f t="shared" ca="1" si="111"/>
        <v>#DIV/0!</v>
      </c>
      <c r="S99" s="5" t="e">
        <f t="shared" ca="1" si="111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95"/>
        <v>0</v>
      </c>
      <c r="M100" s="5" t="e">
        <f t="shared" ref="M100:S100" ca="1" si="112">$B$1*POWER(M48,2)*SQRT(D100/(POWER(D48*$C$1,2))+D$74/(POWER(D$20*$C$1,2)))</f>
        <v>#DIV/0!</v>
      </c>
      <c r="N100" s="5" t="e">
        <f t="shared" ca="1" si="112"/>
        <v>#DIV/0!</v>
      </c>
      <c r="O100" s="5" t="e">
        <f t="shared" ca="1" si="112"/>
        <v>#DIV/0!</v>
      </c>
      <c r="P100" s="5" t="e">
        <f t="shared" ca="1" si="112"/>
        <v>#DIV/0!</v>
      </c>
      <c r="Q100" s="5" t="e">
        <f t="shared" ca="1" si="112"/>
        <v>#DIV/0!</v>
      </c>
      <c r="R100" s="5" t="e">
        <f t="shared" ca="1" si="112"/>
        <v>#DIV/0!</v>
      </c>
      <c r="S100" s="5" t="e">
        <f t="shared" ca="1" si="112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 t="e">
        <f ca="1">'336 end'!J185</f>
        <v>#DIV/0!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95"/>
        <v>0</v>
      </c>
      <c r="M101" s="5" t="e">
        <f t="shared" ref="M101:S101" ca="1" si="113">$B$1*POWER(M49,2)*SQRT(D101/(POWER(D49*$C$1,2))+D$74/(POWER(D$20*$C$1,2)))</f>
        <v>#DIV/0!</v>
      </c>
      <c r="N101" s="5" t="e">
        <f t="shared" ca="1" si="113"/>
        <v>#DIV/0!</v>
      </c>
      <c r="O101" s="5" t="e">
        <f t="shared" ca="1" si="113"/>
        <v>#DIV/0!</v>
      </c>
      <c r="P101" s="5" t="e">
        <f t="shared" ca="1" si="113"/>
        <v>#DIV/0!</v>
      </c>
      <c r="Q101" s="5" t="e">
        <f t="shared" ca="1" si="113"/>
        <v>#DIV/0!</v>
      </c>
      <c r="R101" s="5" t="e">
        <f t="shared" ca="1" si="113"/>
        <v>#DIV/0!</v>
      </c>
      <c r="S101" s="5" t="e">
        <f t="shared" ca="1" si="113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 t="e">
        <f ca="1">'336 end'!J186</f>
        <v>#DIV/0!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95"/>
        <v>0</v>
      </c>
      <c r="M102" s="5" t="e">
        <f t="shared" ref="M102:S102" ca="1" si="114">$B$1*POWER(M50,2)*SQRT(D102/(POWER(D50*$C$1,2))+D$74/(POWER(D$20*$C$1,2)))</f>
        <v>#DIV/0!</v>
      </c>
      <c r="N102" s="5" t="e">
        <f t="shared" ca="1" si="114"/>
        <v>#DIV/0!</v>
      </c>
      <c r="O102" s="5" t="e">
        <f t="shared" ca="1" si="114"/>
        <v>#DIV/0!</v>
      </c>
      <c r="P102" s="5" t="e">
        <f t="shared" ca="1" si="114"/>
        <v>#DIV/0!</v>
      </c>
      <c r="Q102" s="5" t="e">
        <f t="shared" ca="1" si="114"/>
        <v>#DIV/0!</v>
      </c>
      <c r="R102" s="5" t="e">
        <f t="shared" ca="1" si="114"/>
        <v>#DIV/0!</v>
      </c>
      <c r="S102" s="5" t="e">
        <f t="shared" ca="1" si="114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 t="e">
        <f ca="1">'336 end'!J187</f>
        <v>#DIV/0!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95"/>
        <v>0</v>
      </c>
      <c r="M103" s="5" t="e">
        <f t="shared" ref="M103:S103" ca="1" si="115">$B$1*POWER(M51,2)*SQRT(D103/(POWER(D51*$C$1,2))+D$74/(POWER(D$20*$C$1,2)))</f>
        <v>#DIV/0!</v>
      </c>
      <c r="N103" s="5" t="e">
        <f t="shared" ca="1" si="115"/>
        <v>#DIV/0!</v>
      </c>
      <c r="O103" s="5" t="e">
        <f t="shared" ca="1" si="115"/>
        <v>#DIV/0!</v>
      </c>
      <c r="P103" s="5" t="e">
        <f t="shared" ca="1" si="115"/>
        <v>#DIV/0!</v>
      </c>
      <c r="Q103" s="5" t="e">
        <f t="shared" ca="1" si="115"/>
        <v>#DIV/0!</v>
      </c>
      <c r="R103" s="5" t="e">
        <f t="shared" ca="1" si="115"/>
        <v>#DIV/0!</v>
      </c>
      <c r="S103" s="5" t="e">
        <f t="shared" ca="1" si="115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 t="e">
        <f ca="1">'336 end'!J188</f>
        <v>#DIV/0!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95"/>
        <v>0</v>
      </c>
      <c r="M104" s="5" t="e">
        <f t="shared" ref="M104:S104" ca="1" si="116">$B$1*POWER(M52,2)*SQRT(D104/(POWER(D52*$C$1,2))+D$74/(POWER(D$20*$C$1,2)))</f>
        <v>#DIV/0!</v>
      </c>
      <c r="N104" s="5" t="e">
        <f t="shared" ca="1" si="116"/>
        <v>#DIV/0!</v>
      </c>
      <c r="O104" s="5" t="e">
        <f t="shared" ca="1" si="116"/>
        <v>#DIV/0!</v>
      </c>
      <c r="P104" s="5" t="e">
        <f t="shared" ca="1" si="116"/>
        <v>#DIV/0!</v>
      </c>
      <c r="Q104" s="5" t="e">
        <f t="shared" ca="1" si="116"/>
        <v>#DIV/0!</v>
      </c>
      <c r="R104" s="5" t="e">
        <f t="shared" ca="1" si="116"/>
        <v>#DIV/0!</v>
      </c>
      <c r="S104" s="5" t="e">
        <f t="shared" ca="1" si="116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6.0033303615991658</v>
      </c>
      <c r="E107" s="5">
        <f ca="1">'84 end'!J193</f>
        <v>1.070844813093514</v>
      </c>
      <c r="F107" s="5">
        <f ca="1">'168 end'!J194</f>
        <v>1.1467930688733692</v>
      </c>
      <c r="G107" s="5">
        <f ca="1">'336 end'!J194</f>
        <v>1.0288023712084717</v>
      </c>
      <c r="H107" s="5">
        <f ca="1">'672 end'!J194</f>
        <v>4.4861643341168911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2.8616790969031238</v>
      </c>
      <c r="E108" s="5">
        <f ca="1">'84 end'!J194</f>
        <v>3.494658843808085</v>
      </c>
      <c r="F108" s="5">
        <f ca="1">'168 end'!J195</f>
        <v>0.52357671905461978</v>
      </c>
      <c r="G108" s="5">
        <f ca="1">'336 end'!J195</f>
        <v>1.6465311551759874</v>
      </c>
      <c r="H108" s="5">
        <f ca="1">'672 end'!J195</f>
        <v>1.4083725740377921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12.558161837838428</v>
      </c>
      <c r="E109" s="5">
        <f ca="1">'84 end'!J195</f>
        <v>6.1785257617788751</v>
      </c>
      <c r="F109" s="5">
        <f ca="1">'168 end'!J196</f>
        <v>1.3132650376252901</v>
      </c>
      <c r="G109" s="5">
        <f ca="1">'336 end'!J196</f>
        <v>4.0771187747525142</v>
      </c>
      <c r="H109" s="5">
        <f ca="1">'672 end'!J196</f>
        <v>92.637634837048665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1.7299320433094396</v>
      </c>
      <c r="E110" s="5">
        <f ca="1">'84 end'!J196</f>
        <v>0.29287884893968746</v>
      </c>
      <c r="F110" s="5">
        <f ca="1">'168 end'!J197</f>
        <v>1.1463512091384209</v>
      </c>
      <c r="G110" s="5">
        <f ca="1">'336 end'!J197</f>
        <v>2.8467640128292775</v>
      </c>
      <c r="H110" s="5">
        <f ca="1">'672 end'!J197</f>
        <v>8.622420612994846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0.16145875572080859</v>
      </c>
      <c r="E111" s="5">
        <f ca="1">'84 end'!J197</f>
        <v>0.27298531791001551</v>
      </c>
      <c r="F111" s="5">
        <f ca="1">'168 end'!J198</f>
        <v>0.34951116675721122</v>
      </c>
      <c r="G111" s="5">
        <f ca="1">'336 end'!J198</f>
        <v>0.58449796186470604</v>
      </c>
      <c r="H111" s="5">
        <f ca="1">'672 end'!J198</f>
        <v>9.0265807704723375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1.726710755456903</v>
      </c>
      <c r="E112" s="5">
        <f ca="1">'84 end'!J198</f>
        <v>0.15448051566356219</v>
      </c>
      <c r="F112" s="5">
        <f ca="1">'168 end'!J199</f>
        <v>1.4405401107551283</v>
      </c>
      <c r="G112" s="5">
        <f ca="1">'336 end'!J199</f>
        <v>2.1035227263507039</v>
      </c>
      <c r="H112" s="5">
        <f ca="1">'672 end'!J199</f>
        <v>9.4101363330281238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0.59300285732071256</v>
      </c>
      <c r="E113" s="5">
        <f ca="1">'84 end'!J199</f>
        <v>0.34539641915294167</v>
      </c>
      <c r="F113" s="5">
        <f ca="1">'168 end'!J200</f>
        <v>1.0842488822409011</v>
      </c>
      <c r="G113" s="5">
        <f ca="1">'336 end'!J200</f>
        <v>2.1998131326351191</v>
      </c>
      <c r="H113" s="5">
        <f ca="1">'672 end'!J200</f>
        <v>7.3552173579200923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0.41402167098618969</v>
      </c>
      <c r="E114" s="5">
        <f ca="1">'84 end'!J200</f>
        <v>0.70828227555485468</v>
      </c>
      <c r="F114" s="5">
        <f ca="1">'168 end'!J201</f>
        <v>0.73481725092346928</v>
      </c>
      <c r="G114" s="5">
        <f ca="1">'336 end'!J201</f>
        <v>1.3661273720547098</v>
      </c>
      <c r="H114" s="5">
        <f ca="1">'672 end'!J201</f>
        <v>4.3035699963487586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10.224197423899497</v>
      </c>
      <c r="E115" s="5">
        <f ca="1">'84 end'!J201</f>
        <v>7.6399162029146588</v>
      </c>
      <c r="F115" s="5">
        <f ca="1">'168 end'!J202</f>
        <v>0.73696918900654473</v>
      </c>
      <c r="G115" s="5">
        <f ca="1">'336 end'!J202</f>
        <v>1.1176225249847429</v>
      </c>
      <c r="H115" s="5">
        <f ca="1">'672 end'!J202</f>
        <v>6.334798518374769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3.2022289508259441</v>
      </c>
      <c r="E116" s="5">
        <f ca="1">'84 end'!J202</f>
        <v>8.7226160713405854</v>
      </c>
      <c r="F116" s="5">
        <f ca="1">'168 end'!J203</f>
        <v>25.278263288314044</v>
      </c>
      <c r="G116" s="5" t="e">
        <f ca="1">'336 end'!J203</f>
        <v>#DIV/0!</v>
      </c>
      <c r="H116" s="5">
        <f ca="1">'672 end'!J203</f>
        <v>63.483705178872334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3.389308101647484</v>
      </c>
      <c r="E117" s="5">
        <f ca="1">'84 end'!J203</f>
        <v>3.5938907227031152</v>
      </c>
      <c r="F117" s="5">
        <f ca="1">'168 end'!J204</f>
        <v>0.5190328221254612</v>
      </c>
      <c r="G117" s="5">
        <f ca="1">'336 end'!J204</f>
        <v>0.54423218036423726</v>
      </c>
      <c r="H117" s="5">
        <f ca="1">'672 end'!J204</f>
        <v>0.44913835933018753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5.6009143141535391</v>
      </c>
      <c r="E118" s="5">
        <f ca="1">'84 end'!J204</f>
        <v>1.1937875129079889</v>
      </c>
      <c r="F118" s="5">
        <f ca="1">'168 end'!J205</f>
        <v>1.1135323821247047</v>
      </c>
      <c r="G118" s="5">
        <f ca="1">'336 end'!J205</f>
        <v>4.8039699063463779</v>
      </c>
      <c r="H118" s="5">
        <f ca="1">'672 end'!J205</f>
        <v>0.72558490758197725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4.4389453572656619</v>
      </c>
      <c r="E119" s="5">
        <f ca="1">'84 end'!J205</f>
        <v>1.415608796753522</v>
      </c>
      <c r="F119" s="5">
        <f ca="1">'168 end'!J206</f>
        <v>0.77452916040649888</v>
      </c>
      <c r="G119" s="5">
        <f ca="1">'336 end'!J206</f>
        <v>1.2193091675487684</v>
      </c>
      <c r="H119" s="5">
        <f ca="1">'672 end'!J206</f>
        <v>0.85065178977894274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0.34019679801739167</v>
      </c>
      <c r="E120" s="5">
        <f ca="1">'84 end'!J206</f>
        <v>0.25013033020804221</v>
      </c>
      <c r="F120" s="5">
        <f ca="1">'168 end'!J207</f>
        <v>0.40960335292533989</v>
      </c>
      <c r="G120" s="5">
        <f ca="1">'336 end'!J207</f>
        <v>1.1611665502395416</v>
      </c>
      <c r="H120" s="5">
        <f ca="1">'672 end'!J207</f>
        <v>8.8242076122083066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0.36513397231670436</v>
      </c>
      <c r="E121" s="5">
        <f ca="1">'84 end'!J207</f>
        <v>0.23097879024743148</v>
      </c>
      <c r="F121" s="5">
        <f ca="1">'168 end'!J208</f>
        <v>0.43171518648886964</v>
      </c>
      <c r="G121" s="5">
        <f ca="1">'336 end'!J208</f>
        <v>0.9710721762143032</v>
      </c>
      <c r="H121" s="5">
        <f ca="1">'672 end'!J208</f>
        <v>7.5983959999719142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0.25687667727592661</v>
      </c>
      <c r="E122" s="5">
        <f ca="1">'84 end'!J208</f>
        <v>1.5056638334472598</v>
      </c>
      <c r="F122" s="5">
        <f ca="1">'168 end'!J209</f>
        <v>0.33542680710723632</v>
      </c>
      <c r="G122" s="5">
        <f ca="1">'336 end'!J209</f>
        <v>0.48300544654552435</v>
      </c>
      <c r="H122" s="5">
        <f ca="1">'672 end'!J209</f>
        <v>7.1951640319073435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CUDA opt_one_GPU</v>
      </c>
      <c r="D123" s="5" t="e">
        <f ca="1">'42 end'!J210</f>
        <v>#DIV/0!</v>
      </c>
      <c r="E123" s="5" t="e">
        <f ca="1">'84 end'!J209</f>
        <v>#DIV/0!</v>
      </c>
      <c r="F123" s="5">
        <f ca="1">'168 end'!J210</f>
        <v>378.22115793338202</v>
      </c>
      <c r="G123" s="5" t="e">
        <f ca="1">'336 end'!J210</f>
        <v>#DIV/0!</v>
      </c>
      <c r="H123" s="5">
        <f ca="1">'672 end'!J210</f>
        <v>19.398947474745079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CUDA opt_one_GPU ant</v>
      </c>
      <c r="D124" s="5" t="e">
        <f ca="1">'42 end'!J211</f>
        <v>#DIV/0!</v>
      </c>
      <c r="E124" s="5" t="e">
        <f ca="1">'84 end'!J210</f>
        <v>#DIV/0!</v>
      </c>
      <c r="F124" s="5">
        <f ca="1">'168 end'!J211</f>
        <v>26.477339882820555</v>
      </c>
      <c r="G124" s="5" t="e">
        <f ca="1">'336 end'!J211</f>
        <v>#DIV/0!</v>
      </c>
      <c r="H124" s="5">
        <f ca="1">'672 end'!J211</f>
        <v>1.4166084143887694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CUDA opt_one_GPU ant local</v>
      </c>
      <c r="D125" s="5" t="e">
        <f ca="1">'42 end'!J212</f>
        <v>#DIV/0!</v>
      </c>
      <c r="E125" s="5" t="e">
        <f ca="1">'84 end'!J211</f>
        <v>#DIV/0!</v>
      </c>
      <c r="F125" s="5">
        <f ca="1">'168 end'!J212</f>
        <v>2.4410622948740932</v>
      </c>
      <c r="G125" s="5" t="e">
        <f ca="1">'336 end'!J212</f>
        <v>#DIV/0!</v>
      </c>
      <c r="H125" s="5">
        <f ca="1">'672 end'!J212</f>
        <v>2.5383304342702186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non CUDA Time</v>
      </c>
      <c r="D126" s="5">
        <f ca="1">'42 end'!J213</f>
        <v>0.9104372318024796</v>
      </c>
      <c r="E126" s="5">
        <f ca="1">'84 end'!J212</f>
        <v>1.1493798302737064</v>
      </c>
      <c r="F126" s="5">
        <f ca="1">'168 end'!J213</f>
        <v>1.9956110438775536</v>
      </c>
      <c r="G126" s="5">
        <f ca="1">'336 end'!J213</f>
        <v>3.3444292511961042</v>
      </c>
      <c r="H126" s="5">
        <f ca="1">'672 end'!J213</f>
        <v>37.098132424568433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non CUDA</v>
      </c>
      <c r="D127" s="5">
        <f ca="1">'42 end'!J214</f>
        <v>0.70129947943650728</v>
      </c>
      <c r="E127" s="5">
        <f ca="1">'84 end'!J213</f>
        <v>0.97684532004612568</v>
      </c>
      <c r="F127" s="5">
        <f ca="1">'168 end'!J214</f>
        <v>1.0623253462300941</v>
      </c>
      <c r="G127" s="5">
        <f ca="1">'336 end'!J214</f>
        <v>2.3904743043069661</v>
      </c>
      <c r="H127" s="5">
        <f ca="1">'672 end'!J214</f>
        <v>63.218206658216054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non CUDA non hash</v>
      </c>
      <c r="D128" s="5">
        <f ca="1">'42 end'!J215</f>
        <v>1.1025472306327724</v>
      </c>
      <c r="E128" s="5">
        <f ca="1">'84 end'!J214</f>
        <v>1.0608384943302227</v>
      </c>
      <c r="F128" s="5">
        <f ca="1">'168 end'!J215</f>
        <v>2.0055125741947077</v>
      </c>
      <c r="G128" s="5">
        <f ca="1">'336 end'!J215</f>
        <v>4.1284548015430618</v>
      </c>
      <c r="H128" s="5">
        <f ca="1">'672 end'!J215</f>
        <v>2.3814800163413041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Classic ACO</v>
      </c>
      <c r="D129" s="5">
        <f ca="1">'42 end'!J216</f>
        <v>12.390345244266346</v>
      </c>
      <c r="E129" s="5">
        <f ca="1">'84 end'!J215</f>
        <v>19.137766781642625</v>
      </c>
      <c r="F129" s="5">
        <f ca="1">'168 end'!J216</f>
        <v>29.702778795932989</v>
      </c>
      <c r="G129" s="5">
        <f ca="1">'336 end'!J216</f>
        <v>47.786693471214157</v>
      </c>
      <c r="H129" s="5">
        <f ca="1">'672 end'!J216</f>
        <v>1.9366037291808387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Classic ACO non hash</v>
      </c>
      <c r="D130" s="5">
        <f ca="1">'42 end'!J217</f>
        <v>13.563663693178924</v>
      </c>
      <c r="E130" s="5">
        <f ca="1">'84 end'!J216</f>
        <v>21.046256278080779</v>
      </c>
      <c r="F130" s="5">
        <f ca="1">'168 end'!J217</f>
        <v>29.971738388837711</v>
      </c>
      <c r="G130" s="5">
        <f ca="1">'336 end'!J217</f>
        <v>52.792071437710433</v>
      </c>
      <c r="H130" s="5">
        <f ca="1">'672 end'!J217</f>
        <v>2.9908896801274882</v>
      </c>
      <c r="I130" t="e">
        <f ca="1">'1344 end'!J217</f>
        <v>#DIV/0!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omp</v>
      </c>
      <c r="D131" s="5">
        <f ca="1">'42 end'!J218</f>
        <v>1.1713380474112804</v>
      </c>
      <c r="E131" s="5">
        <f ca="1">'84 end'!J217</f>
        <v>1.1831726980217376</v>
      </c>
      <c r="F131" s="5">
        <f ca="1">'168 end'!J218</f>
        <v>3.0153495462123963</v>
      </c>
      <c r="G131" s="5">
        <f ca="1">'336 end'!J218</f>
        <v>2.8949331108707206</v>
      </c>
      <c r="H131" s="5">
        <f ca="1">'672 end'!J218</f>
        <v>10.436731574088114</v>
      </c>
      <c r="I131" t="e">
        <f ca="1">'1344 end'!J218</f>
        <v>#DIV/0!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omp non hash</v>
      </c>
      <c r="D132" s="5">
        <f ca="1">'42 end'!J219</f>
        <v>0.68611700314206203</v>
      </c>
      <c r="E132" s="5">
        <f ca="1">'84 end'!J218</f>
        <v>1.7526457721131907</v>
      </c>
      <c r="F132" s="5">
        <f ca="1">'168 end'!J219</f>
        <v>1.8495306928537296</v>
      </c>
      <c r="G132" s="5">
        <f ca="1">'336 end'!J219</f>
        <v>4.275222790171286</v>
      </c>
      <c r="H132" s="5">
        <f ca="1">'672 end'!J219</f>
        <v>10.954846484885561</v>
      </c>
      <c r="I132" t="e">
        <f ca="1">'1344 end'!J219</f>
        <v>#DIV/0!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 Time</v>
      </c>
      <c r="D133" s="5">
        <f ca="1">'42 end'!J220</f>
        <v>1.2629228034940612</v>
      </c>
      <c r="E133" s="5">
        <f ca="1">'84 end'!J219</f>
        <v>2.1890575056961836</v>
      </c>
      <c r="F133" s="5">
        <f ca="1">'168 end'!J220</f>
        <v>2.8390618540497901</v>
      </c>
      <c r="G133" s="5">
        <f ca="1">'336 end'!J220</f>
        <v>2.8664984387004511</v>
      </c>
      <c r="H133" s="5">
        <f ca="1">'672 end'!J220</f>
        <v>8.651670361674352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</v>
      </c>
      <c r="D134" s="5">
        <f ca="1">'42 end'!J221</f>
        <v>0.54695501391204859</v>
      </c>
      <c r="E134" s="5">
        <f ca="1">'84 end'!J220</f>
        <v>1.8307775062532727</v>
      </c>
      <c r="F134" s="5">
        <f ca="1">'168 end'!J221</f>
        <v>1.6047484898118205</v>
      </c>
      <c r="G134" s="5">
        <f ca="1">'336 end'!J221</f>
        <v>2.168037430348484</v>
      </c>
      <c r="H134" s="5">
        <f ca="1">'672 end'!J221</f>
        <v>2.1931622088652984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 non hash</v>
      </c>
      <c r="D135" s="5">
        <f ca="1">'42 end'!J222</f>
        <v>0.78555635727899009</v>
      </c>
      <c r="E135" s="5">
        <f ca="1">'84 end'!J221</f>
        <v>1.0987809520830367</v>
      </c>
      <c r="F135" s="5">
        <f ca="1">'168 end'!J222</f>
        <v>2.2407199029029177</v>
      </c>
      <c r="G135" s="5">
        <f ca="1">'336 end'!J222</f>
        <v>4.0753306398220133</v>
      </c>
      <c r="H135" s="5">
        <f ca="1">'672 end'!J222</f>
        <v>4.8938263400180126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CUDA Const</v>
      </c>
      <c r="D136" s="5" t="e">
        <f ca="1">'42 end'!J223</f>
        <v>#DIV/0!</v>
      </c>
      <c r="E136" s="5" t="e">
        <f ca="1">'84 end'!J222</f>
        <v>#DIV/0!</v>
      </c>
      <c r="F136" s="5">
        <f ca="1">'168 end'!J223</f>
        <v>1.2264389489157648</v>
      </c>
      <c r="G136" s="5">
        <f ca="1">'336 end'!J223</f>
        <v>4.2620743134217021</v>
      </c>
      <c r="H136" s="5">
        <f ca="1">'672 end'!J223</f>
        <v>4.5461273128141624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Const</v>
      </c>
      <c r="D137" s="5" t="e">
        <f ca="1">'42 end'!J224</f>
        <v>#DIV/0!</v>
      </c>
      <c r="E137" s="5" t="e">
        <f ca="1">'84 end'!J223</f>
        <v>#DIV/0!</v>
      </c>
      <c r="F137" s="5">
        <f ca="1">'168 end'!J224</f>
        <v>1.678489689452993</v>
      </c>
      <c r="G137" s="5">
        <f ca="1">'336 end'!J224</f>
        <v>1.5886183362184896</v>
      </c>
      <c r="H137" s="5">
        <f ca="1">'672 end'!J224</f>
        <v>1.9798342243849665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CUDA ant par Const</v>
      </c>
      <c r="D138" s="5" t="e">
        <f ca="1">'42 end'!J225</f>
        <v>#DIV/0!</v>
      </c>
      <c r="E138" s="5" t="e">
        <f ca="1">'84 end'!J224</f>
        <v>#DIV/0!</v>
      </c>
      <c r="F138" s="5">
        <f ca="1">'168 end'!J225</f>
        <v>0.88260874328544026</v>
      </c>
      <c r="G138" s="5">
        <f ca="1">'336 end'!J225</f>
        <v>0.44155989794292039</v>
      </c>
      <c r="H138" s="5">
        <f ca="1">'672 end'!J225</f>
        <v>4.1555847264911261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 Const</v>
      </c>
      <c r="D139" s="5" t="e">
        <f ca="1">'42 end'!J226</f>
        <v>#DIV/0!</v>
      </c>
      <c r="E139" s="5" t="e">
        <f ca="1">'84 end'!J225</f>
        <v>#DIV/0!</v>
      </c>
      <c r="F139" s="5">
        <f ca="1">'168 end'!J226</f>
        <v>0.62191175938353371</v>
      </c>
      <c r="G139" s="5">
        <f ca="1">'336 end'!J226</f>
        <v>2.6447458109088644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opt Const</v>
      </c>
      <c r="D140" s="5" t="e">
        <f ca="1">'42 end'!J227</f>
        <v>#DIV/0!</v>
      </c>
      <c r="E140" s="5" t="e">
        <f ca="1">'84 end'!J226</f>
        <v>#DIV/0!</v>
      </c>
      <c r="F140" s="5">
        <f ca="1">'168 end'!J227</f>
        <v>0.98066680035168075</v>
      </c>
      <c r="G140" s="5">
        <f ca="1">'336 end'!J227</f>
        <v>2.0806791865491454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opt ant Const</v>
      </c>
      <c r="D141" s="5" t="e">
        <f ca="1">'42 end'!J228</f>
        <v>#DIV/0!</v>
      </c>
      <c r="E141" s="5">
        <f ca="1">'84 end'!J227</f>
        <v>0</v>
      </c>
      <c r="F141" s="5">
        <f ca="1">'168 end'!J228</f>
        <v>0.44120350383667573</v>
      </c>
      <c r="G141" s="5">
        <f ca="1">'336 end'!J228</f>
        <v>0.82099303467505791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CUDA opt ant par Const</v>
      </c>
      <c r="D142" s="5" t="e">
        <f ca="1">'42 end'!J229</f>
        <v>#DIV/0!</v>
      </c>
      <c r="E142" s="5" t="e">
        <f ca="1">'84 end'!J228</f>
        <v>#DIV/0!</v>
      </c>
      <c r="F142" s="5">
        <f ca="1">'168 end'!J229</f>
        <v>0.69793556768340381</v>
      </c>
      <c r="G142" s="5">
        <f ca="1">'336 end'!J229</f>
        <v>0.45834887943504565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CUDA ant par global</v>
      </c>
      <c r="D143" s="5" t="e">
        <f ca="1">'42 end'!J230</f>
        <v>#DIV/0!</v>
      </c>
      <c r="E143" s="5" t="e">
        <f ca="1">'84 end'!J229</f>
        <v>#DIV/0!</v>
      </c>
      <c r="F143" s="5" t="e">
        <f ca="1">'168 end'!J230</f>
        <v>#DIV/0!</v>
      </c>
      <c r="G143" s="5">
        <f ca="1">'336 end'!J230</f>
        <v>2.641355369472266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 t="str">
        <f ca="1">OFFSET('84p stat'!$A$1,A144*20,0)</f>
        <v>CUDA ant add CPU Time global</v>
      </c>
      <c r="D144" s="5" t="e">
        <f ca="1">'42 end'!J231</f>
        <v>#DIV/0!</v>
      </c>
      <c r="E144" s="5" t="e">
        <f ca="1">'84 end'!J230</f>
        <v>#DIV/0!</v>
      </c>
      <c r="F144" s="5" t="e">
        <f ca="1">'168 end'!J231</f>
        <v>#DIV/0!</v>
      </c>
      <c r="G144" s="5">
        <f ca="1">'336 end'!J231</f>
        <v>1.7894437896533626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 t="str">
        <f ca="1">OFFSET('84p stat'!$A$1,A145*20,0)</f>
        <v>CUDA opt ant par global</v>
      </c>
      <c r="D145" s="5" t="e">
        <f ca="1">'42 end'!J232</f>
        <v>#DIV/0!</v>
      </c>
      <c r="E145" s="5" t="e">
        <f ca="1">'84 end'!J231</f>
        <v>#DIV/0!</v>
      </c>
      <c r="F145" s="5" t="e">
        <f ca="1">'168 end'!J232</f>
        <v>#DIV/0!</v>
      </c>
      <c r="G145" s="5">
        <f ca="1">'336 end'!J232</f>
        <v>0.51508932158125476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#DIV/0!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#DIV/0!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#DIV/0!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#DIV/0!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#DIV/0!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#DIV/0!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#DIV/0!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 t="e">
        <f ca="1">'336 end'!J240</f>
        <v>#DIV/0!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 t="e">
        <f ca="1">'336 end'!J241</f>
        <v>#DIV/0!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 t="e">
        <f ca="1">'336 end'!J242</f>
        <v>#DIV/0!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 t="e">
        <f ca="1">'336 end'!J243</f>
        <v>#DIV/0!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0.46780545385920314</v>
      </c>
      <c r="E160" s="10">
        <f ca="1">'84 end'!K31</f>
        <v>0.59444233617400144</v>
      </c>
      <c r="F160" s="10">
        <f ca="1">'168 end'!K31</f>
        <v>0.6874356934200847</v>
      </c>
      <c r="G160" s="10">
        <f ca="1">'336 end'!K31</f>
        <v>0.88161385442592211</v>
      </c>
      <c r="H160" s="10">
        <f ca="1">'672 end'!K31</f>
        <v>1.1891352742998927E-3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0.75842125075175693</v>
      </c>
      <c r="E162" s="10">
        <f ca="1">'84 end'!K33</f>
        <v>0.78479847661315794</v>
      </c>
      <c r="F162" s="10">
        <f ca="1">'168 end'!K33</f>
        <v>0.69967302327487624</v>
      </c>
      <c r="G162" s="10">
        <f ca="1">'336 end'!K33</f>
        <v>0.87931427260108053</v>
      </c>
      <c r="H162" s="10">
        <f ca="1">'672 end'!K33</f>
        <v>4.7141577976778724E-2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0.23348847651263596</v>
      </c>
      <c r="E163" s="10">
        <f ca="1">'84 end'!K34</f>
        <v>0.2891313567893814</v>
      </c>
      <c r="F163" s="10">
        <f ca="1">'168 end'!K34</f>
        <v>0.28474767052797056</v>
      </c>
      <c r="G163" s="10">
        <f ca="1">'336 end'!K34</f>
        <v>0.32286369419374089</v>
      </c>
      <c r="H163" s="10">
        <f ca="1">'672 end'!K34</f>
        <v>0.75414659373279813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7.2320377765521957E-2</v>
      </c>
      <c r="E164" s="10">
        <f ca="1">'84 end'!K35</f>
        <v>5.5667849898323754E-2</v>
      </c>
      <c r="F164" s="10">
        <f ca="1">'168 end'!K35</f>
        <v>4.2215447482606909E-2</v>
      </c>
      <c r="G164" s="10">
        <f ca="1">'336 end'!K35</f>
        <v>0.63414278248637568</v>
      </c>
      <c r="H164" s="10">
        <f ca="1">'672 end'!K35</f>
        <v>0.84019115909727993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6.9763610254004904E-2</v>
      </c>
      <c r="E165" s="10">
        <f ca="1">'84 end'!K36</f>
        <v>4.4727537857317423E-2</v>
      </c>
      <c r="F165" s="10">
        <f ca="1">'168 end'!K36</f>
        <v>2.4875357373255923E-2</v>
      </c>
      <c r="G165" s="10">
        <f ca="1">'336 end'!K36</f>
        <v>0.27706316043077994</v>
      </c>
      <c r="H165" s="10">
        <f ca="1">'672 end'!K36</f>
        <v>0.69432835917313718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0.30914432849074103</v>
      </c>
      <c r="E166" s="10">
        <f ca="1">'84 end'!K37</f>
        <v>0.38531505982824849</v>
      </c>
      <c r="F166" s="10">
        <f ca="1">'168 end'!K37</f>
        <v>0.42405265158975991</v>
      </c>
      <c r="G166" s="10">
        <f ca="1">'336 end'!K37</f>
        <v>0.49934235735821852</v>
      </c>
      <c r="H166" s="10">
        <f ca="1">'672 end'!K37</f>
        <v>0.82262965592964377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0.27812813035166717</v>
      </c>
      <c r="E168" s="10">
        <f ca="1">'84 end'!K39</f>
        <v>0.36121509462013213</v>
      </c>
      <c r="F168" s="10">
        <f ca="1">'168 end'!K39</f>
        <v>0.42250259513599181</v>
      </c>
      <c r="G168" s="10">
        <f ca="1">'336 end'!K39</f>
        <v>0.45220071154597985</v>
      </c>
      <c r="H168" s="10">
        <f ca="1">'672 end'!K39</f>
        <v>0.78401263151869749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0.81048910695092546</v>
      </c>
      <c r="E169" s="10">
        <f ca="1">'84 end'!K40</f>
        <v>0.87180944253915937</v>
      </c>
      <c r="F169" s="10">
        <f ca="1">'168 end'!K40</f>
        <v>0.92007472153848946</v>
      </c>
      <c r="G169" s="10" t="e">
        <f ca="1">'336 end'!K40</f>
        <v>#DIV/0!</v>
      </c>
      <c r="H169" s="10">
        <f ca="1">'672 end'!K40</f>
        <v>0.68701744501409301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0.46901548340231303</v>
      </c>
      <c r="E171" s="10">
        <f ca="1">'84 end'!K42</f>
        <v>0.59555588849940577</v>
      </c>
      <c r="F171" s="10">
        <f ca="1">'168 end'!K42</f>
        <v>0.68856180492411923</v>
      </c>
      <c r="G171" s="10">
        <f ca="1">'336 end'!K42</f>
        <v>0.88012149063965728</v>
      </c>
      <c r="H171" s="10">
        <f ca="1">'672 end'!K42</f>
        <v>1.9983762618722227E-3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0.33515980590016931</v>
      </c>
      <c r="E172" s="10">
        <f ca="1">'84 end'!K43</f>
        <v>0.41400877017159121</v>
      </c>
      <c r="F172" s="10">
        <f ca="1">'168 end'!K43</f>
        <v>0.69190124991833901</v>
      </c>
      <c r="G172" s="10">
        <f ca="1">'336 end'!K43</f>
        <v>0.8826450869503657</v>
      </c>
      <c r="H172" s="10">
        <f ca="1">'672 end'!K43</f>
        <v>2.0048165671080892E-3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0.23488545732180835</v>
      </c>
      <c r="E173" s="10">
        <f ca="1">'84 end'!K44</f>
        <v>0.29044639048095244</v>
      </c>
      <c r="F173" s="10">
        <f ca="1">'168 end'!K44</f>
        <v>0.29685626021334344</v>
      </c>
      <c r="G173" s="10">
        <f ca="1">'336 end'!K44</f>
        <v>0.32424130849866256</v>
      </c>
      <c r="H173" s="10">
        <f ca="1">'672 end'!K44</f>
        <v>0.74791337025078886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0.18846703514266283</v>
      </c>
      <c r="E174" s="10">
        <f ca="1">'84 end'!K45</f>
        <v>0.23967308165660298</v>
      </c>
      <c r="F174" s="10">
        <f ca="1">'168 end'!K45</f>
        <v>0.26405982120193466</v>
      </c>
      <c r="G174" s="10">
        <f ca="1">'336 end'!K45</f>
        <v>0.27794808070667104</v>
      </c>
      <c r="H174" s="10">
        <f ca="1">'672 end'!K45</f>
        <v>0.69064446186858686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0.25849219091813175</v>
      </c>
      <c r="E175" s="10">
        <f ca="1">'84 end'!K46</f>
        <v>0.38910093336534562</v>
      </c>
      <c r="F175" s="10">
        <f ca="1">'168 end'!K46</f>
        <v>0.51720655997872667</v>
      </c>
      <c r="G175" s="10">
        <f ca="1">'336 end'!K46</f>
        <v>0.63572090723190056</v>
      </c>
      <c r="H175" s="10">
        <f ca="1">'672 end'!K46</f>
        <v>0.83292967328782908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CUDA opt_one_GPU</v>
      </c>
      <c r="D176" s="10" t="e">
        <f ca="1">'42 end'!K47</f>
        <v>#DIV/0!</v>
      </c>
      <c r="E176" s="10" t="e">
        <f ca="1">'84 end'!K47</f>
        <v>#DIV/0!</v>
      </c>
      <c r="F176" s="10">
        <f ca="1">'168 end'!K47</f>
        <v>0</v>
      </c>
      <c r="G176" s="10" t="e">
        <f ca="1">'336 end'!K47</f>
        <v>#DIV/0!</v>
      </c>
      <c r="H176" s="10">
        <f ca="1">'672 end'!K47</f>
        <v>0.91143631744333553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CUDA opt_one_GPU ant</v>
      </c>
      <c r="D177" s="10" t="e">
        <f ca="1">'42 end'!K48</f>
        <v>#DIV/0!</v>
      </c>
      <c r="E177" s="10" t="e">
        <f ca="1">'84 end'!K48</f>
        <v>#DIV/0!</v>
      </c>
      <c r="F177" s="10">
        <f ca="1">'168 end'!K48</f>
        <v>0</v>
      </c>
      <c r="G177" s="10" t="e">
        <f ca="1">'336 end'!K48</f>
        <v>#DIV/0!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CUDA opt_one_GPU ant local</v>
      </c>
      <c r="D178" s="10" t="e">
        <f ca="1">'42 end'!K49</f>
        <v>#DIV/0!</v>
      </c>
      <c r="E178" s="10" t="e">
        <f ca="1">'84 end'!K49</f>
        <v>#DIV/0!</v>
      </c>
      <c r="F178" s="10">
        <f ca="1">'168 end'!K49</f>
        <v>0</v>
      </c>
      <c r="G178" s="10" t="e">
        <f ca="1">'336 end'!K49</f>
        <v>#DIV/0!</v>
      </c>
      <c r="H178" s="10">
        <f ca="1">'672 end'!K49</f>
        <v>0.91476529129960538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non CUDA Time</v>
      </c>
      <c r="D179" s="10">
        <f ca="1">'42 end'!K50</f>
        <v>0.93665007451835314</v>
      </c>
      <c r="E179" s="10">
        <f ca="1">'84 end'!K50</f>
        <v>0.94080272519679065</v>
      </c>
      <c r="F179" s="10">
        <f ca="1">'168 end'!K50</f>
        <v>0.94821016204401276</v>
      </c>
      <c r="G179" s="10">
        <f ca="1">'336 end'!K50</f>
        <v>0.94470632309488589</v>
      </c>
      <c r="H179" s="10">
        <f ca="1">'672 end'!K50</f>
        <v>0.92891712366341195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non CUDA</v>
      </c>
      <c r="D180" s="10">
        <f ca="1">'42 end'!K51</f>
        <v>0</v>
      </c>
      <c r="E180" s="10">
        <f ca="1">'84 end'!K51</f>
        <v>0</v>
      </c>
      <c r="F180" s="10">
        <f ca="1">'168 end'!K51</f>
        <v>0</v>
      </c>
      <c r="G180" s="10">
        <f ca="1">'336 end'!K51</f>
        <v>0</v>
      </c>
      <c r="H180" s="10">
        <f ca="1">'672 end'!K51</f>
        <v>0.98035100016071686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non CUDA non hash</v>
      </c>
      <c r="D181" s="10">
        <f ca="1">'42 end'!K52</f>
        <v>0.94021220350176737</v>
      </c>
      <c r="E181" s="10">
        <f ca="1">'84 end'!K52</f>
        <v>0.94180896512982393</v>
      </c>
      <c r="F181" s="10">
        <f ca="1">'168 end'!K52</f>
        <v>0.94634416928242182</v>
      </c>
      <c r="G181" s="10">
        <f ca="1">'336 end'!K52</f>
        <v>0.94296992419089909</v>
      </c>
      <c r="H181" s="10">
        <f ca="1">'672 end'!K52</f>
        <v>0.91057942455091889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Classic ACO</v>
      </c>
      <c r="D182" s="10">
        <f ca="1">'42 end'!K53</f>
        <v>0.76021845831601309</v>
      </c>
      <c r="E182" s="10">
        <f ca="1">'84 end'!K53</f>
        <v>0.84096083184830506</v>
      </c>
      <c r="F182" s="10">
        <f ca="1">'168 end'!K53</f>
        <v>0.89718081185561949</v>
      </c>
      <c r="G182" s="10">
        <f ca="1">'336 end'!K53</f>
        <v>0.92686256960193858</v>
      </c>
      <c r="H182" s="10">
        <f ca="1">'672 end'!K53</f>
        <v>0.91347449978682227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Classic ACO non hash</v>
      </c>
      <c r="D183" s="10">
        <f ca="1">'42 end'!K54</f>
        <v>0.96510445331195971</v>
      </c>
      <c r="E183" s="10">
        <f ca="1">'84 end'!K54</f>
        <v>0.9655482088117342</v>
      </c>
      <c r="F183" s="10">
        <f ca="1">'168 end'!K54</f>
        <v>0.96461373721055133</v>
      </c>
      <c r="G183" s="10">
        <f ca="1">'336 end'!K54</f>
        <v>0.9642864001116076</v>
      </c>
      <c r="H183" s="10">
        <f ca="1">'672 end'!K54</f>
        <v>0.92157787840364536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omp</v>
      </c>
      <c r="D184" s="10">
        <f ca="1">'42 end'!K55</f>
        <v>0.93389590919636467</v>
      </c>
      <c r="E184" s="10">
        <f ca="1">'84 end'!K55</f>
        <v>0.93943359346729682</v>
      </c>
      <c r="F184" s="10">
        <f ca="1">'168 end'!K55</f>
        <v>0.94608741867326496</v>
      </c>
      <c r="G184" s="10">
        <f ca="1">'336 end'!K55</f>
        <v>0.94870336526905974</v>
      </c>
      <c r="H184" s="10">
        <f ca="1">'672 end'!K55</f>
        <v>0</v>
      </c>
      <c r="I184" s="10" t="e">
        <f ca="1">'1344 end'!K55</f>
        <v>#DIV/0!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omp non hash</v>
      </c>
      <c r="D185" s="10">
        <f ca="1">'42 end'!K56</f>
        <v>0.94165664458940712</v>
      </c>
      <c r="E185" s="10">
        <f ca="1">'84 end'!K56</f>
        <v>0.94004280053215095</v>
      </c>
      <c r="F185" s="10">
        <f ca="1">'168 end'!K56</f>
        <v>0.94788713603812147</v>
      </c>
      <c r="G185" s="10">
        <f ca="1">'336 end'!K56</f>
        <v>0.94733954039344315</v>
      </c>
      <c r="H185" s="10">
        <f ca="1">'672 end'!K56</f>
        <v>0.92549824257713453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 Time</v>
      </c>
      <c r="D186" s="10">
        <f ca="1">'42 end'!K57</f>
        <v>0.93506844408381962</v>
      </c>
      <c r="E186" s="10">
        <f ca="1">'84 end'!K57</f>
        <v>0.93877105751229151</v>
      </c>
      <c r="F186" s="10">
        <f ca="1">'168 end'!K57</f>
        <v>0.94673756476912529</v>
      </c>
      <c r="G186" s="10">
        <f ca="1">'336 end'!K57</f>
        <v>0.94598992287252781</v>
      </c>
      <c r="H186" s="10">
        <f ca="1">'672 end'!K57</f>
        <v>0.92170365810610799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</v>
      </c>
      <c r="D187" s="10">
        <f ca="1">'42 end'!K58</f>
        <v>0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 non hash</v>
      </c>
      <c r="D188" s="10">
        <f ca="1">'42 end'!K59</f>
        <v>0.93787675931066516</v>
      </c>
      <c r="E188" s="10">
        <f ca="1">'84 end'!K59</f>
        <v>0.93926517205378446</v>
      </c>
      <c r="F188" s="10">
        <f ca="1">'168 end'!K59</f>
        <v>0.94449071197422141</v>
      </c>
      <c r="G188" s="10">
        <f ca="1">'336 end'!K59</f>
        <v>0.94429493669171238</v>
      </c>
      <c r="H188" s="10">
        <f ca="1">'672 end'!K59</f>
        <v>0.92475825076850104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CUDA Const</v>
      </c>
      <c r="D189" s="10" t="e">
        <f ca="1">'42 end'!K60</f>
        <v>#DIV/0!</v>
      </c>
      <c r="E189" s="10" t="e">
        <f ca="1">'84 end'!K60</f>
        <v>#DIV/0!</v>
      </c>
      <c r="F189" s="10">
        <f ca="1">'168 end'!K60</f>
        <v>0.67944541447804951</v>
      </c>
      <c r="G189" s="10">
        <f ca="1">'336 end'!K60</f>
        <v>0.87980183114093757</v>
      </c>
      <c r="H189" s="10">
        <f ca="1">'672 end'!K60</f>
        <v>0.92208599560128113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Const</v>
      </c>
      <c r="D190" s="10" t="e">
        <f ca="1">'42 end'!K61</f>
        <v>#DIV/0!</v>
      </c>
      <c r="E190" s="10" t="e">
        <f ca="1">'84 end'!K61</f>
        <v>#DIV/0!</v>
      </c>
      <c r="F190" s="10">
        <f ca="1">'168 end'!K61</f>
        <v>0.28712897918008579</v>
      </c>
      <c r="G190" s="10">
        <f ca="1">'336 end'!K61</f>
        <v>0.32555846212659817</v>
      </c>
      <c r="H190" s="10">
        <f ca="1">'672 end'!K61</f>
        <v>0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CUDA ant par Const</v>
      </c>
      <c r="D191" s="10" t="e">
        <f ca="1">'42 end'!K62</f>
        <v>#DIV/0!</v>
      </c>
      <c r="E191" s="10" t="e">
        <f ca="1">'84 end'!K62</f>
        <v>#DIV/0!</v>
      </c>
      <c r="F191" s="10">
        <f ca="1">'168 end'!K62</f>
        <v>0.51708555182012161</v>
      </c>
      <c r="G191" s="10">
        <f ca="1">'336 end'!K62</f>
        <v>0.63638084884752766</v>
      </c>
      <c r="H191" s="10">
        <f ca="1">'672 end'!K62</f>
        <v>0.92491679387049053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 Const</v>
      </c>
      <c r="D192" s="10" t="e">
        <f ca="1">'42 end'!K63</f>
        <v>#DIV/0!</v>
      </c>
      <c r="E192" s="10" t="e">
        <f ca="1">'84 end'!K63</f>
        <v>#DIV/0!</v>
      </c>
      <c r="F192" s="10">
        <f ca="1">'168 end'!K63</f>
        <v>0.42585690209807125</v>
      </c>
      <c r="G192" s="10">
        <f ca="1">'336 end'!K63</f>
        <v>0.50183306718646914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opt Const</v>
      </c>
      <c r="D193" s="10" t="e">
        <f ca="1">'42 end'!K64</f>
        <v>#DIV/0!</v>
      </c>
      <c r="E193" s="10" t="e">
        <f ca="1">'84 end'!K64</f>
        <v>#DIV/0!</v>
      </c>
      <c r="F193" s="10">
        <f ca="1">'168 end'!K64</f>
        <v>0.6897623215942088</v>
      </c>
      <c r="G193" s="10">
        <f ca="1">'336 end'!K64</f>
        <v>0.88180762739566976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opt ant Const</v>
      </c>
      <c r="D194" s="10" t="e">
        <f ca="1">'42 end'!K65</f>
        <v>#DIV/0!</v>
      </c>
      <c r="E194" s="10" t="e">
        <f ca="1">'84 end'!K65</f>
        <v>#DIV/0!</v>
      </c>
      <c r="F194" s="10">
        <f ca="1">'168 end'!K65</f>
        <v>0.29868489804414911</v>
      </c>
      <c r="G194" s="10">
        <f ca="1">'336 end'!K65</f>
        <v>0.3266999026463982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 ant par Const</v>
      </c>
      <c r="D195" s="10" t="e">
        <f ca="1">'42 end'!K66</f>
        <v>#DIV/0!</v>
      </c>
      <c r="E195" s="10" t="e">
        <f ca="1">'84 end'!K66</f>
        <v>#DIV/0!</v>
      </c>
      <c r="F195" s="10">
        <f ca="1">'168 end'!K66</f>
        <v>0.51932479233717022</v>
      </c>
      <c r="G195" s="10">
        <f ca="1">'336 end'!K66</f>
        <v>0.63796766043463271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CUDA ant par global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>
        <f ca="1">'336 end'!K67</f>
        <v>0.68752201998997153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 t="str">
        <f ca="1">OFFSET('84p stat'!$A$1,A197*20,0)</f>
        <v>CUDA ant add CPU Time global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>
        <f ca="1">'336 end'!K68</f>
        <v>0.55437185397523181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 t="str">
        <f ca="1">OFFSET('84p stat'!$A$1,A198*20,0)</f>
        <v>CUDA opt ant par global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>
        <f ca="1">'336 end'!K69</f>
        <v>0.69001631932921914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0.46780545385920314</v>
      </c>
      <c r="E212" s="10">
        <f t="shared" ref="E212:G212" ca="1" si="117">E160</f>
        <v>0.59444233617400144</v>
      </c>
      <c r="F212" s="10">
        <f t="shared" ca="1" si="117"/>
        <v>0.6874356934200847</v>
      </c>
      <c r="G212" s="10">
        <f t="shared" ca="1" si="117"/>
        <v>0.88161385442592211</v>
      </c>
      <c r="H212" s="10">
        <f t="shared" ref="H212" ca="1" si="118">H160</f>
        <v>1.1891352742998927E-3</v>
      </c>
      <c r="I212" s="10">
        <f ca="1">H160</f>
        <v>1.1891352742998927E-3</v>
      </c>
      <c r="J212" s="10">
        <f ca="1">H160</f>
        <v>1.1891352742998927E-3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9">D162</f>
        <v>0.75842125075175693</v>
      </c>
      <c r="E213" s="10">
        <f t="shared" ca="1" si="119"/>
        <v>0.78479847661315794</v>
      </c>
      <c r="F213" s="10">
        <f t="shared" ca="1" si="119"/>
        <v>0.69967302327487624</v>
      </c>
      <c r="G213" s="10">
        <f t="shared" ca="1" si="119"/>
        <v>0.87931427260108053</v>
      </c>
      <c r="H213" s="10">
        <f t="shared" ref="H213" ca="1" si="120">H162</f>
        <v>4.7141577976778724E-2</v>
      </c>
      <c r="I213" s="10">
        <f ca="1">H162</f>
        <v>4.7141577976778724E-2</v>
      </c>
      <c r="J213" s="10">
        <f ca="1">H162</f>
        <v>4.7141577976778724E-2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1">D164</f>
        <v>7.2320377765521957E-2</v>
      </c>
      <c r="E214" s="10">
        <f t="shared" ca="1" si="121"/>
        <v>5.5667849898323754E-2</v>
      </c>
      <c r="F214" s="10">
        <f t="shared" ca="1" si="121"/>
        <v>4.2215447482606909E-2</v>
      </c>
      <c r="G214" s="10">
        <f t="shared" ca="1" si="121"/>
        <v>0.63414278248637568</v>
      </c>
      <c r="H214" s="10">
        <f t="shared" ref="H214" ca="1" si="122">H164</f>
        <v>0.84019115909727993</v>
      </c>
      <c r="I214" s="10">
        <f ca="1">H164</f>
        <v>0.84019115909727993</v>
      </c>
      <c r="J214" s="10">
        <f ca="1">H164</f>
        <v>0.84019115909727993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23">D166</f>
        <v>0.30914432849074103</v>
      </c>
      <c r="E215" s="10">
        <f t="shared" ca="1" si="123"/>
        <v>0.38531505982824849</v>
      </c>
      <c r="F215" s="10">
        <f t="shared" ca="1" si="123"/>
        <v>0.42405265158975991</v>
      </c>
      <c r="G215" s="10">
        <f t="shared" ca="1" si="123"/>
        <v>0.49934235735821852</v>
      </c>
      <c r="H215" s="10">
        <f t="shared" ref="H215" ca="1" si="124">H166</f>
        <v>0.82262965592964377</v>
      </c>
      <c r="I215" s="10">
        <f ca="1">H166</f>
        <v>0.82262965592964377</v>
      </c>
      <c r="J215" s="10">
        <f ca="1">H166</f>
        <v>0.82262965592964377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0.46901548340231303</v>
      </c>
      <c r="E216" s="10">
        <f ca="1">E171</f>
        <v>0.59555588849940577</v>
      </c>
      <c r="F216" s="10">
        <f ca="1">F171</f>
        <v>0.68856180492411923</v>
      </c>
      <c r="G216" s="10">
        <f ca="1">G171</f>
        <v>0.88012149063965728</v>
      </c>
      <c r="H216" s="10">
        <f ca="1">H171</f>
        <v>1.9983762618722227E-3</v>
      </c>
      <c r="I216" s="10">
        <f ca="1">H171</f>
        <v>1.9983762618722227E-3</v>
      </c>
      <c r="J216" s="10">
        <f ca="1">H171</f>
        <v>1.9983762618722227E-3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25">D169</f>
        <v>0.81048910695092546</v>
      </c>
      <c r="E217" s="10">
        <f t="shared" ca="1" si="125"/>
        <v>0.87180944253915937</v>
      </c>
      <c r="F217" s="10">
        <f t="shared" ca="1" si="125"/>
        <v>0.92007472153848946</v>
      </c>
      <c r="G217" s="10" t="e">
        <f t="shared" ca="1" si="125"/>
        <v>#DIV/0!</v>
      </c>
      <c r="H217" s="10">
        <f t="shared" ref="H217" ca="1" si="126">H169</f>
        <v>0.68701744501409301</v>
      </c>
      <c r="I217" s="10">
        <f ca="1">H169</f>
        <v>0.68701744501409301</v>
      </c>
      <c r="J217" s="10">
        <f ca="1">H169</f>
        <v>0.68701744501409301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27">D161</f>
        <v>0</v>
      </c>
      <c r="E219" s="10">
        <f t="shared" ca="1" si="127"/>
        <v>0</v>
      </c>
      <c r="F219" s="10">
        <f t="shared" ca="1" si="127"/>
        <v>0</v>
      </c>
      <c r="G219" s="10">
        <f t="shared" ca="1" si="127"/>
        <v>0</v>
      </c>
      <c r="H219" s="10">
        <f t="shared" ref="H219" ca="1" si="128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9">D163</f>
        <v>0.23348847651263596</v>
      </c>
      <c r="E220" s="10">
        <f t="shared" ca="1" si="129"/>
        <v>0.2891313567893814</v>
      </c>
      <c r="F220" s="10">
        <f t="shared" ca="1" si="129"/>
        <v>0.28474767052797056</v>
      </c>
      <c r="G220" s="10">
        <f t="shared" ca="1" si="129"/>
        <v>0.32286369419374089</v>
      </c>
      <c r="H220" s="10">
        <f t="shared" ref="H220" ca="1" si="130">H163</f>
        <v>0.75414659373279813</v>
      </c>
      <c r="I220" s="10">
        <f ca="1">H163</f>
        <v>0.75414659373279813</v>
      </c>
      <c r="J220" s="10">
        <f ca="1">H163</f>
        <v>0.75414659373279813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1">D165</f>
        <v>6.9763610254004904E-2</v>
      </c>
      <c r="E221" s="10">
        <f t="shared" ca="1" si="131"/>
        <v>4.4727537857317423E-2</v>
      </c>
      <c r="F221" s="10">
        <f t="shared" ca="1" si="131"/>
        <v>2.4875357373255923E-2</v>
      </c>
      <c r="G221" s="10">
        <f t="shared" ca="1" si="131"/>
        <v>0.27706316043077994</v>
      </c>
      <c r="H221" s="10">
        <f t="shared" ref="H221" ca="1" si="132">H165</f>
        <v>0.69432835917313718</v>
      </c>
      <c r="I221" s="10">
        <f ca="1">H165</f>
        <v>0.69432835917313718</v>
      </c>
      <c r="J221" s="10">
        <f ca="1">H165</f>
        <v>0.69432835917313718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33">D168</f>
        <v>0.27812813035166717</v>
      </c>
      <c r="E222" s="10">
        <f t="shared" ca="1" si="133"/>
        <v>0.36121509462013213</v>
      </c>
      <c r="F222" s="10">
        <f t="shared" ca="1" si="133"/>
        <v>0.42250259513599181</v>
      </c>
      <c r="G222" s="10">
        <f t="shared" ca="1" si="133"/>
        <v>0.45220071154597985</v>
      </c>
      <c r="H222" s="10">
        <f t="shared" ref="H222" ca="1" si="134">H168</f>
        <v>0.78401263151869749</v>
      </c>
      <c r="I222" s="10">
        <f ca="1">H168</f>
        <v>0.78401263151869749</v>
      </c>
      <c r="J222" s="10">
        <f ca="1">H168</f>
        <v>0.78401263151869749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0.33515980590016931</v>
      </c>
      <c r="E223" s="10">
        <f ca="1">E172</f>
        <v>0.41400877017159121</v>
      </c>
      <c r="F223" s="10">
        <f ca="1">F172</f>
        <v>0.69190124991833901</v>
      </c>
      <c r="G223" s="10">
        <f ca="1">G172</f>
        <v>0.8826450869503657</v>
      </c>
      <c r="H223" s="10">
        <f ca="1">H172</f>
        <v>2.0048165671080892E-3</v>
      </c>
      <c r="I223" s="10">
        <f ca="1">H172</f>
        <v>2.0048165671080892E-3</v>
      </c>
      <c r="J223" s="10">
        <f ca="1">H172</f>
        <v>2.0048165671080892E-3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35">D170</f>
        <v>0</v>
      </c>
      <c r="E224" s="10">
        <f t="shared" ca="1" si="135"/>
        <v>0</v>
      </c>
      <c r="F224" s="10">
        <f t="shared" ca="1" si="135"/>
        <v>0</v>
      </c>
      <c r="G224" s="10">
        <f t="shared" ca="1" si="135"/>
        <v>0</v>
      </c>
      <c r="H224" s="10">
        <f t="shared" ref="H224" ca="1" si="136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2.5927559548620601E-3</v>
      </c>
      <c r="E249" s="10">
        <f ca="1">'84 end'!L31</f>
        <v>3.3611545253037537E-4</v>
      </c>
      <c r="F249" s="10">
        <f ca="1">'168 end'!L31</f>
        <v>3.3899566093345773E-4</v>
      </c>
      <c r="G249" s="10">
        <f ca="1">'336 end'!L31</f>
        <v>1.8558299437492593E-4</v>
      </c>
      <c r="H249">
        <f ca="1">'672 end'!L31</f>
        <v>3.5138578091324324E-6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2.83232674586998E-3</v>
      </c>
      <c r="E251" s="10">
        <f ca="1">'84 end'!L33</f>
        <v>7.8385084605991711E-4</v>
      </c>
      <c r="F251" s="10">
        <f ca="1">'168 end'!L33</f>
        <v>3.9958054701300002E-4</v>
      </c>
      <c r="G251" s="10">
        <f ca="1">'336 end'!L33</f>
        <v>6.6259843251529878E-4</v>
      </c>
      <c r="H251">
        <f ca="1">'672 end'!L33</f>
        <v>3.3541345324741303E-4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3.7095893213212719E-4</v>
      </c>
      <c r="E252" s="10">
        <f ca="1">'84 end'!L34</f>
        <v>4.7339941174444453E-5</v>
      </c>
      <c r="F252" s="10">
        <f ca="1">'168 end'!L34</f>
        <v>1.1361506225635685E-4</v>
      </c>
      <c r="G252" s="10">
        <f ca="1">'336 end'!L34</f>
        <v>1.4677577107109608E-4</v>
      </c>
      <c r="H252">
        <f ca="1">'672 end'!L34</f>
        <v>1.3000343127392555E-3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1.1150945085372344E-5</v>
      </c>
      <c r="E253" s="10">
        <f ca="1">'84 end'!L35</f>
        <v>1.1126539027516397E-5</v>
      </c>
      <c r="F253" s="10">
        <f ca="1">'168 end'!L35</f>
        <v>8.1209351499057865E-6</v>
      </c>
      <c r="G253" s="10">
        <f ca="1">'336 end'!L35</f>
        <v>2.0229829275040577E-4</v>
      </c>
      <c r="H253">
        <f ca="1">'672 end'!L35</f>
        <v>1.7810664122243608E-3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1.0584195960218204E-4</v>
      </c>
      <c r="E254" s="10">
        <f ca="1">'84 end'!L36</f>
        <v>3.9994100120249406E-6</v>
      </c>
      <c r="F254" s="10">
        <f ca="1">'168 end'!L36</f>
        <v>1.1087316017897296E-5</v>
      </c>
      <c r="G254" s="10">
        <f ca="1">'336 end'!L36</f>
        <v>1.1690661641603449E-4</v>
      </c>
      <c r="H254">
        <f ca="1">'672 end'!L36</f>
        <v>1.381057321808384E-3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1.3874699244699687E-4</v>
      </c>
      <c r="E255" s="10">
        <f ca="1">'84 end'!L37</f>
        <v>8.3088586359990186E-5</v>
      </c>
      <c r="F255" s="10">
        <f ca="1">'168 end'!L37</f>
        <v>1.9877432246802429E-4</v>
      </c>
      <c r="G255" s="10">
        <f ca="1">'336 end'!L37</f>
        <v>2.8283582762620097E-4</v>
      </c>
      <c r="H255">
        <f ca="1">'672 end'!L37</f>
        <v>1.3336693853673789E-3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1.5430068731783881E-3</v>
      </c>
      <c r="E257" s="10">
        <f ca="1">'84 end'!L39</f>
        <v>1.618176924897457E-3</v>
      </c>
      <c r="F257" s="10">
        <f ca="1">'168 end'!L39</f>
        <v>1.4034172100351532E-4</v>
      </c>
      <c r="G257" s="10">
        <f ca="1">'336 end'!L39</f>
        <v>1.3327476285220695E-4</v>
      </c>
      <c r="H257">
        <f ca="1">'672 end'!L39</f>
        <v>1.2837097835872052E-3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6.7711332191296159E-4</v>
      </c>
      <c r="E258" s="10">
        <f ca="1">'84 end'!L40</f>
        <v>1.3481216552781146E-3</v>
      </c>
      <c r="F258" s="10">
        <f ca="1">'168 end'!L40</f>
        <v>2.4468368739544279E-3</v>
      </c>
      <c r="G258" s="10" t="e">
        <f ca="1">'336 end'!L40</f>
        <v>#DIV/0!</v>
      </c>
      <c r="H258">
        <f ca="1">'672 end'!L40</f>
        <v>3.8130701210124292E-3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1.759643789569719E-3</v>
      </c>
      <c r="E260" s="10">
        <f ca="1">'84 end'!L42</f>
        <v>3.006780728870089E-4</v>
      </c>
      <c r="F260" s="10">
        <f ca="1">'168 end'!L42</f>
        <v>2.8023149595490018E-4</v>
      </c>
      <c r="G260" s="10">
        <f ca="1">'336 end'!L42</f>
        <v>7.6059973319245894E-4</v>
      </c>
      <c r="H260">
        <f ca="1">'672 end'!L42</f>
        <v>1.030278003235226E-8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9.4972988747067644E-4</v>
      </c>
      <c r="E261" s="10">
        <f ca="1">'84 end'!L43</f>
        <v>2.5604425108704778E-4</v>
      </c>
      <c r="F261" s="10">
        <f ca="1">'168 end'!L43</f>
        <v>2.0512340609238119E-4</v>
      </c>
      <c r="G261" s="10">
        <f ca="1">'336 end'!L43</f>
        <v>2.1974690084948997E-4</v>
      </c>
      <c r="H261">
        <f ca="1">'672 end'!L43</f>
        <v>1.1351338785464568E-8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3.3948159408214907E-5</v>
      </c>
      <c r="F262" s="10">
        <f ca="1">'168 end'!L44</f>
        <v>2.8679402682726852E-5</v>
      </c>
      <c r="G262" s="10">
        <f ca="1">'336 end'!L44</f>
        <v>4.6602172420389407E-5</v>
      </c>
      <c r="H262">
        <f ca="1">'672 end'!L44</f>
        <v>1.2672047586073383E-3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1.8395801753995604E-5</v>
      </c>
      <c r="F263" s="10">
        <f ca="1">'168 end'!L45</f>
        <v>2.4744005924289531E-5</v>
      </c>
      <c r="G263" s="10">
        <f ca="1">'336 end'!L45</f>
        <v>2.9901997293037734E-5</v>
      </c>
      <c r="H263">
        <f ca="1">'672 end'!L45</f>
        <v>1.1247627180861746E-3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3.6361365369514911E-4</v>
      </c>
      <c r="F264" s="10">
        <f ca="1">'168 end'!L46</f>
        <v>1.2066968755507722E-4</v>
      </c>
      <c r="G264" s="10">
        <f ca="1">'336 end'!L46</f>
        <v>1.6189310062924184E-4</v>
      </c>
      <c r="H264">
        <f ca="1">'672 end'!L46</f>
        <v>1.4188038011031172E-3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CUDA opt_one_GPU</v>
      </c>
      <c r="D265" s="10" t="e">
        <f ca="1">'42 end'!L47</f>
        <v>#DIV/0!</v>
      </c>
      <c r="E265" s="10" t="e">
        <f ca="1">'84 end'!L47</f>
        <v>#DIV/0!</v>
      </c>
      <c r="F265" s="10" t="e">
        <f ca="1">'168 end'!L47</f>
        <v>#DIV/0!</v>
      </c>
      <c r="G265" s="10" t="e">
        <f ca="1">'336 end'!L47</f>
        <v>#DIV/0!</v>
      </c>
      <c r="H265">
        <f ca="1">'672 end'!L47</f>
        <v>2.8681554946664478E-3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CUDA opt_one_GPU ant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opt_one_GPU ant local</v>
      </c>
      <c r="D267" s="10" t="e">
        <f ca="1">'42 end'!L49</f>
        <v>#DIV/0!</v>
      </c>
      <c r="E267" s="10" t="e">
        <f ca="1">'84 end'!L49</f>
        <v>#DIV/0!</v>
      </c>
      <c r="F267" s="10" t="e">
        <f ca="1">'168 end'!L49</f>
        <v>#DIV/0!</v>
      </c>
      <c r="G267" s="10" t="e">
        <f ca="1">'336 end'!L49</f>
        <v>#DIV/0!</v>
      </c>
      <c r="H267">
        <f ca="1">'672 end'!L49</f>
        <v>4.0003026297277897E-4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non CUDA Time</v>
      </c>
      <c r="D268" s="10">
        <f ca="1">'42 end'!L50</f>
        <v>3.7788544293744595E-4</v>
      </c>
      <c r="E268" s="10">
        <f ca="1">'84 end'!L50</f>
        <v>2.252945332817411E-4</v>
      </c>
      <c r="F268" s="10">
        <f ca="1">'168 end'!L50</f>
        <v>2.1511363955642899E-4</v>
      </c>
      <c r="G268" s="10">
        <f ca="1">'336 end'!L50</f>
        <v>1.9193854590090459E-4</v>
      </c>
      <c r="H268">
        <f ca="1">'672 end'!L50</f>
        <v>4.2748766558090435E-4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non CUDA</v>
      </c>
      <c r="D269" s="10" t="e">
        <f ca="1">'42 end'!L51</f>
        <v>#DIV/0!</v>
      </c>
      <c r="E269" s="10" t="e">
        <f ca="1">'84 end'!L51</f>
        <v>#DIV/0!</v>
      </c>
      <c r="F269" s="10" t="e">
        <f ca="1">'168 end'!L51</f>
        <v>#DIV/0!</v>
      </c>
      <c r="G269" s="10" t="e">
        <f ca="1">'336 end'!L51</f>
        <v>#DIV/0!</v>
      </c>
      <c r="H269">
        <f ca="1">'672 end'!L51</f>
        <v>8.8780114849522937E-4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non CUDA non hash</v>
      </c>
      <c r="D270" s="10">
        <f ca="1">'42 end'!L52</f>
        <v>5.6126296049051482E-5</v>
      </c>
      <c r="E270" s="10">
        <f ca="1">'84 end'!L52</f>
        <v>2.4661529191596844E-4</v>
      </c>
      <c r="F270" s="10">
        <f ca="1">'168 end'!L52</f>
        <v>2.4966615030127404E-4</v>
      </c>
      <c r="G270" s="10">
        <f ca="1">'336 end'!L52</f>
        <v>2.5622763957975058E-4</v>
      </c>
      <c r="H270">
        <f ca="1">'672 end'!L52</f>
        <v>3.5560122441564962E-4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Classic ACO</v>
      </c>
      <c r="D271" s="10">
        <f ca="1">'42 end'!L53</f>
        <v>2.7567353634763256E-5</v>
      </c>
      <c r="E271" s="10">
        <f ca="1">'84 end'!L53</f>
        <v>9.3388706795338814E-4</v>
      </c>
      <c r="F271" s="10">
        <f ca="1">'168 end'!L53</f>
        <v>9.0205131100439266E-4</v>
      </c>
      <c r="G271" s="10">
        <f ca="1">'336 end'!L53</f>
        <v>8.1983339869706555E-4</v>
      </c>
      <c r="H271">
        <f ca="1">'672 end'!L53</f>
        <v>3.096277248527479E-4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Classic ACO non hash</v>
      </c>
      <c r="D272" s="10">
        <f ca="1">'42 end'!L54</f>
        <v>3.3532896486754471E-5</v>
      </c>
      <c r="E272" s="10">
        <f ca="1">'84 end'!L54</f>
        <v>1.6416428543972259E-3</v>
      </c>
      <c r="F272" s="10">
        <f ca="1">'168 end'!L54</f>
        <v>1.1858824425279306E-3</v>
      </c>
      <c r="G272" s="10">
        <f ca="1">'336 end'!L54</f>
        <v>1.0629702964098781E-3</v>
      </c>
      <c r="H272">
        <f ca="1">'672 end'!L54</f>
        <v>4.5512150244308194E-4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omp</v>
      </c>
      <c r="D273" s="10">
        <f ca="1">'42 end'!L55</f>
        <v>5.7686591083798514E-5</v>
      </c>
      <c r="E273" s="10">
        <f ca="1">'84 end'!L55</f>
        <v>2.3711399583089838E-4</v>
      </c>
      <c r="F273" s="10">
        <f ca="1">'168 end'!L55</f>
        <v>3.3592344989909559E-4</v>
      </c>
      <c r="G273" s="10">
        <f ca="1">'336 end'!L55</f>
        <v>1.632025571448198E-4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omp non hash</v>
      </c>
      <c r="D274" s="10">
        <f ca="1">'42 end'!L56</f>
        <v>4.0546845007548521E-4</v>
      </c>
      <c r="E274" s="10">
        <f ca="1">'84 end'!L56</f>
        <v>4.1900638056750116E-4</v>
      </c>
      <c r="F274" s="10">
        <f ca="1">'168 end'!L56</f>
        <v>2.2320839733887808E-4</v>
      </c>
      <c r="G274" s="10">
        <f ca="1">'336 end'!L56</f>
        <v>2.6103252653739796E-4</v>
      </c>
      <c r="H274">
        <f ca="1">'672 end'!L56</f>
        <v>1.7828191281455826E-3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 Time</v>
      </c>
      <c r="D275" s="10">
        <f ca="1">'42 end'!L57</f>
        <v>1.9233187392617393E-4</v>
      </c>
      <c r="E275" s="10">
        <f ca="1">'84 end'!L57</f>
        <v>4.2581526234723558E-4</v>
      </c>
      <c r="F275" s="10">
        <f ca="1">'168 end'!L57</f>
        <v>3.0342805431081898E-4</v>
      </c>
      <c r="G275" s="10">
        <f ca="1">'336 end'!L57</f>
        <v>1.6431988655362189E-4</v>
      </c>
      <c r="H275">
        <f ca="1">'672 end'!L57</f>
        <v>1.2976088430403001E-3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 non hash</v>
      </c>
      <c r="D277" s="10">
        <f ca="1">'42 end'!L59</f>
        <v>2.7172050761472953E-4</v>
      </c>
      <c r="E277" s="10">
        <f ca="1">'84 end'!L59</f>
        <v>2.536142245895794E-4</v>
      </c>
      <c r="F277" s="10">
        <f ca="1">'168 end'!L59</f>
        <v>2.7665890728115791E-4</v>
      </c>
      <c r="G277" s="10">
        <f ca="1">'336 end'!L59</f>
        <v>2.5311404285884758E-4</v>
      </c>
      <c r="H277">
        <f ca="1">'672 end'!L59</f>
        <v>7.8974085627505329E-4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CUDA Const</v>
      </c>
      <c r="D278" s="10" t="e">
        <f ca="1">'42 end'!L60</f>
        <v>#DIV/0!</v>
      </c>
      <c r="E278" s="10" t="e">
        <f ca="1">'84 end'!L60</f>
        <v>#DIV/0!</v>
      </c>
      <c r="F278" s="10">
        <f ca="1">'168 end'!L60</f>
        <v>3.4950567619058633E-4</v>
      </c>
      <c r="G278" s="10">
        <f ca="1">'336 end'!L60</f>
        <v>6.7323311166166513E-4</v>
      </c>
      <c r="H278">
        <f ca="1">'672 end'!L60</f>
        <v>6.8235477842379963E-4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Const</v>
      </c>
      <c r="D279" s="10" t="e">
        <f ca="1">'42 end'!L61</f>
        <v>#DIV/0!</v>
      </c>
      <c r="E279" s="10" t="e">
        <f ca="1">'84 end'!L61</f>
        <v>#DIV/0!</v>
      </c>
      <c r="F279" s="10">
        <f ca="1">'168 end'!L61</f>
        <v>1.3815143802581379E-4</v>
      </c>
      <c r="G279" s="10">
        <f ca="1">'336 end'!L61</f>
        <v>1.0077304457026823E-4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CUDA ant par Const</v>
      </c>
      <c r="D280" s="10" t="e">
        <f ca="1">'42 end'!L62</f>
        <v>#DIV/0!</v>
      </c>
      <c r="E280" s="10" t="e">
        <f ca="1">'84 end'!L62</f>
        <v>#DIV/0!</v>
      </c>
      <c r="F280" s="10">
        <f ca="1">'168 end'!L62</f>
        <v>3.6363645683063043E-4</v>
      </c>
      <c r="G280" s="10">
        <f ca="1">'336 end'!L62</f>
        <v>1.5260279701312331E-4</v>
      </c>
      <c r="H280">
        <f ca="1">'672 end'!L62</f>
        <v>6.71073364624902E-4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 Const</v>
      </c>
      <c r="D281" s="10" t="e">
        <f ca="1">'42 end'!L63</f>
        <v>#DIV/0!</v>
      </c>
      <c r="E281" s="10" t="e">
        <f ca="1">'84 end'!L63</f>
        <v>#DIV/0!</v>
      </c>
      <c r="F281" s="10">
        <f ca="1">'168 end'!L63</f>
        <v>1.1342408325685646E-4</v>
      </c>
      <c r="G281" s="10">
        <f ca="1">'336 end'!L63</f>
        <v>3.4049373950038495E-4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opt Const</v>
      </c>
      <c r="D282" s="10" t="e">
        <f ca="1">'42 end'!L64</f>
        <v>#DIV/0!</v>
      </c>
      <c r="E282" s="10" t="e">
        <f ca="1">'84 end'!L64</f>
        <v>#DIV/0!</v>
      </c>
      <c r="F282" s="10">
        <f ca="1">'168 end'!L64</f>
        <v>2.47770690791882E-4</v>
      </c>
      <c r="G282" s="10">
        <f ca="1">'336 end'!L64</f>
        <v>3.3600117925470212E-4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 ant Const</v>
      </c>
      <c r="D283" s="10" t="e">
        <f ca="1">'42 end'!L65</f>
        <v>#DIV/0!</v>
      </c>
      <c r="E283" s="10" t="e">
        <f ca="1">'84 end'!L65</f>
        <v>#DIV/0!</v>
      </c>
      <c r="F283" s="10">
        <f ca="1">'168 end'!L65</f>
        <v>3.1149633145100756E-5</v>
      </c>
      <c r="G283" s="10">
        <f ca="1">'336 end'!L65</f>
        <v>3.4227456124566993E-5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 ant par Const</v>
      </c>
      <c r="D284" s="10" t="e">
        <f ca="1">'42 end'!L66</f>
        <v>#DIV/0!</v>
      </c>
      <c r="E284" s="10" t="e">
        <f ca="1">'84 end'!L66</f>
        <v>#DIV/0!</v>
      </c>
      <c r="F284" s="10">
        <f ca="1">'168 end'!L66</f>
        <v>2.2778955223017332E-4</v>
      </c>
      <c r="G284" s="10">
        <f ca="1">'336 end'!L66</f>
        <v>1.491266867919556E-4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ant par global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>
        <f ca="1">'336 end'!L67</f>
        <v>7.3924537765772782E-4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CUDA ant add CPU Time global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>
        <f ca="1">'336 end'!L68</f>
        <v>2.4418842262570868E-4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 t="str">
        <f ca="1">OFFSET('84p stat'!$A$1,A287*20,0)</f>
        <v>CUDA opt ant par global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>
        <f ca="1">'336 end'!L69</f>
        <v>1.6997191707899718E-4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0.96315183784989189</v>
      </c>
      <c r="E302" s="5">
        <f t="shared" ref="E302:H302" ca="1" si="137">E3/E4</f>
        <v>0.9506083637887367</v>
      </c>
      <c r="F302" s="5">
        <f t="shared" ca="1" si="137"/>
        <v>1.0019667853676366</v>
      </c>
      <c r="G302" s="5">
        <f t="shared" ca="1" si="137"/>
        <v>1.0007916643020234</v>
      </c>
      <c r="H302" s="5" t="e">
        <f t="shared" si="137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5.405702340415889</v>
      </c>
      <c r="E304" s="5">
        <f t="shared" ref="E304:H304" ca="1" si="138">E5/E6</f>
        <v>6.3519052577685891</v>
      </c>
      <c r="F304" s="5">
        <f t="shared" ca="1" si="138"/>
        <v>1.2606124996439108</v>
      </c>
      <c r="G304" s="5">
        <f t="shared" ca="1" si="138"/>
        <v>1.7066983785806771</v>
      </c>
      <c r="H304" s="5">
        <f t="shared" ca="1" si="138"/>
        <v>1.2275074309592358</v>
      </c>
      <c r="I304">
        <f ca="1">H5/H6</f>
        <v>1.2275074309592358</v>
      </c>
      <c r="J304">
        <f ca="1">H5/H6</f>
        <v>1.2275074309592358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0.96393667027453445</v>
      </c>
      <c r="E306" s="5">
        <f t="shared" ref="E306:H306" ca="1" si="139">E7/E8</f>
        <v>0.79904518349702158</v>
      </c>
      <c r="F306" s="5">
        <f t="shared" ca="1" si="139"/>
        <v>0.58639055137901663</v>
      </c>
      <c r="G306" s="5">
        <f t="shared" ca="1" si="139"/>
        <v>0.54871625402883895</v>
      </c>
      <c r="H306" s="5">
        <f t="shared" ca="1" si="139"/>
        <v>1.0751024994108953</v>
      </c>
      <c r="I306">
        <f ca="1">H7/H8</f>
        <v>1.0751024994108953</v>
      </c>
      <c r="J306">
        <f ca="1">H7/H8</f>
        <v>1.0751024994108953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0.98308578774660982</v>
      </c>
      <c r="E308" s="5">
        <f t="shared" ref="E308:H308" ca="1" si="140">E9/E11</f>
        <v>0.98990783572496355</v>
      </c>
      <c r="F308" s="5">
        <f t="shared" ca="1" si="140"/>
        <v>0.99168131888309285</v>
      </c>
      <c r="G308" s="5">
        <f t="shared" ca="1" si="140"/>
        <v>1.1073863319034554</v>
      </c>
      <c r="H308" s="5">
        <f t="shared" ca="1" si="140"/>
        <v>1.2163954297761022</v>
      </c>
      <c r="I308">
        <f ca="1">H9/H11</f>
        <v>1.2163954297761022</v>
      </c>
      <c r="J308">
        <f ca="1">H9/H11</f>
        <v>1.2163954297761022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0.96048296241976305</v>
      </c>
      <c r="E309" s="5">
        <f t="shared" ref="E309:H309" ca="1" si="141">E10/E11</f>
        <v>0.99984647903737411</v>
      </c>
      <c r="F309" s="5">
        <f t="shared" ca="1" si="141"/>
        <v>0.98983995157645599</v>
      </c>
      <c r="G309" s="5">
        <f t="shared" ca="1" si="141"/>
        <v>1.1145809724731965</v>
      </c>
      <c r="H309" s="5">
        <f t="shared" ca="1" si="141"/>
        <v>1.2027445334006477</v>
      </c>
      <c r="I309">
        <f ca="1">H10/H11</f>
        <v>1.2027445334006477</v>
      </c>
      <c r="J309">
        <f ca="1">H10/H11</f>
        <v>1.2027445334006477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5.0187086459194834</v>
      </c>
      <c r="E311" s="5">
        <f t="shared" ref="E311:H311" ca="1" si="142">E12/E13</f>
        <v>3.8246026799983444</v>
      </c>
      <c r="F311" s="5">
        <f t="shared" ca="1" si="142"/>
        <v>5.2166479175480411</v>
      </c>
      <c r="G311" s="5" t="e">
        <f t="shared" ca="1" si="142"/>
        <v>#DIV/0!</v>
      </c>
      <c r="H311" s="5" t="e">
        <f t="shared" ca="1" si="142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1.3334534136946299</v>
      </c>
      <c r="E313" s="5">
        <f t="shared" ref="E313:H313" ca="1" si="143">E14/E15</f>
        <v>1.4927836113028181</v>
      </c>
      <c r="F313" s="5">
        <f t="shared" ca="1" si="143"/>
        <v>1.0230603561373011</v>
      </c>
      <c r="G313" s="5">
        <f t="shared" ca="1" si="143"/>
        <v>1.0186448931261642</v>
      </c>
      <c r="H313" s="5" t="e">
        <f t="shared" si="143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8.7432019607471441E-3</v>
      </c>
      <c r="E334" s="9">
        <f ca="1">$B$1*POWER(D302,2)*SQRT(D55/(POWER(D3,2)*$C$1)+D56/(POWER(D4,2)*$C$1))</f>
        <v>8.7432019607471441E-3</v>
      </c>
      <c r="F334" s="9">
        <f ca="1">$B$1*POWER(D302,2)*SQRT(D55/(POWER(D3,2)*$C$1)+D56/(POWER(D4,2)*$C$1))</f>
        <v>8.7432019607471441E-3</v>
      </c>
      <c r="G334" s="9">
        <f ca="1">$B$1*POWER(D302,2)*SQRT(D55/(POWER(D3,2)*$C$1)+D56/(POWER(D4,2)*$C$1))</f>
        <v>8.7432019607471441E-3</v>
      </c>
      <c r="H334" s="9">
        <f ca="1">$B$1*POWER(D302,2)*SQRT(D55/(POWER(D3,2)*$C$1)+D56/(POWER(D4,2)*$C$1))</f>
        <v>8.7432019607471441E-3</v>
      </c>
      <c r="I334">
        <f ca="1">$B$1*POWER(D302,2)*SQRT(D55/(POWER(D3,2)*$C$1)+D56/(POWER(D4,2)*$C$1))</f>
        <v>8.7432019607471441E-3</v>
      </c>
      <c r="J334">
        <f ca="1">$B$1*POWER(D302,2)*SQRT(D55/(POWER(D3,2)*$C$1)+D56/(POWER(D4,2)*$C$1))</f>
        <v>8.7432019607471441E-3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0.15481374867600781</v>
      </c>
      <c r="E336" s="9">
        <f ca="1">$B$1*POWER(D304,2)*SQRT(D57/(POWER(D5,2)*$C$1)+D58/(POWER(D6,2)*$C$1))</f>
        <v>0.15481374867600781</v>
      </c>
      <c r="F336" s="9">
        <f ca="1">$B$1*POWER(D304,2)*SQRT(D57/(POWER(D5,2)*$C$1)+D58/(POWER(D6,2)*$C$1))</f>
        <v>0.15481374867600781</v>
      </c>
      <c r="G336" s="9">
        <f ca="1">$B$1*POWER(D304,2)*SQRT(D57/(POWER(D5,2)*$C$1)+D58/(POWER(D6,2)*$C$1))</f>
        <v>0.15481374867600781</v>
      </c>
      <c r="H336" s="9">
        <f ca="1">$B$1*POWER(D304,2)*SQRT(D57/(POWER(D5,2)*$C$1)+D58/(POWER(D6,2)*$C$1))</f>
        <v>0.15481374867600781</v>
      </c>
      <c r="I336">
        <f ca="1">$B$1*POWER(D304,2)*SQRT(D57/(POWER(D5,2)*$C$1)+D58/(POWER(D6,2)*$C$1))</f>
        <v>0.15481374867600781</v>
      </c>
      <c r="J336">
        <f ca="1">$B$1*POWER(D304,2)*SQRT(D57/(POWER(D5,2)*$C$1)+D58/(POWER(D6,2)*$C$1))</f>
        <v>0.15481374867600781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3.1289562136828509E-3</v>
      </c>
      <c r="E338" s="9">
        <f ca="1">$B$1*POWER(D306,2)*SQRT(D59/(POWER(D7,2)*$C$1)+D60/(POWER(D8,2)*$C$1))</f>
        <v>3.1289562136828509E-3</v>
      </c>
      <c r="F338" s="9">
        <f ca="1">$B$1*POWER(D306,2)*SQRT(D59/(POWER(D7,2)*$C$1)+D60/(POWER(D8,2)*$C$1))</f>
        <v>3.1289562136828509E-3</v>
      </c>
      <c r="G338" s="9">
        <f ca="1">$B$1*POWER(D306,2)*SQRT(D59/(POWER(D7,2)*$C$1)+D60/(POWER(D8,2)*$C$1))</f>
        <v>3.1289562136828509E-3</v>
      </c>
      <c r="H338" s="9">
        <f ca="1">$B$1*POWER(D306,2)*SQRT(D59/(POWER(D7,2)*$C$1)+D60/(POWER(D8,2)*$C$1))</f>
        <v>3.1289562136828509E-3</v>
      </c>
      <c r="I338">
        <f ca="1">$B$1*POWER(D306,2)*SQRT(D59/(POWER(D7,2)*$C$1)+D60/(POWER(D8,2)*$C$1))</f>
        <v>3.1289562136828509E-3</v>
      </c>
      <c r="J338">
        <f ca="1">$B$1*POWER(D306,2)*SQRT(D59/(POWER(D7,2)*$C$1)+D60/(POWER(D8,2)*$C$1))</f>
        <v>3.1289562136828509E-3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1.4886628096779144E-2</v>
      </c>
      <c r="E340" s="9">
        <f ca="1">$B$1*POWER(D308,2)*SQRT(D61/(POWER(D9,2)*$C$1)+D63/(POWER(D11,2)*$C$1))</f>
        <v>1.4886628096779144E-2</v>
      </c>
      <c r="F340" s="9">
        <f ca="1">$B$1*POWER(D308,2)*SQRT(D61/(POWER(D9,2)*$C$1)+D63/(POWER(D11,2)*$C$1))</f>
        <v>1.4886628096779144E-2</v>
      </c>
      <c r="G340" s="9">
        <f ca="1">$B$1*POWER(D308,2)*SQRT(D61/(POWER(D9,2)*$C$1)+D63/(POWER(D11,2)*$C$1))</f>
        <v>1.4886628096779144E-2</v>
      </c>
      <c r="H340" s="9">
        <f ca="1">$B$1*POWER(D308,2)*SQRT(D61/(POWER(D9,2)*$C$1)+D63/(POWER(D11,2)*$C$1))</f>
        <v>1.4886628096779144E-2</v>
      </c>
      <c r="I340">
        <f ca="1">$B$1*POWER(D308,2)*SQRT(D61/(POWER(D9,2)*$C$1)+D63/(POWER(D11,2)*$C$1))</f>
        <v>1.4886628096779144E-2</v>
      </c>
      <c r="J340">
        <f ca="1">$B$1*POWER(D308,2)*SQRT(D61/(POWER(D9,2)*$C$1)+D63/(POWER(D11,2)*$C$1))</f>
        <v>1.4886628096779144E-2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1.4197894609259453E-2</v>
      </c>
      <c r="E341" s="9">
        <f ca="1">$B$1*POWER(D309,2)*SQRT(D62/(POWER(D10,2)*$C$1)+D63/(POWER(D11,2)*$C$1))</f>
        <v>1.4197894609259453E-2</v>
      </c>
      <c r="F341" s="9">
        <f ca="1">$B$1*POWER(D309,2)*SQRT(D62/(POWER(D10,2)*$C$1)+D63/(POWER(D11,2)*$C$1))</f>
        <v>1.4197894609259453E-2</v>
      </c>
      <c r="G341" s="9">
        <f ca="1">$B$1*POWER(D309,2)*SQRT(D62/(POWER(D10,2)*$C$1)+D63/(POWER(D11,2)*$C$1))</f>
        <v>1.4197894609259453E-2</v>
      </c>
      <c r="H341" s="9">
        <f ca="1">$B$1*POWER(D309,2)*SQRT(D62/(POWER(D10,2)*$C$1)+D63/(POWER(D11,2)*$C$1))</f>
        <v>1.4197894609259453E-2</v>
      </c>
      <c r="I341">
        <f ca="1">$B$1*POWER(D309,2)*SQRT(D62/(POWER(D10,2)*$C$1)+D63/(POWER(D11,2)*$C$1))</f>
        <v>1.4197894609259453E-2</v>
      </c>
      <c r="J341">
        <f ca="1">$B$1*POWER(D309,2)*SQRT(D62/(POWER(D10,2)*$C$1)+D63/(POWER(D11,2)*$C$1))</f>
        <v>1.4197894609259453E-2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0.11974375608380765</v>
      </c>
      <c r="E343" s="9">
        <f ca="1">$B$1*POWER(D311,2)*SQRT(D64/(POWER(D12,2)*$C$1)+D65/(POWER(D13,2)*$C$1))</f>
        <v>0.11974375608380765</v>
      </c>
      <c r="F343" s="9">
        <f ca="1">$B$1*POWER(D311,2)*SQRT(D64/(POWER(D12,2)*$C$1)+D65/(POWER(D13,2)*$C$1))</f>
        <v>0.11974375608380765</v>
      </c>
      <c r="G343" s="9">
        <f ca="1">$B$1*POWER(D311,2)*SQRT(D64/(POWER(D12,2)*$C$1)+D65/(POWER(D13,2)*$C$1))</f>
        <v>0.11974375608380765</v>
      </c>
      <c r="H343" s="9">
        <f ca="1">$B$1*POWER(D311,2)*SQRT(D64/(POWER(D12,2)*$C$1)+D65/(POWER(D13,2)*$C$1))</f>
        <v>0.11974375608380765</v>
      </c>
      <c r="I343">
        <f ca="1">$B$1*POWER(D311,2)*SQRT(D64/(POWER(D12,2)*$C$1)+D65/(POWER(D13,2)*$C$1))</f>
        <v>0.11974375608380765</v>
      </c>
      <c r="J343">
        <f ca="1">$B$1*POWER(D311,2)*SQRT(D64/(POWER(D12,2)*$C$1)+D65/(POWER(D13,2)*$C$1))</f>
        <v>0.11974375608380765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2.0691907137508916E-2</v>
      </c>
      <c r="E345" s="9">
        <f ca="1">$B$1*POWER(D313,2)*SQRT(D66/(POWER(D14,2)*$C$1)+D67/(POWER(D15,2)*$C$1))</f>
        <v>2.0691907137508916E-2</v>
      </c>
      <c r="F345" s="9">
        <f ca="1">$B$1*POWER(D313,2)*SQRT(D66/(POWER(D14,2)*$C$1)+D67/(POWER(D15,2)*$C$1))</f>
        <v>2.0691907137508916E-2</v>
      </c>
      <c r="G345" s="9">
        <f ca="1">$B$1*POWER(D313,2)*SQRT(D66/(POWER(D14,2)*$C$1)+D67/(POWER(D15,2)*$C$1))</f>
        <v>2.0691907137508916E-2</v>
      </c>
      <c r="H345" s="9">
        <f ca="1">$B$1*POWER(D313,2)*SQRT(D66/(POWER(D14,2)*$C$1)+D67/(POWER(D15,2)*$C$1))</f>
        <v>2.0691907137508916E-2</v>
      </c>
      <c r="I345">
        <f ca="1">$B$1*POWER(D313,2)*SQRT(D66/(POWER(D14,2)*$C$1)+D67/(POWER(D15,2)*$C$1))</f>
        <v>2.0691907137508916E-2</v>
      </c>
      <c r="J345">
        <f ca="1">$B$1*POWER(D313,2)*SQRT(D66/(POWER(D14,2)*$C$1)+D67/(POWER(D15,2)*$C$1))</f>
        <v>2.0691907137508916E-2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138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137</v>
      </c>
      <c r="O2" t="s">
        <v>144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140</v>
      </c>
      <c r="B5" t="s">
        <v>139</v>
      </c>
      <c r="C5" t="s">
        <v>141</v>
      </c>
      <c r="E5" t="s">
        <v>142</v>
      </c>
      <c r="F5" t="s">
        <v>143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145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128</v>
      </c>
      <c r="J1" t="s">
        <v>129</v>
      </c>
      <c r="K1" t="s">
        <v>130</v>
      </c>
      <c r="L1" t="s">
        <v>127</v>
      </c>
      <c r="M1" t="s">
        <v>131</v>
      </c>
    </row>
    <row r="2" spans="1:31" x14ac:dyDescent="0.25">
      <c r="D2">
        <v>7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135</v>
      </c>
      <c r="O2" t="s">
        <v>136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137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opt_one_GPU</v>
      </c>
      <c r="D4" s="5" t="e">
        <f ca="1">OFFSET('42p trace'!$R$56,(A4-1)*56,0)-OFFSET('42p trace'!$S$56,(A4-1)*56,0)</f>
        <v>#DIV/0!</v>
      </c>
      <c r="E4" s="5" t="e">
        <f ca="1">OFFSET('42p trace'!$S$56,(A4-1)*56,0)-OFFSET('42p stat'!$H$1,A4*20,0)</f>
        <v>#DIV/0!</v>
      </c>
      <c r="F4" s="5">
        <f ca="1">OFFSET('42p stat'!$H$1,A4*20,0)-OFFSET('42p stat'!$K$1,A4*20,0)</f>
        <v>0</v>
      </c>
      <c r="G4" s="5">
        <f ca="1">OFFSET('42p stat'!$K$1,A4*20,0)-OFFSET('42p stat'!$N$1,A4*20,0)</f>
        <v>0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0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opt_one_GPU</v>
      </c>
      <c r="D5" s="5" t="e">
        <f ca="1">OFFSET('84p trace'!$R$56,(A5-1)*56,0)-OFFSET('84p trace'!$S$56,(A5-1)*56,0)</f>
        <v>#DIV/0!</v>
      </c>
      <c r="E5" s="5" t="e">
        <f ca="1">OFFSET('84p trace'!$S$56,(A5-1)*56,0)-OFFSET('84p stat'!$H$1,A5*20,0)</f>
        <v>#DIV/0!</v>
      </c>
      <c r="F5" s="5">
        <f ca="1">OFFSET('84p stat'!$H$1,A5*20,0)-OFFSET('84p stat'!$K$1,A5*20,0)</f>
        <v>0</v>
      </c>
      <c r="G5" s="5">
        <f ca="1">OFFSET('84p stat'!$K$1,A5*20,0)-OFFSET('84p stat'!$N$1,A5*20,0)</f>
        <v>0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0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CUDA opt_one_GPU</v>
      </c>
      <c r="D6" s="5">
        <f ca="1">OFFSET('168p trace'!$R$56,(A6-1)*56,0)-OFFSET('168p trace'!$S$56,(A6-1)*56,0)</f>
        <v>18.65099999999984</v>
      </c>
      <c r="E6" s="5">
        <f ca="1">OFFSET('168p trace'!$S$56,(A6-1)*56,0)-OFFSET('168p stat'!$H$1,A6*20,0)</f>
        <v>10985.558999999997</v>
      </c>
      <c r="F6" s="5">
        <f ca="1">OFFSET('168p stat'!$H$1,A6*20,0)-OFFSET('168p stat'!$K$1,A6*20,0)</f>
        <v>0</v>
      </c>
      <c r="G6" s="5">
        <f ca="1">OFFSET('168p stat'!$K$1,A6*20,0)-OFFSET('168p stat'!$N$1,A6*20,0)</f>
        <v>0</v>
      </c>
      <c r="H6" s="5">
        <f ca="1">OFFSET('168p stat'!$N$1,A6*20,0)</f>
        <v>0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0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CUDA opt_one_GPU</v>
      </c>
      <c r="D7" s="5" t="e">
        <f ca="1">OFFSET('336p trace'!$R$56,(A7-1)*56,0)-OFFSET('336p trace'!$S$56,(A7-1)*56,0)</f>
        <v>#DIV/0!</v>
      </c>
      <c r="E7" s="5" t="e">
        <f ca="1">OFFSET('336p trace'!$S$56,(A7-1)*56,0)-OFFSET('336p stat'!$H$1,A7*20,0)</f>
        <v>#DIV/0!</v>
      </c>
      <c r="F7" s="5">
        <f ca="1">OFFSET('336p stat'!$H$1,A7*20,0)-OFFSET('336p stat'!$K$1,A7*20,0)</f>
        <v>0</v>
      </c>
      <c r="G7" s="5">
        <f ca="1">OFFSET('336p stat'!$K$1,A7*20,0)-OFFSET('336p stat'!$N$1,A7*20,0)</f>
        <v>0</v>
      </c>
      <c r="H7" s="5">
        <f ca="1">OFFSET('336p stat'!$N$1,A7*20,0)</f>
        <v>0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0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56.038399999997637</v>
      </c>
      <c r="E8" s="5">
        <f ca="1">OFFSET('672p trace'!$S$56,(A8-1)*56,0)-OFFSET('672p stat'!$H$1,A8*20,0)</f>
        <v>8.1543000001147448E-2</v>
      </c>
      <c r="F8" s="5">
        <f ca="1">OFFSET('672p stat'!$H$1,A8*20,0)-OFFSET('672p stat'!$K$1,A8*20,0)</f>
        <v>9.2229590000006283</v>
      </c>
      <c r="G8" s="5">
        <f ca="1">OFFSET('672p stat'!$K$1,A8*20,0)-OFFSET('672p stat'!$N$1,A8*20,0)</f>
        <v>5843.4719749999995</v>
      </c>
      <c r="H8" s="5">
        <f ca="1">OFFSET('672p stat'!$N$1,A8*20,0)</f>
        <v>502.46352300000001</v>
      </c>
      <c r="I8" s="7">
        <f ca="1">OFFSET('672p stat'!$T$1,A8*20,0)</f>
        <v>205.518326</v>
      </c>
      <c r="J8" s="7">
        <f ca="1">OFFSET('672p stat'!$W$1,A8*20,0)</f>
        <v>147.79101299999999</v>
      </c>
      <c r="K8" s="7">
        <f ca="1">OFFSET('672p stat'!$Z$1,A8*20,0)</f>
        <v>179.50184999999999</v>
      </c>
      <c r="L8" s="6">
        <f ca="1">OFFSET('672p stat'!$Q$1,A8*20,0)</f>
        <v>556.55680099999995</v>
      </c>
      <c r="M8" s="6">
        <f ca="1">OFFSET('672p stat'!$AC$1,A8*20,0)</f>
        <v>5271.4655860000003</v>
      </c>
      <c r="N8" s="5">
        <f t="shared" ca="1" si="1"/>
        <v>5804.2767750000003</v>
      </c>
      <c r="O8" s="5">
        <f t="shared" ca="1" si="2"/>
        <v>39.195199999999204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 t="e">
        <f ca="1">AVERAGE(D5:D8)</f>
        <v>#DIV/0!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7.8390399999998408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 t="e">
        <f ca="1">D4/$B4</f>
        <v>#DIV/0!</v>
      </c>
      <c r="E14" s="8" t="e">
        <f t="shared" ref="E14:L14" ca="1" si="3">E4/$B4</f>
        <v>#DIV/0!</v>
      </c>
      <c r="F14" s="8">
        <f t="shared" ca="1" si="3"/>
        <v>0</v>
      </c>
      <c r="G14" s="8">
        <f t="shared" ca="1" si="3"/>
        <v>0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 t="e">
        <f t="shared" ref="D15:L15" ca="1" si="5">D5/$B5</f>
        <v>#DIV/0!</v>
      </c>
      <c r="E15" s="8" t="e">
        <f t="shared" ca="1" si="5"/>
        <v>#DIV/0!</v>
      </c>
      <c r="F15" s="8">
        <f t="shared" ca="1" si="5"/>
        <v>0</v>
      </c>
      <c r="G15" s="8">
        <f t="shared" ca="1" si="5"/>
        <v>0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0.1110178571428562</v>
      </c>
      <c r="E16" s="8">
        <f t="shared" ca="1" si="6"/>
        <v>65.39023214285713</v>
      </c>
      <c r="F16" s="8">
        <f t="shared" ca="1" si="6"/>
        <v>0</v>
      </c>
      <c r="G16" s="8">
        <f t="shared" ca="1" si="6"/>
        <v>0</v>
      </c>
      <c r="H16" s="8">
        <f t="shared" ca="1" si="6"/>
        <v>0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 t="e">
        <f t="shared" ref="D17:L17" ca="1" si="7">D7/$B7</f>
        <v>#DIV/0!</v>
      </c>
      <c r="E17" s="8" t="e">
        <f t="shared" ca="1" si="7"/>
        <v>#DIV/0!</v>
      </c>
      <c r="F17" s="8">
        <f t="shared" ca="1" si="7"/>
        <v>0</v>
      </c>
      <c r="G17" s="8">
        <f t="shared" ca="1" si="7"/>
        <v>0</v>
      </c>
      <c r="H17" s="8">
        <f t="shared" ca="1" si="7"/>
        <v>0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8.339047619047267E-2</v>
      </c>
      <c r="E18" s="8">
        <f t="shared" ca="1" si="8"/>
        <v>1.2134375000170752E-4</v>
      </c>
      <c r="F18" s="8">
        <f t="shared" ca="1" si="8"/>
        <v>1.3724641369048555E-2</v>
      </c>
      <c r="G18" s="8">
        <f t="shared" ca="1" si="8"/>
        <v>8.6956428199404758</v>
      </c>
      <c r="H18" s="8">
        <f t="shared" ca="1" si="8"/>
        <v>0.74771357589285714</v>
      </c>
      <c r="I18" s="8">
        <f t="shared" ca="1" si="8"/>
        <v>0.30583084226190477</v>
      </c>
      <c r="J18" s="8">
        <f t="shared" ca="1" si="8"/>
        <v>0.21992710267857141</v>
      </c>
      <c r="K18" s="8">
        <f t="shared" ca="1" si="8"/>
        <v>0.26711584821428569</v>
      </c>
      <c r="L18" s="8">
        <f t="shared" ca="1" si="8"/>
        <v>0.82820952529761893</v>
      </c>
      <c r="M18" s="8">
        <f t="shared" ca="1" si="4"/>
        <v>7.8444428363095238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 t="e">
        <f t="shared" ref="D21:G21" ca="1" si="11">AVERAGE(D16:D18)</f>
        <v>#DIV/0!</v>
      </c>
      <c r="E21" s="8" t="e">
        <f t="shared" ca="1" si="11"/>
        <v>#DIV/0!</v>
      </c>
      <c r="F21" s="8">
        <f t="shared" ca="1" si="11"/>
        <v>4.574880456349518E-3</v>
      </c>
      <c r="G21" s="8">
        <f t="shared" ca="1" si="11"/>
        <v>2.8985476066468254</v>
      </c>
      <c r="H21" s="8">
        <f ca="1">AVERAGE(H15:H17)</f>
        <v>0</v>
      </c>
      <c r="I21" s="8">
        <f ca="1">AVERAGE(I16:I18)</f>
        <v>0.10194361408730158</v>
      </c>
      <c r="J21" s="8">
        <f t="shared" ref="J21:M21" ca="1" si="12">AVERAGE(J16:J18)</f>
        <v>7.3309034226190464E-2</v>
      </c>
      <c r="K21" s="8">
        <f t="shared" ca="1" si="12"/>
        <v>8.9038616071428558E-2</v>
      </c>
      <c r="L21" s="8">
        <f t="shared" ca="1" si="12"/>
        <v>0.27606984176587296</v>
      </c>
      <c r="M21" s="8">
        <f t="shared" ca="1" si="12"/>
        <v>2.6148142787698414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132</v>
      </c>
      <c r="E23" t="s">
        <v>134</v>
      </c>
    </row>
    <row r="24" spans="1:13" x14ac:dyDescent="0.25">
      <c r="D24" t="s">
        <v>133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CUDA opt_one_GPU</v>
      </c>
    </row>
    <row r="29" spans="1:13" x14ac:dyDescent="0.25">
      <c r="A29">
        <v>19</v>
      </c>
      <c r="B29">
        <v>42</v>
      </c>
      <c r="C29" t="str">
        <f ca="1">OFFSET('42p stat'!$A$1,A29*20,0)</f>
        <v>CUDA opt_one_GPU ant local</v>
      </c>
    </row>
    <row r="30" spans="1:13" x14ac:dyDescent="0.25">
      <c r="A30">
        <v>20</v>
      </c>
      <c r="B30">
        <v>42</v>
      </c>
      <c r="C30" t="str">
        <f ca="1">OFFSET('42p stat'!$A$1,A30*20,0)</f>
        <v>non CUDA Time</v>
      </c>
    </row>
    <row r="31" spans="1:13" x14ac:dyDescent="0.25">
      <c r="A31">
        <v>21</v>
      </c>
      <c r="B31">
        <v>42</v>
      </c>
      <c r="C31" t="str">
        <f ca="1">OFFSET('42p stat'!$A$1,A31*20,0)</f>
        <v>non CUDA</v>
      </c>
    </row>
    <row r="32" spans="1:13" x14ac:dyDescent="0.25">
      <c r="A32">
        <v>22</v>
      </c>
      <c r="B32">
        <v>42</v>
      </c>
      <c r="C32" t="str">
        <f ca="1">OFFSET('42p stat'!$A$1,A32*20,0)</f>
        <v>non CUDA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2025-06-02T16:53:24Z</dcterms:modified>
</cp:coreProperties>
</file>